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1365" windowWidth="12390" windowHeight="8280" tabRatio="648" firstSheet="1" activeTab="9"/>
  </bookViews>
  <sheets>
    <sheet name="Gen Info" sheetId="1" r:id="rId1"/>
    <sheet name="Anteon" sheetId="2" r:id="rId2"/>
    <sheet name="Booz-Allen" sheetId="3" r:id="rId3"/>
    <sheet name="CSC" sheetId="4" r:id="rId4"/>
    <sheet name="CSC LLC" sheetId="5" r:id="rId5"/>
    <sheet name="L-3" sheetId="6" r:id="rId6"/>
    <sheet name="CACI-ISS" sheetId="7" r:id="rId7"/>
    <sheet name="ITS" sheetId="8" r:id="rId8"/>
    <sheet name="TASC, Inc." sheetId="9" r:id="rId9"/>
    <sheet name="Northop Grumman IT" sheetId="10" r:id="rId10"/>
    <sheet name="SAIC" sheetId="11" r:id="rId11"/>
  </sheets>
  <definedNames>
    <definedName name="_xlnm.Print_Area" localSheetId="1">'Anteon'!$B$1:$Q$156</definedName>
    <definedName name="_xlnm.Print_Area" localSheetId="2">'Booz-Allen'!$B$1:$Q$156</definedName>
    <definedName name="_xlnm.Print_Area" localSheetId="6">'CACI-ISS'!$B$1:$Q$156</definedName>
    <definedName name="_xlnm.Print_Area" localSheetId="3">'CSC'!$B$1:$Q$156</definedName>
    <definedName name="_xlnm.Print_Area" localSheetId="4">'CSC LLC'!$B$1:$Q$156</definedName>
    <definedName name="_xlnm.Print_Area" localSheetId="7">'ITS'!$B$1:$Q$156</definedName>
    <definedName name="_xlnm.Print_Area" localSheetId="5">'L-3'!$B$1:$Q$156</definedName>
    <definedName name="_xlnm.Print_Area" localSheetId="9">'Northop Grumman IT'!$B$1:$Q$157</definedName>
    <definedName name="_xlnm.Print_Area" localSheetId="10">'SAIC'!$B$1:$Q$156</definedName>
    <definedName name="_xlnm.Print_Area" localSheetId="8">'TASC, Inc.'!$B$1:$Q$156</definedName>
    <definedName name="_xlnm.Print_Titles" localSheetId="1">'Anteon'!$1:$7</definedName>
    <definedName name="_xlnm.Print_Titles" localSheetId="2">'Booz-Allen'!$1:$7</definedName>
    <definedName name="_xlnm.Print_Titles" localSheetId="6">'CACI-ISS'!$1:$7</definedName>
    <definedName name="_xlnm.Print_Titles" localSheetId="3">'CSC'!$1:$7</definedName>
    <definedName name="_xlnm.Print_Titles" localSheetId="4">'CSC LLC'!$1:$7</definedName>
    <definedName name="_xlnm.Print_Titles" localSheetId="7">'ITS'!$1:$7</definedName>
    <definedName name="_xlnm.Print_Titles" localSheetId="5">'L-3'!$1:$7</definedName>
    <definedName name="_xlnm.Print_Titles" localSheetId="9">'Northop Grumman IT'!$1:$8</definedName>
    <definedName name="_xlnm.Print_Titles" localSheetId="10">'SAIC'!$1:$7</definedName>
    <definedName name="_xlnm.Print_Titles" localSheetId="8">'TASC, Inc.'!$1:$7</definedName>
  </definedNames>
  <calcPr fullCalcOnLoad="1"/>
</workbook>
</file>

<file path=xl/sharedStrings.xml><?xml version="1.0" encoding="utf-8"?>
<sst xmlns="http://schemas.openxmlformats.org/spreadsheetml/2006/main" count="1961" uniqueCount="222">
  <si>
    <t>Off-Site Premium Rate (add)</t>
  </si>
  <si>
    <t>S/L</t>
  </si>
  <si>
    <t>Labor Category</t>
  </si>
  <si>
    <t>Site Manager</t>
  </si>
  <si>
    <t>Info Sys Admin and Planning Mgr</t>
  </si>
  <si>
    <t>Operations Systems Manager</t>
  </si>
  <si>
    <t>Task Administrative Assistant</t>
  </si>
  <si>
    <t>Task Service Support</t>
  </si>
  <si>
    <t>Documentation Specialist</t>
  </si>
  <si>
    <t>Graphics Specialist</t>
  </si>
  <si>
    <t>Systems Management Technologist</t>
  </si>
  <si>
    <t>Subject Matter Expert</t>
  </si>
  <si>
    <t>Scientific Subject Matter Specialist</t>
  </si>
  <si>
    <t>Business Subject Matter Specialist</t>
  </si>
  <si>
    <t>Engineering Subject Matter Specialist</t>
  </si>
  <si>
    <t>Technician (Senior)</t>
  </si>
  <si>
    <t xml:space="preserve">Technician </t>
  </si>
  <si>
    <t>Technician (Associate)</t>
  </si>
  <si>
    <t>Technical Subject Matter Specialist (Senior)</t>
  </si>
  <si>
    <t>Technical Subject Matter Specialist (Associate)</t>
  </si>
  <si>
    <t>App Sys Analyst/Pgmr (Lead)</t>
  </si>
  <si>
    <t>App Sys Analyst/Pgmr (Senior)</t>
  </si>
  <si>
    <t xml:space="preserve">App Sys Analyst/Pgmr (Inter) </t>
  </si>
  <si>
    <t>App Sys Analyst/Pgmr (Associate)</t>
  </si>
  <si>
    <t>App Sys Analyst/Pgmr (Staff Specialist)</t>
  </si>
  <si>
    <t>Software Systems Engr (Lead)</t>
  </si>
  <si>
    <t>Software Systems Engr (Intermediate)</t>
  </si>
  <si>
    <t>Database Manager/Administrator</t>
  </si>
  <si>
    <t>Database Analyst/Pgmr (Senior)</t>
  </si>
  <si>
    <t>Database Analyst/Pgmr (Intermediate)</t>
  </si>
  <si>
    <t>Network Engineer</t>
  </si>
  <si>
    <t>Network Support Technician (Senior)</t>
  </si>
  <si>
    <t>Network/Hardware Support Tech (Interm)</t>
  </si>
  <si>
    <t>Network/Hardware Support Tech (Assoc)</t>
  </si>
  <si>
    <t>Computer Operations Manager</t>
  </si>
  <si>
    <t>Computer Operator (Senior)</t>
  </si>
  <si>
    <t>Computer Operator (Intermediate)</t>
  </si>
  <si>
    <t>Electronic Input Operator (Lead)</t>
  </si>
  <si>
    <t>Electronic Input Operator</t>
  </si>
  <si>
    <t>Specialized Electronic Input Operator</t>
  </si>
  <si>
    <t>Network Systems Manager</t>
  </si>
  <si>
    <t>Network Systems Administrator</t>
  </si>
  <si>
    <t>Telecommunication Integration Engineer</t>
  </si>
  <si>
    <t>Quality Assurance Specialist (Lead)</t>
  </si>
  <si>
    <t>Quality Assurance Specialist (Intermediate)</t>
  </si>
  <si>
    <t xml:space="preserve">Quality Assurance Specialist (Associate) </t>
  </si>
  <si>
    <t>Data/Configuration Management Specialist (Lead)</t>
  </si>
  <si>
    <t xml:space="preserve">Data/Configuration Management Specialist (Intermediate) </t>
  </si>
  <si>
    <t>Data/Configuration Management Specialist (Associate)</t>
  </si>
  <si>
    <t>Test Engineer (Senior)</t>
  </si>
  <si>
    <t>Test Engineer (Intermediate)</t>
  </si>
  <si>
    <t>Test Engineer (Associate)</t>
  </si>
  <si>
    <t xml:space="preserve">Hardware Engineer (Senior) </t>
  </si>
  <si>
    <t>Hardware Engineer (Intermediate)</t>
  </si>
  <si>
    <t>Hardware Engineer (Associate)</t>
  </si>
  <si>
    <t>Executive Project Manager</t>
  </si>
  <si>
    <t>Senior Project Manager</t>
  </si>
  <si>
    <t xml:space="preserve">Senior Consultant </t>
  </si>
  <si>
    <t>Consultant</t>
  </si>
  <si>
    <t>Call Center/Help Desk Manager</t>
  </si>
  <si>
    <t>Call Center/Help Desk Specialist</t>
  </si>
  <si>
    <t>Information Center Manager</t>
  </si>
  <si>
    <t>Information Center Consultant</t>
  </si>
  <si>
    <t>Information Center Specialist</t>
  </si>
  <si>
    <t>Telecommunications Network/Info Center Help Desk Supr.</t>
  </si>
  <si>
    <t>Information Center/Help Desk Coordinator (Senior)</t>
  </si>
  <si>
    <t>Information Center/Help Desk Coordinator</t>
  </si>
  <si>
    <t>Data Communication Manager</t>
  </si>
  <si>
    <t>Voice Communication Manager</t>
  </si>
  <si>
    <t>Communication Analyst (Senior)</t>
  </si>
  <si>
    <t>Communication Analyst (Intermediate)</t>
  </si>
  <si>
    <t>Cable Installer</t>
  </si>
  <si>
    <t>Principal Industry/Functional Area Expert</t>
  </si>
  <si>
    <t>Senior Industry/Functional Area Specialist</t>
  </si>
  <si>
    <t>Principal ERP Product Expert</t>
  </si>
  <si>
    <t>Senior ERP Product Specialist</t>
  </si>
  <si>
    <t>Principal ERP Business/Architectural Expert</t>
  </si>
  <si>
    <t>Senior ERP Specialist</t>
  </si>
  <si>
    <t>ERP Analyst/Modeler</t>
  </si>
  <si>
    <t>Principal Business Process Reengineering Specialist</t>
  </si>
  <si>
    <t>Senior Business Case Analyst</t>
  </si>
  <si>
    <t>Business Case Analysis Specialist</t>
  </si>
  <si>
    <t>Instructional Technologist (Senior)</t>
  </si>
  <si>
    <t>Instructional Technologist</t>
  </si>
  <si>
    <t>Curriculum Developer (Senior)</t>
  </si>
  <si>
    <t>Curriculum Developer</t>
  </si>
  <si>
    <t>Training Facilitator (Senior)</t>
  </si>
  <si>
    <t>Training Facilitator</t>
  </si>
  <si>
    <t xml:space="preserve">Information Assurance Consulting Engineer (Principal) </t>
  </si>
  <si>
    <t>Information Assurance Consulting Engineer (Senior)</t>
  </si>
  <si>
    <t>Information Assurance Development Engineer (Senior)</t>
  </si>
  <si>
    <t xml:space="preserve">Information Assurance Development Engineer (Intermediate) </t>
  </si>
  <si>
    <t>Information Assurance Systems Specialist (Senior)</t>
  </si>
  <si>
    <t>Information Assurance Systems Specialist (Intermediate)</t>
  </si>
  <si>
    <t>Information Assurance Systems Specialist (Associate)</t>
  </si>
  <si>
    <t>Information Assurance Network Specialist (Senior)</t>
  </si>
  <si>
    <t>Information Assurance Network Specialist (Intermediate)</t>
  </si>
  <si>
    <t>Information Assurance Network Specialist (Associate)</t>
  </si>
  <si>
    <t>Information Security Business Analyst (Senior)</t>
  </si>
  <si>
    <t>Information Security Business Analyst (Intermediate)</t>
  </si>
  <si>
    <t>Information Assurance Applications Specialist (Senior)</t>
  </si>
  <si>
    <t>Information Assurance Applications Specialist (Intermediate)</t>
  </si>
  <si>
    <t>Information Assurance Applications Specialist (Associate)</t>
  </si>
  <si>
    <t>Operations Systems Security Specialist (Senior)</t>
  </si>
  <si>
    <t>Operations Systems Security Specialist (Intermediate)</t>
  </si>
  <si>
    <t>Operations Systems Security Specialist (Associate)</t>
  </si>
  <si>
    <t xml:space="preserve">Web Architect </t>
  </si>
  <si>
    <t>Web Designer</t>
  </si>
  <si>
    <t>Note 1:   To calculate the OFF-SITE RATE, add the Off-Site Premium Rate to the Skill Level Hourly Rate</t>
  </si>
  <si>
    <t>Contract Burdened Rates for ANSWER</t>
  </si>
  <si>
    <t>Anteon Corporation, Contract No. GS09K99BHD0001</t>
  </si>
  <si>
    <t>Area 1</t>
  </si>
  <si>
    <t>Area 2</t>
  </si>
  <si>
    <t>Area 3</t>
  </si>
  <si>
    <t>Area 4</t>
  </si>
  <si>
    <t>Area 5</t>
  </si>
  <si>
    <t>Area 6</t>
  </si>
  <si>
    <t>Area 7</t>
  </si>
  <si>
    <t>Hrly Rate</t>
  </si>
  <si>
    <t xml:space="preserve">    OT</t>
  </si>
  <si>
    <t>SAIC, Contract Number GS09K99BHD0010</t>
  </si>
  <si>
    <t>ITS Corporation, Contract No. GS09K99BHD0007</t>
  </si>
  <si>
    <t>Computer Sciences Corporation, Contract No. GS09K99BHD0003</t>
  </si>
  <si>
    <t>Booz.Allen &amp; Hamilton Corporation, Contract No. GS09K99BHD0002</t>
  </si>
  <si>
    <t>Year 10</t>
  </si>
  <si>
    <t>JAN 1 - DEC 31, 2008 (TENTH CONTRACT YEAR)</t>
  </si>
  <si>
    <t>Geographical Areas</t>
  </si>
  <si>
    <t xml:space="preserve">Fairfax, Loudon, Prince William counties and the cities of Alexandria and Falls Church, Virginia: Atlanta, </t>
  </si>
  <si>
    <t xml:space="preserve">Georgia (Any location in the following counties of Altanta: Bartow, Barrow, Carroll, Cherokee, </t>
  </si>
  <si>
    <t>Clayton, Cobb, Coweta, DeKalb, Douglas, Fayette, Forsyth, Fulton, Gwinnett, Hall, Henry, Paulding,</t>
  </si>
  <si>
    <t>Rockdale, and Spalding); San Francisco (Any location in the following counties of California:</t>
  </si>
  <si>
    <t>Alameda, Contra Costa, Marin, Monterey, Napa, San Francisco, San Mateo, Santa Clara, Santa Cruz, Solano, Sonoma)</t>
  </si>
  <si>
    <t>Area 2: Los Angeles and San Diego Areas and Ft Huachuca, AZ</t>
  </si>
  <si>
    <t>(Any location in the following counties of California:  Los Angeles, Ventura, Orange, Santa</t>
  </si>
  <si>
    <t>Barbara, San Diego; Kern, Riverside, San Bernardino, San Luis Obispo; in Arizona:Cochise)</t>
  </si>
  <si>
    <t>Area 3: Nevada Area</t>
  </si>
  <si>
    <t xml:space="preserve">(Any location in the state of Nevada) </t>
  </si>
  <si>
    <t xml:space="preserve">Area 4 - Arizona Area </t>
  </si>
  <si>
    <t>(Any location in the state of Arizona or California not otherwise listed)</t>
  </si>
  <si>
    <t>Area 6: Sacramento -</t>
  </si>
  <si>
    <t>(Any location in the following counties of California:  Sacramento, Yuba, Yolo, San Joaquin,</t>
  </si>
  <si>
    <t>Sutter, El Dorado, Placer, Amador and Calaveras)</t>
  </si>
  <si>
    <t>Area 7:  Nationwide Area</t>
  </si>
  <si>
    <t>(Any US location other than prescribed in geographic areas 1-6)</t>
  </si>
  <si>
    <t xml:space="preserve">Area 8:  All areas worldwide not covered in Areas 1-7 above. </t>
  </si>
  <si>
    <t xml:space="preserve">Note:  Labor Rates are ceiling prices.  Labor rates may vary based on   </t>
  </si>
  <si>
    <t>competition for individual tasks.</t>
  </si>
  <si>
    <t>E-Business Manager</t>
  </si>
  <si>
    <t>Senior Scientist/Engineer</t>
  </si>
  <si>
    <t>Scientist Engineer</t>
  </si>
  <si>
    <t>Senior Scientist/Engineer Technician</t>
  </si>
  <si>
    <t>Scientist/Engineer Technician</t>
  </si>
  <si>
    <t>Geographic Information Systems Manager</t>
  </si>
  <si>
    <t>Geographic Information Systems Analyst/Programmer (Senior)</t>
  </si>
  <si>
    <t xml:space="preserve">Geographic Information Systems Analyst/Programmer </t>
  </si>
  <si>
    <t>Business Continuity Planning Manager</t>
  </si>
  <si>
    <t>Business Continuity Planning Analyst</t>
  </si>
  <si>
    <t>119A</t>
  </si>
  <si>
    <t>Communications Installer (Senior)</t>
  </si>
  <si>
    <t>119B</t>
  </si>
  <si>
    <t>Communications Installer (Intermediate)</t>
  </si>
  <si>
    <t>119C</t>
  </si>
  <si>
    <t>Communications Installer (Associate)</t>
  </si>
  <si>
    <t>Communication Transmission Engineer</t>
  </si>
  <si>
    <t>Communication Facility Engineer</t>
  </si>
  <si>
    <t>Technical Subject Matter Specialist (Intermediate)</t>
  </si>
  <si>
    <t>Strategic Planner (Senior)</t>
  </si>
  <si>
    <t>Strategic Planner (Intermediate)</t>
  </si>
  <si>
    <t>Strategic Planner (Associate)</t>
  </si>
  <si>
    <t>Area 5 - Hawaii and Alaska areas (Any location in the states of Hawaii and Alaska)</t>
  </si>
  <si>
    <t>Systems Engineer (Senior)</t>
  </si>
  <si>
    <t>Modeling and Simulation Specialist</t>
  </si>
  <si>
    <t>Logistics Specialist</t>
  </si>
  <si>
    <t>31A</t>
  </si>
  <si>
    <t>Scientific Subject Matter Specialist - Associate</t>
  </si>
  <si>
    <t>50A</t>
  </si>
  <si>
    <t>Network Engineer - Associate</t>
  </si>
  <si>
    <t>61A</t>
  </si>
  <si>
    <t>Network Systems Administrator - Intermediate</t>
  </si>
  <si>
    <t>Threat Specialist - Senior</t>
  </si>
  <si>
    <t>168A</t>
  </si>
  <si>
    <t>Threat Specialist - Intermediate</t>
  </si>
  <si>
    <t>168B</t>
  </si>
  <si>
    <t>Threat Specialist - Associate</t>
  </si>
  <si>
    <t>170A</t>
  </si>
  <si>
    <t>Web Architect - Intermediate</t>
  </si>
  <si>
    <t>170B</t>
  </si>
  <si>
    <t>Web Architect - Associate</t>
  </si>
  <si>
    <t>171A</t>
  </si>
  <si>
    <t>Web Designer - Associate</t>
  </si>
  <si>
    <t>Web Content Analyst</t>
  </si>
  <si>
    <t>Knowledge Management Lead</t>
  </si>
  <si>
    <t>Knowledge Management Specialist</t>
  </si>
  <si>
    <t>27</t>
  </si>
  <si>
    <t>28</t>
  </si>
  <si>
    <t>29</t>
  </si>
  <si>
    <t>168</t>
  </si>
  <si>
    <t>173</t>
  </si>
  <si>
    <t>190</t>
  </si>
  <si>
    <t>191</t>
  </si>
  <si>
    <t>Senior Systems Engineer</t>
  </si>
  <si>
    <t>TASC INC, Contract No. GS09K99BHD0008</t>
  </si>
  <si>
    <t>Northrop Grumman IT, Contract No. GS09K99BHD0009</t>
  </si>
  <si>
    <t>23A</t>
  </si>
  <si>
    <t>Graphics Specialist (Intermediate)</t>
  </si>
  <si>
    <t>23B</t>
  </si>
  <si>
    <t>Graphics Specialist (Senior)</t>
  </si>
  <si>
    <t>25A</t>
  </si>
  <si>
    <t>Information Center Specialist (Intermediate)</t>
  </si>
  <si>
    <t>25B</t>
  </si>
  <si>
    <t>Information Center Specialist (Associate)</t>
  </si>
  <si>
    <t>Publications Analyst</t>
  </si>
  <si>
    <t>32A</t>
  </si>
  <si>
    <t xml:space="preserve">Business Subject Matter Specialist (Intermediate)  </t>
  </si>
  <si>
    <t>32B</t>
  </si>
  <si>
    <t xml:space="preserve">Business Subject Matter Specialist  (Senior) </t>
  </si>
  <si>
    <t>Research Specialist</t>
  </si>
  <si>
    <t xml:space="preserve">Area 1: The District of Columbia: Howard, Montogomery and Prince George Counties in Maryland; Arlington,   </t>
  </si>
  <si>
    <t>CSC Systems &amp; Solutions LLC, Contract No. GS09K99BHD0004</t>
  </si>
  <si>
    <t>L-3 Government Services Inc., Contract No. GS09K99BHD0005</t>
  </si>
  <si>
    <t>CACI - ISS Corporation, Contract No. GS09K99BHD0006</t>
  </si>
  <si>
    <t>Per Modification PS40 (dated April 12, 2007)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</si>
</sst>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4" fontId="0" fillId="0" borderId="0" xfId="17" applyFont="1" applyBorder="1" applyAlignment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4" fontId="0" fillId="0" borderId="4" xfId="17" applyFont="1" applyBorder="1" applyAlignment="1">
      <alignment horizontal="right"/>
    </xf>
    <xf numFmtId="0" fontId="3" fillId="2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44" fontId="0" fillId="0" borderId="8" xfId="17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4" fontId="0" fillId="2" borderId="3" xfId="17" applyFont="1" applyFill="1" applyBorder="1" applyAlignment="1">
      <alignment horizontal="right"/>
    </xf>
    <xf numFmtId="44" fontId="0" fillId="2" borderId="4" xfId="17" applyFont="1" applyFill="1" applyBorder="1" applyAlignment="1">
      <alignment horizontal="right"/>
    </xf>
    <xf numFmtId="44" fontId="0" fillId="2" borderId="10" xfId="17" applyFont="1" applyFill="1" applyBorder="1" applyAlignment="1">
      <alignment horizontal="right"/>
    </xf>
    <xf numFmtId="0" fontId="0" fillId="2" borderId="2" xfId="0" applyFont="1" applyFill="1" applyBorder="1" applyAlignment="1">
      <alignment/>
    </xf>
    <xf numFmtId="44" fontId="0" fillId="2" borderId="15" xfId="17" applyFont="1" applyFill="1" applyBorder="1" applyAlignment="1">
      <alignment horizontal="right"/>
    </xf>
    <xf numFmtId="0" fontId="6" fillId="2" borderId="16" xfId="0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17" xfId="0" applyFont="1" applyBorder="1" applyAlignment="1">
      <alignment horizontal="center"/>
    </xf>
    <xf numFmtId="4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18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/>
    </xf>
    <xf numFmtId="44" fontId="1" fillId="2" borderId="2" xfId="17" applyFont="1" applyFill="1" applyBorder="1" applyAlignment="1">
      <alignment horizontal="right"/>
    </xf>
    <xf numFmtId="44" fontId="1" fillId="2" borderId="3" xfId="17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4" fontId="0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9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right"/>
    </xf>
    <xf numFmtId="164" fontId="0" fillId="2" borderId="10" xfId="0" applyNumberFormat="1" applyFont="1" applyFill="1" applyBorder="1" applyAlignment="1">
      <alignment horizontal="right"/>
    </xf>
    <xf numFmtId="164" fontId="0" fillId="2" borderId="4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7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0" fillId="2" borderId="25" xfId="0" applyNumberFormat="1" applyFont="1" applyFill="1" applyBorder="1" applyAlignment="1">
      <alignment horizontal="right"/>
    </xf>
    <xf numFmtId="0" fontId="0" fillId="2" borderId="25" xfId="0" applyFont="1" applyFill="1" applyBorder="1" applyAlignment="1">
      <alignment horizontal="right"/>
    </xf>
    <xf numFmtId="0" fontId="0" fillId="2" borderId="26" xfId="0" applyFont="1" applyFill="1" applyBorder="1" applyAlignment="1">
      <alignment horizontal="right"/>
    </xf>
    <xf numFmtId="0" fontId="1" fillId="2" borderId="27" xfId="0" applyFont="1" applyFill="1" applyBorder="1" applyAlignment="1">
      <alignment horizontal="right"/>
    </xf>
    <xf numFmtId="164" fontId="0" fillId="2" borderId="2" xfId="0" applyNumberFormat="1" applyFont="1" applyFill="1" applyBorder="1" applyAlignment="1">
      <alignment horizontal="right"/>
    </xf>
    <xf numFmtId="164" fontId="0" fillId="2" borderId="3" xfId="0" applyNumberFormat="1" applyFont="1" applyFill="1" applyBorder="1" applyAlignment="1">
      <alignment horizontal="right"/>
    </xf>
    <xf numFmtId="164" fontId="0" fillId="2" borderId="15" xfId="0" applyNumberFormat="1" applyFont="1" applyFill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0" xfId="17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4" fontId="0" fillId="0" borderId="8" xfId="17" applyFont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4" fontId="2" fillId="0" borderId="6" xfId="17" applyFont="1" applyFill="1" applyBorder="1" applyAlignment="1">
      <alignment horizontal="right"/>
    </xf>
    <xf numFmtId="44" fontId="2" fillId="0" borderId="29" xfId="17" applyFont="1" applyFill="1" applyBorder="1" applyAlignment="1">
      <alignment horizontal="right"/>
    </xf>
    <xf numFmtId="44" fontId="2" fillId="0" borderId="1" xfId="17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12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44" fontId="2" fillId="0" borderId="8" xfId="17" applyFont="1" applyFill="1" applyBorder="1" applyAlignment="1">
      <alignment horizontal="right"/>
    </xf>
    <xf numFmtId="44" fontId="2" fillId="0" borderId="4" xfId="17" applyFont="1" applyFill="1" applyBorder="1" applyAlignment="1">
      <alignment horizontal="right"/>
    </xf>
    <xf numFmtId="44" fontId="2" fillId="0" borderId="0" xfId="17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44" fontId="2" fillId="0" borderId="30" xfId="17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4" fontId="2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4" fontId="0" fillId="0" borderId="31" xfId="17" applyFill="1" applyBorder="1" applyAlignment="1">
      <alignment/>
    </xf>
    <xf numFmtId="44" fontId="0" fillId="0" borderId="32" xfId="17" applyFill="1" applyBorder="1" applyAlignment="1">
      <alignment/>
    </xf>
    <xf numFmtId="44" fontId="0" fillId="2" borderId="31" xfId="17" applyFill="1" applyBorder="1" applyAlignment="1">
      <alignment/>
    </xf>
    <xf numFmtId="44" fontId="0" fillId="0" borderId="33" xfId="17" applyFill="1" applyBorder="1" applyAlignment="1">
      <alignment/>
    </xf>
    <xf numFmtId="44" fontId="0" fillId="0" borderId="34" xfId="17" applyFont="1" applyBorder="1" applyAlignment="1" applyProtection="1">
      <alignment horizontal="right"/>
      <protection locked="0"/>
    </xf>
    <xf numFmtId="44" fontId="0" fillId="0" borderId="10" xfId="17" applyFont="1" applyBorder="1" applyAlignment="1" applyProtection="1">
      <alignment horizontal="right"/>
      <protection locked="0"/>
    </xf>
    <xf numFmtId="44" fontId="0" fillId="0" borderId="35" xfId="17" applyFont="1" applyBorder="1" applyAlignment="1" applyProtection="1">
      <alignment horizontal="right"/>
      <protection locked="0"/>
    </xf>
    <xf numFmtId="44" fontId="0" fillId="0" borderId="33" xfId="17" applyFont="1" applyBorder="1" applyAlignment="1" applyProtection="1">
      <alignment horizontal="right"/>
      <protection locked="0"/>
    </xf>
    <xf numFmtId="44" fontId="0" fillId="0" borderId="31" xfId="17" applyFont="1" applyBorder="1" applyAlignment="1" applyProtection="1">
      <alignment horizontal="right"/>
      <protection locked="0"/>
    </xf>
    <xf numFmtId="0" fontId="2" fillId="3" borderId="8" xfId="0" applyFont="1" applyFill="1" applyBorder="1" applyAlignment="1">
      <alignment horizontal="center"/>
    </xf>
    <xf numFmtId="0" fontId="2" fillId="3" borderId="34" xfId="0" applyFont="1" applyFill="1" applyBorder="1" applyAlignment="1">
      <alignment/>
    </xf>
    <xf numFmtId="44" fontId="2" fillId="3" borderId="34" xfId="17" applyFont="1" applyFill="1" applyBorder="1" applyAlignment="1">
      <alignment horizontal="right"/>
    </xf>
    <xf numFmtId="44" fontId="2" fillId="3" borderId="10" xfId="17" applyFont="1" applyFill="1" applyBorder="1" applyAlignment="1">
      <alignment horizontal="right"/>
    </xf>
    <xf numFmtId="44" fontId="2" fillId="3" borderId="9" xfId="17" applyFont="1" applyFill="1" applyBorder="1" applyAlignment="1">
      <alignment horizontal="right"/>
    </xf>
    <xf numFmtId="0" fontId="2" fillId="3" borderId="35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44" fontId="2" fillId="3" borderId="8" xfId="17" applyFont="1" applyFill="1" applyBorder="1" applyAlignment="1">
      <alignment horizontal="right"/>
    </xf>
    <xf numFmtId="44" fontId="2" fillId="3" borderId="4" xfId="17" applyFont="1" applyFill="1" applyBorder="1" applyAlignment="1">
      <alignment horizontal="right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/>
    </xf>
    <xf numFmtId="44" fontId="0" fillId="3" borderId="8" xfId="17" applyFont="1" applyFill="1" applyBorder="1" applyAlignment="1">
      <alignment horizontal="right"/>
    </xf>
    <xf numFmtId="44" fontId="0" fillId="3" borderId="10" xfId="0" applyNumberFormat="1" applyFont="1" applyFill="1" applyBorder="1" applyAlignment="1">
      <alignment horizontal="right"/>
    </xf>
    <xf numFmtId="44" fontId="0" fillId="3" borderId="4" xfId="0" applyNumberFormat="1" applyFont="1" applyFill="1" applyBorder="1" applyAlignment="1">
      <alignment horizontal="right"/>
    </xf>
    <xf numFmtId="44" fontId="0" fillId="3" borderId="36" xfId="17" applyNumberFormat="1" applyFont="1" applyFill="1" applyBorder="1" applyAlignment="1">
      <alignment horizontal="right"/>
    </xf>
    <xf numFmtId="44" fontId="0" fillId="2" borderId="18" xfId="0" applyNumberFormat="1" applyFont="1" applyFill="1" applyBorder="1" applyAlignment="1">
      <alignment horizontal="right"/>
    </xf>
    <xf numFmtId="44" fontId="0" fillId="2" borderId="14" xfId="0" applyNumberFormat="1" applyFont="1" applyFill="1" applyBorder="1" applyAlignment="1">
      <alignment horizontal="right"/>
    </xf>
    <xf numFmtId="44" fontId="0" fillId="2" borderId="10" xfId="0" applyNumberFormat="1" applyFont="1" applyFill="1" applyBorder="1" applyAlignment="1">
      <alignment horizontal="right"/>
    </xf>
    <xf numFmtId="44" fontId="0" fillId="2" borderId="4" xfId="0" applyNumberFormat="1" applyFont="1" applyFill="1" applyBorder="1" applyAlignment="1">
      <alignment horizontal="right"/>
    </xf>
    <xf numFmtId="44" fontId="0" fillId="2" borderId="12" xfId="0" applyNumberFormat="1" applyFont="1" applyFill="1" applyBorder="1" applyAlignment="1">
      <alignment horizontal="right"/>
    </xf>
    <xf numFmtId="44" fontId="0" fillId="2" borderId="13" xfId="0" applyNumberFormat="1" applyFont="1" applyFill="1" applyBorder="1" applyAlignment="1">
      <alignment horizontal="right"/>
    </xf>
    <xf numFmtId="44" fontId="0" fillId="3" borderId="35" xfId="17" applyFont="1" applyFill="1" applyBorder="1" applyAlignment="1">
      <alignment horizontal="right"/>
    </xf>
    <xf numFmtId="44" fontId="0" fillId="3" borderId="9" xfId="17" applyFont="1" applyFill="1" applyBorder="1" applyAlignment="1">
      <alignment horizontal="right"/>
    </xf>
    <xf numFmtId="44" fontId="0" fillId="3" borderId="36" xfId="17" applyFont="1" applyFill="1" applyBorder="1" applyAlignment="1">
      <alignment horizontal="right"/>
    </xf>
    <xf numFmtId="0" fontId="0" fillId="3" borderId="34" xfId="0" applyFont="1" applyFill="1" applyBorder="1" applyAlignment="1">
      <alignment/>
    </xf>
    <xf numFmtId="7" fontId="0" fillId="3" borderId="31" xfId="17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nswer.bah.com/10.htm" TargetMode="External" /><Relationship Id="rId2" Type="http://schemas.openxmlformats.org/officeDocument/2006/relationships/hyperlink" Target="http://answer.bah.com/11.htm" TargetMode="External" /><Relationship Id="rId3" Type="http://schemas.openxmlformats.org/officeDocument/2006/relationships/hyperlink" Target="http://answer.bah.com/12.htm" TargetMode="External" /><Relationship Id="rId4" Type="http://schemas.openxmlformats.org/officeDocument/2006/relationships/hyperlink" Target="http://answer.bah.com/13.htm" TargetMode="External" /><Relationship Id="rId5" Type="http://schemas.openxmlformats.org/officeDocument/2006/relationships/hyperlink" Target="http://answer.bah.com/14.htm" TargetMode="External" /><Relationship Id="rId6" Type="http://schemas.openxmlformats.org/officeDocument/2006/relationships/hyperlink" Target="http://answer.bah.com/15.htm" TargetMode="External" /><Relationship Id="rId7" Type="http://schemas.openxmlformats.org/officeDocument/2006/relationships/hyperlink" Target="http://answer.bah.com/20.htm" TargetMode="External" /><Relationship Id="rId8" Type="http://schemas.openxmlformats.org/officeDocument/2006/relationships/hyperlink" Target="http://answer.bah.com/21.htm" TargetMode="External" /><Relationship Id="rId9" Type="http://schemas.openxmlformats.org/officeDocument/2006/relationships/hyperlink" Target="http://answer.bah.com/22.htm" TargetMode="External" /><Relationship Id="rId10" Type="http://schemas.openxmlformats.org/officeDocument/2006/relationships/hyperlink" Target="http://answer.bah.com/23.htm" TargetMode="External" /><Relationship Id="rId11" Type="http://schemas.openxmlformats.org/officeDocument/2006/relationships/hyperlink" Target="http://answer.bah.com/23a.htm" TargetMode="External" /><Relationship Id="rId12" Type="http://schemas.openxmlformats.org/officeDocument/2006/relationships/hyperlink" Target="http://answer.bah.com/23b.htm" TargetMode="External" /><Relationship Id="rId13" Type="http://schemas.openxmlformats.org/officeDocument/2006/relationships/hyperlink" Target="http://answer.bah.com/24.htm" TargetMode="External" /><Relationship Id="rId14" Type="http://schemas.openxmlformats.org/officeDocument/2006/relationships/hyperlink" Target="http://answer.bah.com/25a.htm" TargetMode="External" /><Relationship Id="rId15" Type="http://schemas.openxmlformats.org/officeDocument/2006/relationships/hyperlink" Target="http://answer.bah.com/25b.htm" TargetMode="External" /><Relationship Id="rId16" Type="http://schemas.openxmlformats.org/officeDocument/2006/relationships/hyperlink" Target="http://answer.bah.com/26.htm" TargetMode="External" /><Relationship Id="rId17" Type="http://schemas.openxmlformats.org/officeDocument/2006/relationships/hyperlink" Target="http://answer.bah.com/27.htm" TargetMode="External" /><Relationship Id="rId18" Type="http://schemas.openxmlformats.org/officeDocument/2006/relationships/hyperlink" Target="http://answer.bah.com/28.htm" TargetMode="External" /><Relationship Id="rId19" Type="http://schemas.openxmlformats.org/officeDocument/2006/relationships/hyperlink" Target="http://answer.bah.com/29.htm" TargetMode="External" /><Relationship Id="rId20" Type="http://schemas.openxmlformats.org/officeDocument/2006/relationships/hyperlink" Target="http://answer.bah.com/30.htm" TargetMode="External" /><Relationship Id="rId21" Type="http://schemas.openxmlformats.org/officeDocument/2006/relationships/hyperlink" Target="http://answer.bah.com/31.htm" TargetMode="External" /><Relationship Id="rId22" Type="http://schemas.openxmlformats.org/officeDocument/2006/relationships/hyperlink" Target="http://answer.bah.com/31A.htm" TargetMode="External" /><Relationship Id="rId23" Type="http://schemas.openxmlformats.org/officeDocument/2006/relationships/hyperlink" Target="http://answer.bah.com/32.htm" TargetMode="External" /><Relationship Id="rId24" Type="http://schemas.openxmlformats.org/officeDocument/2006/relationships/hyperlink" Target="http://answer.bah.com/32a.htm" TargetMode="External" /><Relationship Id="rId25" Type="http://schemas.openxmlformats.org/officeDocument/2006/relationships/hyperlink" Target="http://answer.bah.com/32b.htm" TargetMode="External" /><Relationship Id="rId26" Type="http://schemas.openxmlformats.org/officeDocument/2006/relationships/hyperlink" Target="http://answer.bah.com/33.htm" TargetMode="External" /><Relationship Id="rId27" Type="http://schemas.openxmlformats.org/officeDocument/2006/relationships/hyperlink" Target="http://answer.bah.com/34.htm" TargetMode="External" /><Relationship Id="rId28" Type="http://schemas.openxmlformats.org/officeDocument/2006/relationships/hyperlink" Target="http://answer.bah.com/35.htm" TargetMode="External" /><Relationship Id="rId29" Type="http://schemas.openxmlformats.org/officeDocument/2006/relationships/hyperlink" Target="http://answer.bah.com/36.htm" TargetMode="External" /><Relationship Id="rId30" Type="http://schemas.openxmlformats.org/officeDocument/2006/relationships/hyperlink" Target="http://answer.bah.com/37.htm" TargetMode="External" /><Relationship Id="rId31" Type="http://schemas.openxmlformats.org/officeDocument/2006/relationships/hyperlink" Target="http://answer.bah.com/38.htm" TargetMode="External" /><Relationship Id="rId32" Type="http://schemas.openxmlformats.org/officeDocument/2006/relationships/hyperlink" Target="http://answer.bah.com/39.htm" TargetMode="External" /><Relationship Id="rId33" Type="http://schemas.openxmlformats.org/officeDocument/2006/relationships/hyperlink" Target="http://answer.bah.com/40.htm" TargetMode="External" /><Relationship Id="rId34" Type="http://schemas.openxmlformats.org/officeDocument/2006/relationships/hyperlink" Target="http://answer.bah.com/41.htm" TargetMode="External" /><Relationship Id="rId35" Type="http://schemas.openxmlformats.org/officeDocument/2006/relationships/hyperlink" Target="http://answer.bah.com/42.htm" TargetMode="External" /><Relationship Id="rId36" Type="http://schemas.openxmlformats.org/officeDocument/2006/relationships/hyperlink" Target="http://answer.bah.com/43.htm" TargetMode="External" /><Relationship Id="rId37" Type="http://schemas.openxmlformats.org/officeDocument/2006/relationships/hyperlink" Target="http://answer.bah.com/44.htm" TargetMode="External" /><Relationship Id="rId38" Type="http://schemas.openxmlformats.org/officeDocument/2006/relationships/hyperlink" Target="http://answer.bah.com/45.htm" TargetMode="External" /><Relationship Id="rId39" Type="http://schemas.openxmlformats.org/officeDocument/2006/relationships/hyperlink" Target="http://answer.bah.com/46.htm" TargetMode="External" /><Relationship Id="rId40" Type="http://schemas.openxmlformats.org/officeDocument/2006/relationships/hyperlink" Target="http://answer.bah.com/47.htm" TargetMode="External" /><Relationship Id="rId41" Type="http://schemas.openxmlformats.org/officeDocument/2006/relationships/hyperlink" Target="http://answer.bah.com/47.htm" TargetMode="External" /><Relationship Id="rId42" Type="http://schemas.openxmlformats.org/officeDocument/2006/relationships/hyperlink" Target="http://answer.bah.com/49.htm" TargetMode="External" /><Relationship Id="rId43" Type="http://schemas.openxmlformats.org/officeDocument/2006/relationships/hyperlink" Target="http://answer.bah.com/50.htm" TargetMode="External" /><Relationship Id="rId44" Type="http://schemas.openxmlformats.org/officeDocument/2006/relationships/hyperlink" Target="http://answer.bah.com/50A.htm" TargetMode="External" /><Relationship Id="rId45" Type="http://schemas.openxmlformats.org/officeDocument/2006/relationships/hyperlink" Target="http://answer.bah.com/51.htm" TargetMode="External" /><Relationship Id="rId46" Type="http://schemas.openxmlformats.org/officeDocument/2006/relationships/hyperlink" Target="http://answer.bah.com/52.htm" TargetMode="External" /><Relationship Id="rId47" Type="http://schemas.openxmlformats.org/officeDocument/2006/relationships/hyperlink" Target="http://answer.bah.com/53.htm" TargetMode="External" /><Relationship Id="rId48" Type="http://schemas.openxmlformats.org/officeDocument/2006/relationships/hyperlink" Target="http://answer.bah.com/54.htm" TargetMode="External" /><Relationship Id="rId49" Type="http://schemas.openxmlformats.org/officeDocument/2006/relationships/hyperlink" Target="http://answer.bah.com/55.htm" TargetMode="External" /><Relationship Id="rId50" Type="http://schemas.openxmlformats.org/officeDocument/2006/relationships/hyperlink" Target="http://answer.bah.com/56.htm" TargetMode="External" /><Relationship Id="rId51" Type="http://schemas.openxmlformats.org/officeDocument/2006/relationships/hyperlink" Target="http://answer.bah.com/57.htm" TargetMode="External" /><Relationship Id="rId52" Type="http://schemas.openxmlformats.org/officeDocument/2006/relationships/hyperlink" Target="http://answer.bah.com/58.htm" TargetMode="External" /><Relationship Id="rId53" Type="http://schemas.openxmlformats.org/officeDocument/2006/relationships/hyperlink" Target="http://answer.bah.com/59.htm" TargetMode="External" /><Relationship Id="rId54" Type="http://schemas.openxmlformats.org/officeDocument/2006/relationships/hyperlink" Target="http://answer.bah.com/60.htm" TargetMode="External" /><Relationship Id="rId55" Type="http://schemas.openxmlformats.org/officeDocument/2006/relationships/hyperlink" Target="http://answer.bah.com/61.htm" TargetMode="External" /><Relationship Id="rId56" Type="http://schemas.openxmlformats.org/officeDocument/2006/relationships/hyperlink" Target="http://answer.bah.com/61A.htm" TargetMode="External" /><Relationship Id="rId57" Type="http://schemas.openxmlformats.org/officeDocument/2006/relationships/hyperlink" Target="http://answer.bah.com/62.htm" TargetMode="External" /><Relationship Id="rId58" Type="http://schemas.openxmlformats.org/officeDocument/2006/relationships/hyperlink" Target="http://answer.bah.com/63.htm" TargetMode="External" /><Relationship Id="rId59" Type="http://schemas.openxmlformats.org/officeDocument/2006/relationships/hyperlink" Target="http://answer.bah.com/64.htm" TargetMode="External" /><Relationship Id="rId60" Type="http://schemas.openxmlformats.org/officeDocument/2006/relationships/hyperlink" Target="http://answer.bah.com/70.htm" TargetMode="External" /><Relationship Id="rId61" Type="http://schemas.openxmlformats.org/officeDocument/2006/relationships/hyperlink" Target="http://answer.bah.com/71.htm" TargetMode="External" /><Relationship Id="rId62" Type="http://schemas.openxmlformats.org/officeDocument/2006/relationships/hyperlink" Target="http://answer.bah.com/72.htm" TargetMode="External" /><Relationship Id="rId63" Type="http://schemas.openxmlformats.org/officeDocument/2006/relationships/hyperlink" Target="http://answer.bah.com/80.htm" TargetMode="External" /><Relationship Id="rId64" Type="http://schemas.openxmlformats.org/officeDocument/2006/relationships/hyperlink" Target="http://answer.bah.com/81.htm" TargetMode="External" /><Relationship Id="rId65" Type="http://schemas.openxmlformats.org/officeDocument/2006/relationships/hyperlink" Target="http://answer.bah.com/82.htm" TargetMode="External" /><Relationship Id="rId66" Type="http://schemas.openxmlformats.org/officeDocument/2006/relationships/hyperlink" Target="http://answer.bah.com/90.htm" TargetMode="External" /><Relationship Id="rId67" Type="http://schemas.openxmlformats.org/officeDocument/2006/relationships/hyperlink" Target="http://answer.bah.com/91.htm" TargetMode="External" /><Relationship Id="rId68" Type="http://schemas.openxmlformats.org/officeDocument/2006/relationships/hyperlink" Target="http://answer.bah.com/92.htm" TargetMode="External" /><Relationship Id="rId69" Type="http://schemas.openxmlformats.org/officeDocument/2006/relationships/hyperlink" Target="http://answer.bah.com/93.htm" TargetMode="External" /><Relationship Id="rId70" Type="http://schemas.openxmlformats.org/officeDocument/2006/relationships/hyperlink" Target="http://answer.bah.com/94.htm" TargetMode="External" /><Relationship Id="rId71" Type="http://schemas.openxmlformats.org/officeDocument/2006/relationships/hyperlink" Target="http://answer.bah.com/95.htm" TargetMode="External" /><Relationship Id="rId72" Type="http://schemas.openxmlformats.org/officeDocument/2006/relationships/hyperlink" Target="http://answer.bah.com/100.htm" TargetMode="External" /><Relationship Id="rId73" Type="http://schemas.openxmlformats.org/officeDocument/2006/relationships/hyperlink" Target="http://answer.bah.com/101.htm" TargetMode="External" /><Relationship Id="rId74" Type="http://schemas.openxmlformats.org/officeDocument/2006/relationships/hyperlink" Target="http://answer.bah.com/102.htm" TargetMode="External" /><Relationship Id="rId75" Type="http://schemas.openxmlformats.org/officeDocument/2006/relationships/hyperlink" Target="http://answer.bah.com/103.htm" TargetMode="External" /><Relationship Id="rId76" Type="http://schemas.openxmlformats.org/officeDocument/2006/relationships/hyperlink" Target="http://answer.bah.com/106.htm" TargetMode="External" /><Relationship Id="rId77" Type="http://schemas.openxmlformats.org/officeDocument/2006/relationships/hyperlink" Target="http://answer.bah.com/107.htm" TargetMode="External" /><Relationship Id="rId78" Type="http://schemas.openxmlformats.org/officeDocument/2006/relationships/hyperlink" Target="http://answer.bah.com/108.htm" TargetMode="External" /><Relationship Id="rId79" Type="http://schemas.openxmlformats.org/officeDocument/2006/relationships/hyperlink" Target="http://answer.bah.com/109.htm" TargetMode="External" /><Relationship Id="rId80" Type="http://schemas.openxmlformats.org/officeDocument/2006/relationships/hyperlink" Target="http://answer.bah.com/110.htm" TargetMode="External" /><Relationship Id="rId81" Type="http://schemas.openxmlformats.org/officeDocument/2006/relationships/hyperlink" Target="http://answer.bah.com/111.htm" TargetMode="External" /><Relationship Id="rId82" Type="http://schemas.openxmlformats.org/officeDocument/2006/relationships/hyperlink" Target="http://answer.bah.com/112.htm" TargetMode="External" /><Relationship Id="rId83" Type="http://schemas.openxmlformats.org/officeDocument/2006/relationships/hyperlink" Target="http://answer.bah.com/113.htm" TargetMode="External" /><Relationship Id="rId84" Type="http://schemas.openxmlformats.org/officeDocument/2006/relationships/hyperlink" Target="http://answer.bah.com/114.htm" TargetMode="External" /><Relationship Id="rId85" Type="http://schemas.openxmlformats.org/officeDocument/2006/relationships/hyperlink" Target="http://answer.bah.com/115.htm" TargetMode="External" /><Relationship Id="rId86" Type="http://schemas.openxmlformats.org/officeDocument/2006/relationships/hyperlink" Target="http://answer.bah.com/116.htm" TargetMode="External" /><Relationship Id="rId87" Type="http://schemas.openxmlformats.org/officeDocument/2006/relationships/hyperlink" Target="http://answer.bah.com/117.htm" TargetMode="External" /><Relationship Id="rId88" Type="http://schemas.openxmlformats.org/officeDocument/2006/relationships/hyperlink" Target="http://answer.bah.com/118.htm" TargetMode="External" /><Relationship Id="rId89" Type="http://schemas.openxmlformats.org/officeDocument/2006/relationships/hyperlink" Target="http://answer.bah.com/119a.htm" TargetMode="External" /><Relationship Id="rId90" Type="http://schemas.openxmlformats.org/officeDocument/2006/relationships/hyperlink" Target="http://answer.bah.com/119b.htm" TargetMode="External" /><Relationship Id="rId91" Type="http://schemas.openxmlformats.org/officeDocument/2006/relationships/hyperlink" Target="http://answer.bah.com/119c.htm" TargetMode="External" /><Relationship Id="rId92" Type="http://schemas.openxmlformats.org/officeDocument/2006/relationships/hyperlink" Target="http://answer.bah.com/120.htm" TargetMode="External" /><Relationship Id="rId93" Type="http://schemas.openxmlformats.org/officeDocument/2006/relationships/hyperlink" Target="http://answer.bah.com/121.htm" TargetMode="External" /><Relationship Id="rId94" Type="http://schemas.openxmlformats.org/officeDocument/2006/relationships/hyperlink" Target="http://answer.bah.com/122.htm" TargetMode="External" /><Relationship Id="rId95" Type="http://schemas.openxmlformats.org/officeDocument/2006/relationships/hyperlink" Target="http://answer.bah.com/123.htm" TargetMode="External" /><Relationship Id="rId96" Type="http://schemas.openxmlformats.org/officeDocument/2006/relationships/hyperlink" Target="http://answer.bah.com/124.htm" TargetMode="External" /><Relationship Id="rId97" Type="http://schemas.openxmlformats.org/officeDocument/2006/relationships/hyperlink" Target="http://answer.bah.com/125.htm" TargetMode="External" /><Relationship Id="rId98" Type="http://schemas.openxmlformats.org/officeDocument/2006/relationships/hyperlink" Target="http://answer.bah.com/126.htm" TargetMode="External" /><Relationship Id="rId99" Type="http://schemas.openxmlformats.org/officeDocument/2006/relationships/hyperlink" Target="http://answer.bah.com/130.htm" TargetMode="External" /><Relationship Id="rId100" Type="http://schemas.openxmlformats.org/officeDocument/2006/relationships/hyperlink" Target="http://answer.bah.com/131.htm" TargetMode="External" /><Relationship Id="rId101" Type="http://schemas.openxmlformats.org/officeDocument/2006/relationships/hyperlink" Target="http://answer.bah.com/132.htm" TargetMode="External" /><Relationship Id="rId102" Type="http://schemas.openxmlformats.org/officeDocument/2006/relationships/hyperlink" Target="http://answer.bah.com/133.htm" TargetMode="External" /><Relationship Id="rId103" Type="http://schemas.openxmlformats.org/officeDocument/2006/relationships/hyperlink" Target="http://answer.bah.com/134.htm" TargetMode="External" /><Relationship Id="rId104" Type="http://schemas.openxmlformats.org/officeDocument/2006/relationships/hyperlink" Target="http://answer.bah.com/140.htm" TargetMode="External" /><Relationship Id="rId105" Type="http://schemas.openxmlformats.org/officeDocument/2006/relationships/hyperlink" Target="http://answer.bah.com/141.htm" TargetMode="External" /><Relationship Id="rId106" Type="http://schemas.openxmlformats.org/officeDocument/2006/relationships/hyperlink" Target="http://answer.bah.com/142.htm" TargetMode="External" /><Relationship Id="rId107" Type="http://schemas.openxmlformats.org/officeDocument/2006/relationships/hyperlink" Target="http://answer.bah.com/143.htm" TargetMode="External" /><Relationship Id="rId108" Type="http://schemas.openxmlformats.org/officeDocument/2006/relationships/hyperlink" Target="http://answer.bah.com/144.htm" TargetMode="External" /><Relationship Id="rId109" Type="http://schemas.openxmlformats.org/officeDocument/2006/relationships/hyperlink" Target="http://answer.bah.com/145.htm" TargetMode="External" /><Relationship Id="rId110" Type="http://schemas.openxmlformats.org/officeDocument/2006/relationships/hyperlink" Target="http://answer.bah.com/150.htm" TargetMode="External" /><Relationship Id="rId111" Type="http://schemas.openxmlformats.org/officeDocument/2006/relationships/hyperlink" Target="http://answer.bah.com/151.htm" TargetMode="External" /><Relationship Id="rId112" Type="http://schemas.openxmlformats.org/officeDocument/2006/relationships/hyperlink" Target="http://answer.bah.com/152.htm" TargetMode="External" /><Relationship Id="rId113" Type="http://schemas.openxmlformats.org/officeDocument/2006/relationships/hyperlink" Target="http://answer.bah.com/153.htm" TargetMode="External" /><Relationship Id="rId114" Type="http://schemas.openxmlformats.org/officeDocument/2006/relationships/hyperlink" Target="http://answer.bah.com/154.htm" TargetMode="External" /><Relationship Id="rId115" Type="http://schemas.openxmlformats.org/officeDocument/2006/relationships/hyperlink" Target="http://answer.bah.com/155.htm" TargetMode="External" /><Relationship Id="rId116" Type="http://schemas.openxmlformats.org/officeDocument/2006/relationships/hyperlink" Target="http://answer.bah.com/156.htm" TargetMode="External" /><Relationship Id="rId117" Type="http://schemas.openxmlformats.org/officeDocument/2006/relationships/hyperlink" Target="http://answer.bah.com/157.htm" TargetMode="External" /><Relationship Id="rId118" Type="http://schemas.openxmlformats.org/officeDocument/2006/relationships/hyperlink" Target="http://answer.bah.com/158.htm" TargetMode="External" /><Relationship Id="rId119" Type="http://schemas.openxmlformats.org/officeDocument/2006/relationships/hyperlink" Target="http://answer.bah.com/159.htm" TargetMode="External" /><Relationship Id="rId120" Type="http://schemas.openxmlformats.org/officeDocument/2006/relationships/hyperlink" Target="http://answer.bah.com/160.htm" TargetMode="External" /><Relationship Id="rId121" Type="http://schemas.openxmlformats.org/officeDocument/2006/relationships/hyperlink" Target="http://answer.bah.com/161.htm" TargetMode="External" /><Relationship Id="rId122" Type="http://schemas.openxmlformats.org/officeDocument/2006/relationships/hyperlink" Target="http://answer.bah.com/162.htm" TargetMode="External" /><Relationship Id="rId123" Type="http://schemas.openxmlformats.org/officeDocument/2006/relationships/hyperlink" Target="http://answer.bah.com/163.htm" TargetMode="External" /><Relationship Id="rId124" Type="http://schemas.openxmlformats.org/officeDocument/2006/relationships/hyperlink" Target="http://answer.bah.com/164.htm" TargetMode="External" /><Relationship Id="rId125" Type="http://schemas.openxmlformats.org/officeDocument/2006/relationships/hyperlink" Target="http://answer.bah.com/165.htm" TargetMode="External" /><Relationship Id="rId126" Type="http://schemas.openxmlformats.org/officeDocument/2006/relationships/hyperlink" Target="http://answer.bah.com/166.htm" TargetMode="External" /><Relationship Id="rId127" Type="http://schemas.openxmlformats.org/officeDocument/2006/relationships/hyperlink" Target="http://answer.bah.com/167.htm" TargetMode="External" /><Relationship Id="rId128" Type="http://schemas.openxmlformats.org/officeDocument/2006/relationships/hyperlink" Target="http://answer.bah.com/168.htm" TargetMode="External" /><Relationship Id="rId129" Type="http://schemas.openxmlformats.org/officeDocument/2006/relationships/hyperlink" Target="http://answer.bah.com/168A.htm" TargetMode="External" /><Relationship Id="rId130" Type="http://schemas.openxmlformats.org/officeDocument/2006/relationships/hyperlink" Target="http://answer.bah.com/168B.htm" TargetMode="External" /><Relationship Id="rId131" Type="http://schemas.openxmlformats.org/officeDocument/2006/relationships/hyperlink" Target="http://answer.bah.com/170.htm" TargetMode="External" /><Relationship Id="rId132" Type="http://schemas.openxmlformats.org/officeDocument/2006/relationships/hyperlink" Target="http://answer.bah.com/170A.htm" TargetMode="External" /><Relationship Id="rId133" Type="http://schemas.openxmlformats.org/officeDocument/2006/relationships/hyperlink" Target="http://answer.bah.com/170B.htm" TargetMode="External" /><Relationship Id="rId134" Type="http://schemas.openxmlformats.org/officeDocument/2006/relationships/hyperlink" Target="http://answer.bah.com/171.htm" TargetMode="External" /><Relationship Id="rId135" Type="http://schemas.openxmlformats.org/officeDocument/2006/relationships/hyperlink" Target="http://answer.bah.com/171A.htm" TargetMode="External" /><Relationship Id="rId136" Type="http://schemas.openxmlformats.org/officeDocument/2006/relationships/hyperlink" Target="http://answer.bah.com/172.htm" TargetMode="External" /><Relationship Id="rId137" Type="http://schemas.openxmlformats.org/officeDocument/2006/relationships/hyperlink" Target="http://answer.bah.com/173.htm" TargetMode="External" /><Relationship Id="rId138" Type="http://schemas.openxmlformats.org/officeDocument/2006/relationships/hyperlink" Target="http://answer.bah.com/180.htm" TargetMode="External" /><Relationship Id="rId139" Type="http://schemas.openxmlformats.org/officeDocument/2006/relationships/hyperlink" Target="http://answer.bah.com/182.htm" TargetMode="External" /><Relationship Id="rId140" Type="http://schemas.openxmlformats.org/officeDocument/2006/relationships/hyperlink" Target="http://answer.bah.com/183.htm" TargetMode="External" /><Relationship Id="rId141" Type="http://schemas.openxmlformats.org/officeDocument/2006/relationships/hyperlink" Target="http://answer.bah.com/185.htm" TargetMode="External" /><Relationship Id="rId142" Type="http://schemas.openxmlformats.org/officeDocument/2006/relationships/hyperlink" Target="http://answer.bah.com/186.htm" TargetMode="External" /><Relationship Id="rId143" Type="http://schemas.openxmlformats.org/officeDocument/2006/relationships/hyperlink" Target="http://answer.bah.com/187.htm" TargetMode="External" /><Relationship Id="rId144" Type="http://schemas.openxmlformats.org/officeDocument/2006/relationships/hyperlink" Target="http://answer.bah.com/188.htm" TargetMode="External" /><Relationship Id="rId145" Type="http://schemas.openxmlformats.org/officeDocument/2006/relationships/hyperlink" Target="http://answer.bah.com/189.htm" TargetMode="External" /><Relationship Id="rId146" Type="http://schemas.openxmlformats.org/officeDocument/2006/relationships/hyperlink" Target="http://answer.bah.com/190.htm" TargetMode="External" /><Relationship Id="rId147" Type="http://schemas.openxmlformats.org/officeDocument/2006/relationships/hyperlink" Target="http://answer.bah.com/191.htm" TargetMode="External" /><Relationship Id="rId148" Type="http://schemas.openxmlformats.org/officeDocument/2006/relationships/hyperlink" Target="http://answer.bah.com/10.htm" TargetMode="External" /><Relationship Id="rId149" Type="http://schemas.openxmlformats.org/officeDocument/2006/relationships/hyperlink" Target="http://answer.bah.com/11.htm" TargetMode="External" /><Relationship Id="rId150" Type="http://schemas.openxmlformats.org/officeDocument/2006/relationships/hyperlink" Target="http://answer.bah.com/12.htm" TargetMode="External" /><Relationship Id="rId151" Type="http://schemas.openxmlformats.org/officeDocument/2006/relationships/hyperlink" Target="http://answer.bah.com/13.htm" TargetMode="External" /><Relationship Id="rId152" Type="http://schemas.openxmlformats.org/officeDocument/2006/relationships/hyperlink" Target="http://answer.bah.com/14.htm" TargetMode="External" /><Relationship Id="rId153" Type="http://schemas.openxmlformats.org/officeDocument/2006/relationships/hyperlink" Target="http://answer.bah.com/15.htm" TargetMode="External" /><Relationship Id="rId154" Type="http://schemas.openxmlformats.org/officeDocument/2006/relationships/hyperlink" Target="http://answer.bah.com/20.htm" TargetMode="External" /><Relationship Id="rId155" Type="http://schemas.openxmlformats.org/officeDocument/2006/relationships/hyperlink" Target="http://answer.bah.com/21.htm" TargetMode="External" /><Relationship Id="rId156" Type="http://schemas.openxmlformats.org/officeDocument/2006/relationships/hyperlink" Target="http://answer.bah.com/22.htm" TargetMode="External" /><Relationship Id="rId157" Type="http://schemas.openxmlformats.org/officeDocument/2006/relationships/hyperlink" Target="http://answer.bah.com/23.htm" TargetMode="External" /><Relationship Id="rId158" Type="http://schemas.openxmlformats.org/officeDocument/2006/relationships/hyperlink" Target="http://answer.bah.com/23a.htm" TargetMode="External" /><Relationship Id="rId159" Type="http://schemas.openxmlformats.org/officeDocument/2006/relationships/hyperlink" Target="http://answer.bah.com/23b.htm" TargetMode="External" /><Relationship Id="rId160" Type="http://schemas.openxmlformats.org/officeDocument/2006/relationships/hyperlink" Target="http://answer.bah.com/24.htm" TargetMode="External" /><Relationship Id="rId161" Type="http://schemas.openxmlformats.org/officeDocument/2006/relationships/hyperlink" Target="http://answer.bah.com/25a.htm" TargetMode="External" /><Relationship Id="rId162" Type="http://schemas.openxmlformats.org/officeDocument/2006/relationships/hyperlink" Target="http://answer.bah.com/25b.htm" TargetMode="External" /><Relationship Id="rId163" Type="http://schemas.openxmlformats.org/officeDocument/2006/relationships/hyperlink" Target="http://answer.bah.com/26.htm" TargetMode="External" /><Relationship Id="rId164" Type="http://schemas.openxmlformats.org/officeDocument/2006/relationships/hyperlink" Target="http://answer.bah.com/27.htm" TargetMode="External" /><Relationship Id="rId165" Type="http://schemas.openxmlformats.org/officeDocument/2006/relationships/hyperlink" Target="http://answer.bah.com/28.htm" TargetMode="External" /><Relationship Id="rId166" Type="http://schemas.openxmlformats.org/officeDocument/2006/relationships/hyperlink" Target="http://answer.bah.com/29.htm" TargetMode="External" /><Relationship Id="rId167" Type="http://schemas.openxmlformats.org/officeDocument/2006/relationships/hyperlink" Target="http://answer.bah.com/30.htm" TargetMode="External" /><Relationship Id="rId168" Type="http://schemas.openxmlformats.org/officeDocument/2006/relationships/hyperlink" Target="http://answer.bah.com/31.htm" TargetMode="External" /><Relationship Id="rId169" Type="http://schemas.openxmlformats.org/officeDocument/2006/relationships/hyperlink" Target="http://answer.bah.com/31A.htm" TargetMode="External" /><Relationship Id="rId170" Type="http://schemas.openxmlformats.org/officeDocument/2006/relationships/hyperlink" Target="http://answer.bah.com/32.htm" TargetMode="External" /><Relationship Id="rId171" Type="http://schemas.openxmlformats.org/officeDocument/2006/relationships/hyperlink" Target="http://answer.bah.com/32a.htm" TargetMode="External" /><Relationship Id="rId172" Type="http://schemas.openxmlformats.org/officeDocument/2006/relationships/hyperlink" Target="http://answer.bah.com/32b.htm" TargetMode="External" /><Relationship Id="rId173" Type="http://schemas.openxmlformats.org/officeDocument/2006/relationships/hyperlink" Target="http://answer.bah.com/33.htm" TargetMode="External" /><Relationship Id="rId174" Type="http://schemas.openxmlformats.org/officeDocument/2006/relationships/hyperlink" Target="http://answer.bah.com/34.htm" TargetMode="External" /><Relationship Id="rId175" Type="http://schemas.openxmlformats.org/officeDocument/2006/relationships/hyperlink" Target="http://answer.bah.com/35.htm" TargetMode="External" /><Relationship Id="rId176" Type="http://schemas.openxmlformats.org/officeDocument/2006/relationships/hyperlink" Target="http://answer.bah.com/36.htm" TargetMode="External" /><Relationship Id="rId177" Type="http://schemas.openxmlformats.org/officeDocument/2006/relationships/hyperlink" Target="http://answer.bah.com/37.htm" TargetMode="External" /><Relationship Id="rId178" Type="http://schemas.openxmlformats.org/officeDocument/2006/relationships/hyperlink" Target="http://answer.bah.com/38.htm" TargetMode="External" /><Relationship Id="rId179" Type="http://schemas.openxmlformats.org/officeDocument/2006/relationships/hyperlink" Target="http://answer.bah.com/39.htm" TargetMode="External" /><Relationship Id="rId180" Type="http://schemas.openxmlformats.org/officeDocument/2006/relationships/hyperlink" Target="http://answer.bah.com/40.htm" TargetMode="External" /><Relationship Id="rId181" Type="http://schemas.openxmlformats.org/officeDocument/2006/relationships/hyperlink" Target="http://answer.bah.com/41.htm" TargetMode="External" /><Relationship Id="rId182" Type="http://schemas.openxmlformats.org/officeDocument/2006/relationships/hyperlink" Target="http://answer.bah.com/42.htm" TargetMode="External" /><Relationship Id="rId183" Type="http://schemas.openxmlformats.org/officeDocument/2006/relationships/hyperlink" Target="http://answer.bah.com/43.htm" TargetMode="External" /><Relationship Id="rId184" Type="http://schemas.openxmlformats.org/officeDocument/2006/relationships/hyperlink" Target="http://answer.bah.com/44.htm" TargetMode="External" /><Relationship Id="rId185" Type="http://schemas.openxmlformats.org/officeDocument/2006/relationships/hyperlink" Target="http://answer.bah.com/45.htm" TargetMode="External" /><Relationship Id="rId186" Type="http://schemas.openxmlformats.org/officeDocument/2006/relationships/hyperlink" Target="http://answer.bah.com/46.htm" TargetMode="External" /><Relationship Id="rId187" Type="http://schemas.openxmlformats.org/officeDocument/2006/relationships/hyperlink" Target="http://answer.bah.com/47.htm" TargetMode="External" /><Relationship Id="rId188" Type="http://schemas.openxmlformats.org/officeDocument/2006/relationships/hyperlink" Target="http://answer.bah.com/47.htm" TargetMode="External" /><Relationship Id="rId189" Type="http://schemas.openxmlformats.org/officeDocument/2006/relationships/hyperlink" Target="http://answer.bah.com/49.htm" TargetMode="External" /><Relationship Id="rId190" Type="http://schemas.openxmlformats.org/officeDocument/2006/relationships/hyperlink" Target="http://answer.bah.com/50.htm" TargetMode="External" /><Relationship Id="rId191" Type="http://schemas.openxmlformats.org/officeDocument/2006/relationships/hyperlink" Target="http://answer.bah.com/50A.htm" TargetMode="External" /><Relationship Id="rId192" Type="http://schemas.openxmlformats.org/officeDocument/2006/relationships/hyperlink" Target="http://answer.bah.com/51.htm" TargetMode="External" /><Relationship Id="rId193" Type="http://schemas.openxmlformats.org/officeDocument/2006/relationships/hyperlink" Target="http://answer.bah.com/52.htm" TargetMode="External" /><Relationship Id="rId194" Type="http://schemas.openxmlformats.org/officeDocument/2006/relationships/hyperlink" Target="http://answer.bah.com/53.htm" TargetMode="External" /><Relationship Id="rId195" Type="http://schemas.openxmlformats.org/officeDocument/2006/relationships/hyperlink" Target="http://answer.bah.com/54.htm" TargetMode="External" /><Relationship Id="rId196" Type="http://schemas.openxmlformats.org/officeDocument/2006/relationships/hyperlink" Target="http://answer.bah.com/55.htm" TargetMode="External" /><Relationship Id="rId197" Type="http://schemas.openxmlformats.org/officeDocument/2006/relationships/hyperlink" Target="http://answer.bah.com/56.htm" TargetMode="External" /><Relationship Id="rId198" Type="http://schemas.openxmlformats.org/officeDocument/2006/relationships/hyperlink" Target="http://answer.bah.com/57.htm" TargetMode="External" /><Relationship Id="rId199" Type="http://schemas.openxmlformats.org/officeDocument/2006/relationships/hyperlink" Target="http://answer.bah.com/58.htm" TargetMode="External" /><Relationship Id="rId200" Type="http://schemas.openxmlformats.org/officeDocument/2006/relationships/hyperlink" Target="http://answer.bah.com/59.htm" TargetMode="External" /><Relationship Id="rId201" Type="http://schemas.openxmlformats.org/officeDocument/2006/relationships/hyperlink" Target="http://answer.bah.com/60.htm" TargetMode="External" /><Relationship Id="rId202" Type="http://schemas.openxmlformats.org/officeDocument/2006/relationships/hyperlink" Target="http://answer.bah.com/61.htm" TargetMode="External" /><Relationship Id="rId203" Type="http://schemas.openxmlformats.org/officeDocument/2006/relationships/hyperlink" Target="http://answer.bah.com/61A.htm" TargetMode="External" /><Relationship Id="rId204" Type="http://schemas.openxmlformats.org/officeDocument/2006/relationships/hyperlink" Target="http://answer.bah.com/62.htm" TargetMode="External" /><Relationship Id="rId205" Type="http://schemas.openxmlformats.org/officeDocument/2006/relationships/hyperlink" Target="http://answer.bah.com/63.htm" TargetMode="External" /><Relationship Id="rId206" Type="http://schemas.openxmlformats.org/officeDocument/2006/relationships/hyperlink" Target="http://answer.bah.com/64.htm" TargetMode="External" /><Relationship Id="rId207" Type="http://schemas.openxmlformats.org/officeDocument/2006/relationships/hyperlink" Target="http://answer.bah.com/70.htm" TargetMode="External" /><Relationship Id="rId208" Type="http://schemas.openxmlformats.org/officeDocument/2006/relationships/hyperlink" Target="http://answer.bah.com/71.htm" TargetMode="External" /><Relationship Id="rId209" Type="http://schemas.openxmlformats.org/officeDocument/2006/relationships/hyperlink" Target="http://answer.bah.com/72.htm" TargetMode="External" /><Relationship Id="rId210" Type="http://schemas.openxmlformats.org/officeDocument/2006/relationships/hyperlink" Target="http://answer.bah.com/80.htm" TargetMode="External" /><Relationship Id="rId211" Type="http://schemas.openxmlformats.org/officeDocument/2006/relationships/hyperlink" Target="http://answer.bah.com/81.htm" TargetMode="External" /><Relationship Id="rId212" Type="http://schemas.openxmlformats.org/officeDocument/2006/relationships/hyperlink" Target="http://answer.bah.com/82.htm" TargetMode="External" /><Relationship Id="rId213" Type="http://schemas.openxmlformats.org/officeDocument/2006/relationships/hyperlink" Target="http://answer.bah.com/90.htm" TargetMode="External" /><Relationship Id="rId214" Type="http://schemas.openxmlformats.org/officeDocument/2006/relationships/hyperlink" Target="http://answer.bah.com/91.htm" TargetMode="External" /><Relationship Id="rId215" Type="http://schemas.openxmlformats.org/officeDocument/2006/relationships/hyperlink" Target="http://answer.bah.com/92.htm" TargetMode="External" /><Relationship Id="rId216" Type="http://schemas.openxmlformats.org/officeDocument/2006/relationships/hyperlink" Target="http://answer.bah.com/93.htm" TargetMode="External" /><Relationship Id="rId217" Type="http://schemas.openxmlformats.org/officeDocument/2006/relationships/hyperlink" Target="http://answer.bah.com/94.htm" TargetMode="External" /><Relationship Id="rId218" Type="http://schemas.openxmlformats.org/officeDocument/2006/relationships/hyperlink" Target="http://answer.bah.com/95.htm" TargetMode="External" /><Relationship Id="rId219" Type="http://schemas.openxmlformats.org/officeDocument/2006/relationships/hyperlink" Target="http://answer.bah.com/100.htm" TargetMode="External" /><Relationship Id="rId220" Type="http://schemas.openxmlformats.org/officeDocument/2006/relationships/hyperlink" Target="http://answer.bah.com/101.htm" TargetMode="External" /><Relationship Id="rId221" Type="http://schemas.openxmlformats.org/officeDocument/2006/relationships/hyperlink" Target="http://answer.bah.com/102.htm" TargetMode="External" /><Relationship Id="rId222" Type="http://schemas.openxmlformats.org/officeDocument/2006/relationships/hyperlink" Target="http://answer.bah.com/103.htm" TargetMode="External" /><Relationship Id="rId223" Type="http://schemas.openxmlformats.org/officeDocument/2006/relationships/hyperlink" Target="http://answer.bah.com/106.htm" TargetMode="External" /><Relationship Id="rId224" Type="http://schemas.openxmlformats.org/officeDocument/2006/relationships/hyperlink" Target="http://answer.bah.com/107.htm" TargetMode="External" /><Relationship Id="rId225" Type="http://schemas.openxmlformats.org/officeDocument/2006/relationships/hyperlink" Target="http://answer.bah.com/108.htm" TargetMode="External" /><Relationship Id="rId226" Type="http://schemas.openxmlformats.org/officeDocument/2006/relationships/hyperlink" Target="http://answer.bah.com/109.htm" TargetMode="External" /><Relationship Id="rId227" Type="http://schemas.openxmlformats.org/officeDocument/2006/relationships/hyperlink" Target="http://answer.bah.com/110.htm" TargetMode="External" /><Relationship Id="rId228" Type="http://schemas.openxmlformats.org/officeDocument/2006/relationships/hyperlink" Target="http://answer.bah.com/111.htm" TargetMode="External" /><Relationship Id="rId229" Type="http://schemas.openxmlformats.org/officeDocument/2006/relationships/hyperlink" Target="http://answer.bah.com/112.htm" TargetMode="External" /><Relationship Id="rId230" Type="http://schemas.openxmlformats.org/officeDocument/2006/relationships/hyperlink" Target="http://answer.bah.com/113.htm" TargetMode="External" /><Relationship Id="rId231" Type="http://schemas.openxmlformats.org/officeDocument/2006/relationships/hyperlink" Target="http://answer.bah.com/114.htm" TargetMode="External" /><Relationship Id="rId232" Type="http://schemas.openxmlformats.org/officeDocument/2006/relationships/hyperlink" Target="http://answer.bah.com/115.htm" TargetMode="External" /><Relationship Id="rId233" Type="http://schemas.openxmlformats.org/officeDocument/2006/relationships/hyperlink" Target="http://answer.bah.com/116.htm" TargetMode="External" /><Relationship Id="rId234" Type="http://schemas.openxmlformats.org/officeDocument/2006/relationships/hyperlink" Target="http://answer.bah.com/117.htm" TargetMode="External" /><Relationship Id="rId235" Type="http://schemas.openxmlformats.org/officeDocument/2006/relationships/hyperlink" Target="http://answer.bah.com/118.htm" TargetMode="External" /><Relationship Id="rId236" Type="http://schemas.openxmlformats.org/officeDocument/2006/relationships/hyperlink" Target="http://answer.bah.com/119a.htm" TargetMode="External" /><Relationship Id="rId237" Type="http://schemas.openxmlformats.org/officeDocument/2006/relationships/hyperlink" Target="http://answer.bah.com/119b.htm" TargetMode="External" /><Relationship Id="rId238" Type="http://schemas.openxmlformats.org/officeDocument/2006/relationships/hyperlink" Target="http://answer.bah.com/119c.htm" TargetMode="External" /><Relationship Id="rId239" Type="http://schemas.openxmlformats.org/officeDocument/2006/relationships/hyperlink" Target="http://answer.bah.com/120.htm" TargetMode="External" /><Relationship Id="rId240" Type="http://schemas.openxmlformats.org/officeDocument/2006/relationships/hyperlink" Target="http://answer.bah.com/121.htm" TargetMode="External" /><Relationship Id="rId241" Type="http://schemas.openxmlformats.org/officeDocument/2006/relationships/hyperlink" Target="http://answer.bah.com/122.htm" TargetMode="External" /><Relationship Id="rId242" Type="http://schemas.openxmlformats.org/officeDocument/2006/relationships/hyperlink" Target="http://answer.bah.com/123.htm" TargetMode="External" /><Relationship Id="rId243" Type="http://schemas.openxmlformats.org/officeDocument/2006/relationships/hyperlink" Target="http://answer.bah.com/124.htm" TargetMode="External" /><Relationship Id="rId244" Type="http://schemas.openxmlformats.org/officeDocument/2006/relationships/hyperlink" Target="http://answer.bah.com/125.htm" TargetMode="External" /><Relationship Id="rId245" Type="http://schemas.openxmlformats.org/officeDocument/2006/relationships/hyperlink" Target="http://answer.bah.com/126.htm" TargetMode="External" /><Relationship Id="rId246" Type="http://schemas.openxmlformats.org/officeDocument/2006/relationships/hyperlink" Target="http://answer.bah.com/130.htm" TargetMode="External" /><Relationship Id="rId247" Type="http://schemas.openxmlformats.org/officeDocument/2006/relationships/hyperlink" Target="http://answer.bah.com/131.htm" TargetMode="External" /><Relationship Id="rId248" Type="http://schemas.openxmlformats.org/officeDocument/2006/relationships/hyperlink" Target="http://answer.bah.com/132.htm" TargetMode="External" /><Relationship Id="rId249" Type="http://schemas.openxmlformats.org/officeDocument/2006/relationships/hyperlink" Target="http://answer.bah.com/133.htm" TargetMode="External" /><Relationship Id="rId250" Type="http://schemas.openxmlformats.org/officeDocument/2006/relationships/hyperlink" Target="http://answer.bah.com/134.htm" TargetMode="External" /><Relationship Id="rId251" Type="http://schemas.openxmlformats.org/officeDocument/2006/relationships/hyperlink" Target="http://answer.bah.com/140.htm" TargetMode="External" /><Relationship Id="rId252" Type="http://schemas.openxmlformats.org/officeDocument/2006/relationships/hyperlink" Target="http://answer.bah.com/141.htm" TargetMode="External" /><Relationship Id="rId253" Type="http://schemas.openxmlformats.org/officeDocument/2006/relationships/hyperlink" Target="http://answer.bah.com/142.htm" TargetMode="External" /><Relationship Id="rId254" Type="http://schemas.openxmlformats.org/officeDocument/2006/relationships/hyperlink" Target="http://answer.bah.com/143.htm" TargetMode="External" /><Relationship Id="rId255" Type="http://schemas.openxmlformats.org/officeDocument/2006/relationships/hyperlink" Target="http://answer.bah.com/144.htm" TargetMode="External" /><Relationship Id="rId256" Type="http://schemas.openxmlformats.org/officeDocument/2006/relationships/hyperlink" Target="http://answer.bah.com/145.htm" TargetMode="External" /><Relationship Id="rId257" Type="http://schemas.openxmlformats.org/officeDocument/2006/relationships/hyperlink" Target="http://answer.bah.com/150.htm" TargetMode="External" /><Relationship Id="rId258" Type="http://schemas.openxmlformats.org/officeDocument/2006/relationships/hyperlink" Target="http://answer.bah.com/151.htm" TargetMode="External" /><Relationship Id="rId259" Type="http://schemas.openxmlformats.org/officeDocument/2006/relationships/hyperlink" Target="http://answer.bah.com/152.htm" TargetMode="External" /><Relationship Id="rId260" Type="http://schemas.openxmlformats.org/officeDocument/2006/relationships/hyperlink" Target="http://answer.bah.com/153.htm" TargetMode="External" /><Relationship Id="rId261" Type="http://schemas.openxmlformats.org/officeDocument/2006/relationships/hyperlink" Target="http://answer.bah.com/154.htm" TargetMode="External" /><Relationship Id="rId262" Type="http://schemas.openxmlformats.org/officeDocument/2006/relationships/hyperlink" Target="http://answer.bah.com/155.htm" TargetMode="External" /><Relationship Id="rId263" Type="http://schemas.openxmlformats.org/officeDocument/2006/relationships/hyperlink" Target="http://answer.bah.com/156.htm" TargetMode="External" /><Relationship Id="rId264" Type="http://schemas.openxmlformats.org/officeDocument/2006/relationships/hyperlink" Target="http://answer.bah.com/157.htm" TargetMode="External" /><Relationship Id="rId265" Type="http://schemas.openxmlformats.org/officeDocument/2006/relationships/hyperlink" Target="http://answer.bah.com/158.htm" TargetMode="External" /><Relationship Id="rId266" Type="http://schemas.openxmlformats.org/officeDocument/2006/relationships/hyperlink" Target="http://answer.bah.com/159.htm" TargetMode="External" /><Relationship Id="rId267" Type="http://schemas.openxmlformats.org/officeDocument/2006/relationships/hyperlink" Target="http://answer.bah.com/160.htm" TargetMode="External" /><Relationship Id="rId268" Type="http://schemas.openxmlformats.org/officeDocument/2006/relationships/hyperlink" Target="http://answer.bah.com/161.htm" TargetMode="External" /><Relationship Id="rId269" Type="http://schemas.openxmlformats.org/officeDocument/2006/relationships/hyperlink" Target="http://answer.bah.com/162.htm" TargetMode="External" /><Relationship Id="rId270" Type="http://schemas.openxmlformats.org/officeDocument/2006/relationships/hyperlink" Target="http://answer.bah.com/163.htm" TargetMode="External" /><Relationship Id="rId271" Type="http://schemas.openxmlformats.org/officeDocument/2006/relationships/hyperlink" Target="http://answer.bah.com/164.htm" TargetMode="External" /><Relationship Id="rId272" Type="http://schemas.openxmlformats.org/officeDocument/2006/relationships/hyperlink" Target="http://answer.bah.com/165.htm" TargetMode="External" /><Relationship Id="rId273" Type="http://schemas.openxmlformats.org/officeDocument/2006/relationships/hyperlink" Target="http://answer.bah.com/166.htm" TargetMode="External" /><Relationship Id="rId274" Type="http://schemas.openxmlformats.org/officeDocument/2006/relationships/hyperlink" Target="http://answer.bah.com/167.htm" TargetMode="External" /><Relationship Id="rId275" Type="http://schemas.openxmlformats.org/officeDocument/2006/relationships/hyperlink" Target="http://answer.bah.com/168.htm" TargetMode="External" /><Relationship Id="rId276" Type="http://schemas.openxmlformats.org/officeDocument/2006/relationships/hyperlink" Target="http://answer.bah.com/168A.htm" TargetMode="External" /><Relationship Id="rId277" Type="http://schemas.openxmlformats.org/officeDocument/2006/relationships/hyperlink" Target="http://answer.bah.com/168B.htm" TargetMode="External" /><Relationship Id="rId278" Type="http://schemas.openxmlformats.org/officeDocument/2006/relationships/hyperlink" Target="http://answer.bah.com/170.htm" TargetMode="External" /><Relationship Id="rId279" Type="http://schemas.openxmlformats.org/officeDocument/2006/relationships/hyperlink" Target="http://answer.bah.com/170A.htm" TargetMode="External" /><Relationship Id="rId280" Type="http://schemas.openxmlformats.org/officeDocument/2006/relationships/hyperlink" Target="http://answer.bah.com/170B.htm" TargetMode="External" /><Relationship Id="rId281" Type="http://schemas.openxmlformats.org/officeDocument/2006/relationships/hyperlink" Target="http://answer.bah.com/171.htm" TargetMode="External" /><Relationship Id="rId282" Type="http://schemas.openxmlformats.org/officeDocument/2006/relationships/hyperlink" Target="http://answer.bah.com/171A.htm" TargetMode="External" /><Relationship Id="rId283" Type="http://schemas.openxmlformats.org/officeDocument/2006/relationships/hyperlink" Target="http://answer.bah.com/172.htm" TargetMode="External" /><Relationship Id="rId284" Type="http://schemas.openxmlformats.org/officeDocument/2006/relationships/hyperlink" Target="http://answer.bah.com/173.htm" TargetMode="External" /><Relationship Id="rId285" Type="http://schemas.openxmlformats.org/officeDocument/2006/relationships/hyperlink" Target="http://answer.bah.com/180.htm" TargetMode="External" /><Relationship Id="rId286" Type="http://schemas.openxmlformats.org/officeDocument/2006/relationships/hyperlink" Target="http://answer.bah.com/182.htm" TargetMode="External" /><Relationship Id="rId287" Type="http://schemas.openxmlformats.org/officeDocument/2006/relationships/hyperlink" Target="http://answer.bah.com/183.htm" TargetMode="External" /><Relationship Id="rId288" Type="http://schemas.openxmlformats.org/officeDocument/2006/relationships/hyperlink" Target="http://answer.bah.com/185.htm" TargetMode="External" /><Relationship Id="rId289" Type="http://schemas.openxmlformats.org/officeDocument/2006/relationships/hyperlink" Target="http://answer.bah.com/186.htm" TargetMode="External" /><Relationship Id="rId290" Type="http://schemas.openxmlformats.org/officeDocument/2006/relationships/hyperlink" Target="http://answer.bah.com/187.htm" TargetMode="External" /><Relationship Id="rId291" Type="http://schemas.openxmlformats.org/officeDocument/2006/relationships/hyperlink" Target="http://answer.bah.com/188.htm" TargetMode="External" /><Relationship Id="rId292" Type="http://schemas.openxmlformats.org/officeDocument/2006/relationships/hyperlink" Target="http://answer.bah.com/189.htm" TargetMode="External" /><Relationship Id="rId293" Type="http://schemas.openxmlformats.org/officeDocument/2006/relationships/hyperlink" Target="http://answer.bah.com/190.htm" TargetMode="External" /><Relationship Id="rId294" Type="http://schemas.openxmlformats.org/officeDocument/2006/relationships/hyperlink" Target="http://answer.bah.com/191.htm" TargetMode="External" /><Relationship Id="rId29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5" sqref="A5"/>
    </sheetView>
  </sheetViews>
  <sheetFormatPr defaultColWidth="9.140625" defaultRowHeight="12.75"/>
  <cols>
    <col min="1" max="1" width="107.8515625" style="38" customWidth="1"/>
  </cols>
  <sheetData>
    <row r="1" ht="16.5" thickBot="1">
      <c r="A1" s="34" t="s">
        <v>126</v>
      </c>
    </row>
    <row r="2" ht="15">
      <c r="A2" s="35"/>
    </row>
    <row r="3" ht="15">
      <c r="A3" s="35" t="s">
        <v>217</v>
      </c>
    </row>
    <row r="4" ht="15">
      <c r="A4" s="36" t="s">
        <v>127</v>
      </c>
    </row>
    <row r="5" ht="15">
      <c r="A5" s="36" t="s">
        <v>128</v>
      </c>
    </row>
    <row r="6" ht="15">
      <c r="A6" s="36" t="s">
        <v>129</v>
      </c>
    </row>
    <row r="7" ht="15">
      <c r="A7" s="36" t="s">
        <v>130</v>
      </c>
    </row>
    <row r="8" ht="30">
      <c r="A8" s="36" t="s">
        <v>131</v>
      </c>
    </row>
    <row r="9" ht="15">
      <c r="A9" s="36"/>
    </row>
    <row r="10" ht="15">
      <c r="A10" s="37" t="s">
        <v>132</v>
      </c>
    </row>
    <row r="11" ht="15">
      <c r="A11" s="38" t="s">
        <v>133</v>
      </c>
    </row>
    <row r="12" ht="15">
      <c r="A12" s="38" t="s">
        <v>134</v>
      </c>
    </row>
    <row r="14" ht="15">
      <c r="A14" s="37" t="s">
        <v>135</v>
      </c>
    </row>
    <row r="15" ht="15">
      <c r="A15" s="38" t="s">
        <v>136</v>
      </c>
    </row>
    <row r="17" ht="15">
      <c r="A17" s="37" t="s">
        <v>137</v>
      </c>
    </row>
    <row r="18" ht="15">
      <c r="A18" s="38" t="s">
        <v>138</v>
      </c>
    </row>
    <row r="20" ht="15">
      <c r="A20" s="38" t="s">
        <v>169</v>
      </c>
    </row>
    <row r="22" ht="15">
      <c r="A22" s="37" t="s">
        <v>139</v>
      </c>
    </row>
    <row r="23" ht="15">
      <c r="A23" s="37" t="s">
        <v>140</v>
      </c>
    </row>
    <row r="24" ht="15">
      <c r="A24" s="39" t="s">
        <v>141</v>
      </c>
    </row>
    <row r="25" ht="15">
      <c r="A25" s="39"/>
    </row>
    <row r="26" ht="15">
      <c r="A26" s="37" t="s">
        <v>142</v>
      </c>
    </row>
    <row r="27" ht="15">
      <c r="A27" s="38" t="s">
        <v>143</v>
      </c>
    </row>
    <row r="29" ht="15">
      <c r="A29" s="38" t="s">
        <v>144</v>
      </c>
    </row>
    <row r="30" ht="15">
      <c r="A30" s="40"/>
    </row>
    <row r="31" ht="15">
      <c r="A31" s="38" t="s">
        <v>145</v>
      </c>
    </row>
    <row r="32" ht="15">
      <c r="A32" s="38" t="s">
        <v>146</v>
      </c>
    </row>
  </sheetData>
  <printOptions/>
  <pageMargins left="0.75" right="0.75" top="1" bottom="1" header="0.5" footer="0.5"/>
  <pageSetup horizontalDpi="600" verticalDpi="600" orientation="landscape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K1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421875" style="0" customWidth="1"/>
    <col min="3" max="3" width="50.5742187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202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>
      <c r="A4" s="1"/>
      <c r="B4" s="3"/>
      <c r="C4" s="2"/>
      <c r="D4" s="72" t="s">
        <v>221</v>
      </c>
      <c r="E4" s="52"/>
      <c r="F4" s="52"/>
      <c r="G4" s="52"/>
      <c r="H4" s="53"/>
      <c r="I4" s="54"/>
      <c r="J4" s="55"/>
      <c r="K4" s="55"/>
      <c r="L4" s="55"/>
      <c r="M4" s="55"/>
      <c r="N4" s="53"/>
      <c r="O4" s="53"/>
      <c r="P4" s="53"/>
      <c r="Q4" s="53"/>
      <c r="R4" s="5"/>
      <c r="S4" s="5"/>
      <c r="T4" s="5"/>
      <c r="U4" s="5"/>
      <c r="V4" s="5"/>
      <c r="W4" s="1"/>
      <c r="X4" s="1"/>
    </row>
    <row r="5" spans="1:24" s="7" customFormat="1" ht="21.75" customHeight="1" thickBot="1">
      <c r="A5" s="1"/>
      <c r="B5" s="2"/>
      <c r="C5" s="4"/>
      <c r="D5" s="53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3"/>
      <c r="Q5" s="53"/>
      <c r="R5" s="5"/>
      <c r="S5" s="5"/>
      <c r="T5" s="5"/>
      <c r="U5" s="5"/>
      <c r="V5" s="5"/>
      <c r="W5" s="1"/>
      <c r="X5" s="1"/>
    </row>
    <row r="6" spans="1:24" s="47" customFormat="1" ht="21.75" customHeight="1" thickBot="1">
      <c r="A6" s="44"/>
      <c r="B6" s="45"/>
      <c r="C6" s="27" t="s">
        <v>124</v>
      </c>
      <c r="D6" s="57" t="s">
        <v>111</v>
      </c>
      <c r="E6" s="58"/>
      <c r="F6" s="59" t="s">
        <v>112</v>
      </c>
      <c r="G6" s="59"/>
      <c r="H6" s="57" t="s">
        <v>113</v>
      </c>
      <c r="I6" s="58"/>
      <c r="J6" s="59" t="s">
        <v>114</v>
      </c>
      <c r="K6" s="59"/>
      <c r="L6" s="57" t="s">
        <v>115</v>
      </c>
      <c r="M6" s="58"/>
      <c r="N6" s="59" t="s">
        <v>116</v>
      </c>
      <c r="O6" s="60"/>
      <c r="P6" s="57" t="s">
        <v>117</v>
      </c>
      <c r="Q6" s="58"/>
      <c r="R6" s="44"/>
      <c r="S6" s="44"/>
      <c r="T6" s="44"/>
      <c r="U6" s="44"/>
      <c r="V6" s="44"/>
      <c r="W6" s="44"/>
      <c r="X6" s="44"/>
    </row>
    <row r="7" spans="1:24" s="7" customFormat="1" ht="21.75" customHeight="1" thickBot="1">
      <c r="A7" s="2"/>
      <c r="B7" s="28"/>
      <c r="C7" s="10" t="s">
        <v>0</v>
      </c>
      <c r="D7" s="61">
        <v>5.14</v>
      </c>
      <c r="E7" s="62"/>
      <c r="F7" s="63">
        <v>5.14</v>
      </c>
      <c r="G7" s="63"/>
      <c r="H7" s="93">
        <v>5.14</v>
      </c>
      <c r="I7" s="62"/>
      <c r="J7" s="63">
        <v>5.14</v>
      </c>
      <c r="K7" s="63"/>
      <c r="L7" s="61">
        <v>5.14</v>
      </c>
      <c r="M7" s="62"/>
      <c r="N7" s="63">
        <v>5.14</v>
      </c>
      <c r="O7" s="63"/>
      <c r="P7" s="61">
        <v>5.14</v>
      </c>
      <c r="Q7" s="62"/>
      <c r="R7" s="1"/>
      <c r="S7" s="1"/>
      <c r="T7" s="1"/>
      <c r="U7" s="1"/>
      <c r="V7" s="1"/>
      <c r="W7" s="1"/>
      <c r="X7" s="1"/>
    </row>
    <row r="8" spans="1:141" s="7" customFormat="1" ht="21.75" customHeight="1" thickBot="1">
      <c r="A8" s="2"/>
      <c r="B8" s="25" t="s">
        <v>1</v>
      </c>
      <c r="C8" s="26" t="s">
        <v>2</v>
      </c>
      <c r="D8" s="64" t="s">
        <v>118</v>
      </c>
      <c r="E8" s="65" t="s">
        <v>119</v>
      </c>
      <c r="F8" s="64" t="s">
        <v>118</v>
      </c>
      <c r="G8" s="66" t="s">
        <v>119</v>
      </c>
      <c r="H8" s="64" t="s">
        <v>118</v>
      </c>
      <c r="I8" s="65" t="s">
        <v>119</v>
      </c>
      <c r="J8" s="64" t="s">
        <v>118</v>
      </c>
      <c r="K8" s="66" t="s">
        <v>119</v>
      </c>
      <c r="L8" s="64" t="s">
        <v>118</v>
      </c>
      <c r="M8" s="67" t="s">
        <v>119</v>
      </c>
      <c r="N8" s="64" t="s">
        <v>118</v>
      </c>
      <c r="O8" s="66" t="s">
        <v>119</v>
      </c>
      <c r="P8" s="64" t="s">
        <v>118</v>
      </c>
      <c r="Q8" s="67" t="s">
        <v>119</v>
      </c>
      <c r="R8" s="2"/>
      <c r="S8" s="2"/>
      <c r="T8" s="2"/>
      <c r="U8" s="2"/>
      <c r="V8" s="2"/>
      <c r="W8" s="2"/>
      <c r="X8" s="2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</row>
    <row r="9" spans="1:18" ht="12.75">
      <c r="A9" s="2"/>
      <c r="B9" s="16">
        <v>10</v>
      </c>
      <c r="C9" s="17" t="s">
        <v>3</v>
      </c>
      <c r="D9" s="181">
        <v>106.42</v>
      </c>
      <c r="E9" s="182">
        <v>106.42</v>
      </c>
      <c r="F9" s="181">
        <v>105.28</v>
      </c>
      <c r="G9" s="182">
        <v>105.28</v>
      </c>
      <c r="H9" s="181">
        <v>98.22</v>
      </c>
      <c r="I9" s="182">
        <v>98.22</v>
      </c>
      <c r="J9" s="181">
        <v>90.39</v>
      </c>
      <c r="K9" s="182">
        <v>90.39</v>
      </c>
      <c r="L9" s="181">
        <v>116.21</v>
      </c>
      <c r="M9" s="182">
        <v>116.21</v>
      </c>
      <c r="N9" s="181">
        <v>95.76</v>
      </c>
      <c r="O9" s="182">
        <v>95.76</v>
      </c>
      <c r="P9" s="181">
        <v>91.52</v>
      </c>
      <c r="Q9" s="182">
        <v>91.52</v>
      </c>
      <c r="R9" s="43"/>
    </row>
    <row r="10" spans="1:17" ht="12.75">
      <c r="A10" s="1"/>
      <c r="B10" s="16">
        <v>11</v>
      </c>
      <c r="C10" s="17" t="s">
        <v>4</v>
      </c>
      <c r="D10" s="183">
        <v>104.53</v>
      </c>
      <c r="E10" s="184">
        <v>104.53</v>
      </c>
      <c r="F10" s="183">
        <v>99.66</v>
      </c>
      <c r="G10" s="184">
        <v>99.66</v>
      </c>
      <c r="H10" s="183">
        <v>90.87</v>
      </c>
      <c r="I10" s="184">
        <v>90.87</v>
      </c>
      <c r="J10" s="183">
        <v>72.49</v>
      </c>
      <c r="K10" s="184">
        <v>72.49</v>
      </c>
      <c r="L10" s="183">
        <v>117.55</v>
      </c>
      <c r="M10" s="184">
        <v>117.55</v>
      </c>
      <c r="N10" s="183">
        <v>94.07</v>
      </c>
      <c r="O10" s="184">
        <v>94.07</v>
      </c>
      <c r="P10" s="183">
        <v>92.56</v>
      </c>
      <c r="Q10" s="184">
        <v>92.56</v>
      </c>
    </row>
    <row r="11" spans="1:17" ht="12.75">
      <c r="A11" s="1"/>
      <c r="B11" s="16">
        <v>12</v>
      </c>
      <c r="C11" s="17" t="s">
        <v>5</v>
      </c>
      <c r="D11" s="183">
        <v>134.14</v>
      </c>
      <c r="E11" s="184">
        <v>134.14</v>
      </c>
      <c r="F11" s="183">
        <v>112.36</v>
      </c>
      <c r="G11" s="184">
        <v>112.36</v>
      </c>
      <c r="H11" s="183">
        <v>98.69</v>
      </c>
      <c r="I11" s="184">
        <v>98.69</v>
      </c>
      <c r="J11" s="183">
        <v>99.86</v>
      </c>
      <c r="K11" s="184">
        <v>99.86</v>
      </c>
      <c r="L11" s="183">
        <v>123.01</v>
      </c>
      <c r="M11" s="184">
        <v>123.01</v>
      </c>
      <c r="N11" s="183">
        <v>120.73</v>
      </c>
      <c r="O11" s="184">
        <v>120.73</v>
      </c>
      <c r="P11" s="183">
        <v>96.86</v>
      </c>
      <c r="Q11" s="184">
        <v>96.86</v>
      </c>
    </row>
    <row r="12" spans="1:17" ht="12.75">
      <c r="A12" s="1"/>
      <c r="B12" s="16">
        <v>13</v>
      </c>
      <c r="C12" s="41" t="s">
        <v>166</v>
      </c>
      <c r="D12" s="183">
        <v>222.31</v>
      </c>
      <c r="E12" s="184">
        <v>222.31</v>
      </c>
      <c r="F12" s="183">
        <v>196.63</v>
      </c>
      <c r="G12" s="184">
        <v>196.63</v>
      </c>
      <c r="H12" s="183">
        <v>174.42</v>
      </c>
      <c r="I12" s="184">
        <v>174.42</v>
      </c>
      <c r="J12" s="183">
        <v>172.7</v>
      </c>
      <c r="K12" s="184">
        <v>172.7</v>
      </c>
      <c r="L12" s="183">
        <v>215.47</v>
      </c>
      <c r="M12" s="184">
        <v>215.47</v>
      </c>
      <c r="N12" s="183">
        <v>201.78</v>
      </c>
      <c r="O12" s="184">
        <v>201.78</v>
      </c>
      <c r="P12" s="183">
        <v>171.01</v>
      </c>
      <c r="Q12" s="184">
        <v>171.01</v>
      </c>
    </row>
    <row r="13" spans="1:17" ht="12.75">
      <c r="A13" s="1"/>
      <c r="B13" s="16">
        <v>14</v>
      </c>
      <c r="C13" s="41" t="s">
        <v>167</v>
      </c>
      <c r="D13" s="183">
        <v>202.09</v>
      </c>
      <c r="E13" s="184">
        <v>202.09</v>
      </c>
      <c r="F13" s="183">
        <v>178.78</v>
      </c>
      <c r="G13" s="184">
        <v>178.78</v>
      </c>
      <c r="H13" s="183">
        <v>158.55</v>
      </c>
      <c r="I13" s="184">
        <v>158.55</v>
      </c>
      <c r="J13" s="183">
        <v>157.01</v>
      </c>
      <c r="K13" s="184">
        <v>157.01</v>
      </c>
      <c r="L13" s="183">
        <v>195.88</v>
      </c>
      <c r="M13" s="184">
        <v>195.88</v>
      </c>
      <c r="N13" s="183">
        <v>183.46</v>
      </c>
      <c r="O13" s="184">
        <v>183.46</v>
      </c>
      <c r="P13" s="183">
        <v>155.46</v>
      </c>
      <c r="Q13" s="184">
        <v>155.46</v>
      </c>
    </row>
    <row r="14" spans="1:17" ht="12.75">
      <c r="A14" s="1"/>
      <c r="B14" s="16">
        <v>15</v>
      </c>
      <c r="C14" s="41" t="s">
        <v>168</v>
      </c>
      <c r="D14" s="183">
        <v>138.73</v>
      </c>
      <c r="E14" s="184">
        <v>138.73</v>
      </c>
      <c r="F14" s="183">
        <v>122.71</v>
      </c>
      <c r="G14" s="184">
        <v>122.71</v>
      </c>
      <c r="H14" s="183">
        <v>108.86</v>
      </c>
      <c r="I14" s="184">
        <v>108.86</v>
      </c>
      <c r="J14" s="183">
        <v>107.81</v>
      </c>
      <c r="K14" s="184">
        <v>107.81</v>
      </c>
      <c r="L14" s="183">
        <v>134.47</v>
      </c>
      <c r="M14" s="184">
        <v>134.47</v>
      </c>
      <c r="N14" s="183">
        <v>125.94</v>
      </c>
      <c r="O14" s="184">
        <v>125.94</v>
      </c>
      <c r="P14" s="183">
        <v>106.74</v>
      </c>
      <c r="Q14" s="184">
        <v>106.74</v>
      </c>
    </row>
    <row r="15" spans="1:17" ht="12.75">
      <c r="A15" s="1"/>
      <c r="B15" s="175">
        <v>20</v>
      </c>
      <c r="C15" s="176" t="s">
        <v>6</v>
      </c>
      <c r="D15" s="178">
        <v>37.83</v>
      </c>
      <c r="E15" s="179">
        <v>56.75</v>
      </c>
      <c r="F15" s="178">
        <v>32.06</v>
      </c>
      <c r="G15" s="179">
        <v>48.09</v>
      </c>
      <c r="H15" s="178">
        <v>27.49</v>
      </c>
      <c r="I15" s="179">
        <v>41.24</v>
      </c>
      <c r="J15" s="178">
        <v>32.58</v>
      </c>
      <c r="K15" s="179">
        <v>48.87</v>
      </c>
      <c r="L15" s="178">
        <v>33.5</v>
      </c>
      <c r="M15" s="179">
        <v>50.25</v>
      </c>
      <c r="N15" s="178">
        <v>32.58</v>
      </c>
      <c r="O15" s="179">
        <v>48.87</v>
      </c>
      <c r="P15" s="178">
        <v>34.27</v>
      </c>
      <c r="Q15" s="179">
        <v>51.41</v>
      </c>
    </row>
    <row r="16" spans="1:17" ht="12.75">
      <c r="A16" s="1"/>
      <c r="B16" s="175">
        <v>21</v>
      </c>
      <c r="C16" s="176" t="s">
        <v>7</v>
      </c>
      <c r="D16" s="178">
        <v>25.67</v>
      </c>
      <c r="E16" s="179">
        <v>38.51</v>
      </c>
      <c r="F16" s="178">
        <v>20.81</v>
      </c>
      <c r="G16" s="179">
        <v>31.22</v>
      </c>
      <c r="H16" s="178">
        <v>21.17</v>
      </c>
      <c r="I16" s="179">
        <v>31.76</v>
      </c>
      <c r="J16" s="178">
        <v>21.4</v>
      </c>
      <c r="K16" s="179">
        <v>32.1</v>
      </c>
      <c r="L16" s="178">
        <v>26.38</v>
      </c>
      <c r="M16" s="179">
        <v>39.57</v>
      </c>
      <c r="N16" s="178">
        <v>25.9</v>
      </c>
      <c r="O16" s="179">
        <v>38.85</v>
      </c>
      <c r="P16" s="178">
        <v>22.73</v>
      </c>
      <c r="Q16" s="179">
        <v>34.1</v>
      </c>
    </row>
    <row r="17" spans="1:17" ht="12.75">
      <c r="A17" s="1"/>
      <c r="B17" s="175">
        <v>22</v>
      </c>
      <c r="C17" s="176" t="s">
        <v>8</v>
      </c>
      <c r="D17" s="178">
        <v>66.7</v>
      </c>
      <c r="E17" s="179">
        <v>100.05</v>
      </c>
      <c r="F17" s="178">
        <v>60.22</v>
      </c>
      <c r="G17" s="179">
        <v>90.33</v>
      </c>
      <c r="H17" s="178">
        <v>43.88</v>
      </c>
      <c r="I17" s="179">
        <v>65.82</v>
      </c>
      <c r="J17" s="178">
        <v>59.63</v>
      </c>
      <c r="K17" s="179">
        <v>89.45</v>
      </c>
      <c r="L17" s="178">
        <v>56.53</v>
      </c>
      <c r="M17" s="179">
        <v>84.8</v>
      </c>
      <c r="N17" s="178">
        <v>55.21</v>
      </c>
      <c r="O17" s="179">
        <v>82.82</v>
      </c>
      <c r="P17" s="178">
        <v>64.2</v>
      </c>
      <c r="Q17" s="179">
        <v>96.3</v>
      </c>
    </row>
    <row r="18" spans="1:17" ht="12.75">
      <c r="A18" s="1"/>
      <c r="B18" s="19">
        <v>23</v>
      </c>
      <c r="C18" s="17" t="s">
        <v>9</v>
      </c>
      <c r="D18" s="183">
        <v>61.36</v>
      </c>
      <c r="E18" s="184">
        <v>61.36</v>
      </c>
      <c r="F18" s="183">
        <v>51.4</v>
      </c>
      <c r="G18" s="184">
        <v>51.4</v>
      </c>
      <c r="H18" s="183">
        <v>45.16</v>
      </c>
      <c r="I18" s="184">
        <v>45.16</v>
      </c>
      <c r="J18" s="183">
        <v>45.69</v>
      </c>
      <c r="K18" s="184">
        <v>45.69</v>
      </c>
      <c r="L18" s="183">
        <v>56.27</v>
      </c>
      <c r="M18" s="184">
        <v>56.27</v>
      </c>
      <c r="N18" s="183">
        <v>55.22</v>
      </c>
      <c r="O18" s="184">
        <v>55.22</v>
      </c>
      <c r="P18" s="183">
        <v>44.32</v>
      </c>
      <c r="Q18" s="184">
        <v>44.32</v>
      </c>
    </row>
    <row r="19" spans="1:17" ht="12.75">
      <c r="A19" s="1"/>
      <c r="B19" s="19" t="s">
        <v>203</v>
      </c>
      <c r="C19" s="17" t="s">
        <v>204</v>
      </c>
      <c r="D19" s="183">
        <v>90.89</v>
      </c>
      <c r="E19" s="184">
        <v>90.89</v>
      </c>
      <c r="F19" s="183">
        <v>80.42</v>
      </c>
      <c r="G19" s="184">
        <v>80.42</v>
      </c>
      <c r="H19" s="183">
        <v>71.31</v>
      </c>
      <c r="I19" s="184">
        <v>71.31</v>
      </c>
      <c r="J19" s="183">
        <v>70.62</v>
      </c>
      <c r="K19" s="184">
        <v>70.62</v>
      </c>
      <c r="L19" s="183">
        <v>88.12</v>
      </c>
      <c r="M19" s="184">
        <v>88.12</v>
      </c>
      <c r="N19" s="183">
        <v>82.5</v>
      </c>
      <c r="O19" s="184">
        <v>82.5</v>
      </c>
      <c r="P19" s="183">
        <v>69.91</v>
      </c>
      <c r="Q19" s="184">
        <v>69.91</v>
      </c>
    </row>
    <row r="20" spans="1:17" ht="12.75">
      <c r="A20" s="1"/>
      <c r="B20" s="19" t="s">
        <v>205</v>
      </c>
      <c r="C20" s="17" t="s">
        <v>206</v>
      </c>
      <c r="D20" s="183">
        <v>107.99</v>
      </c>
      <c r="E20" s="184">
        <v>107.99</v>
      </c>
      <c r="F20" s="183">
        <v>95.55</v>
      </c>
      <c r="G20" s="184">
        <v>95.55</v>
      </c>
      <c r="H20" s="183">
        <v>84.73</v>
      </c>
      <c r="I20" s="184">
        <v>84.73</v>
      </c>
      <c r="J20" s="183">
        <v>83.92</v>
      </c>
      <c r="K20" s="184">
        <v>83.92</v>
      </c>
      <c r="L20" s="183">
        <v>104.7</v>
      </c>
      <c r="M20" s="184">
        <v>104.7</v>
      </c>
      <c r="N20" s="183">
        <v>98.04</v>
      </c>
      <c r="O20" s="184">
        <v>98.04</v>
      </c>
      <c r="P20" s="183">
        <v>83.1</v>
      </c>
      <c r="Q20" s="184">
        <v>83.1</v>
      </c>
    </row>
    <row r="21" spans="1:17" ht="12.75">
      <c r="A21" s="1"/>
      <c r="B21" s="20">
        <v>24</v>
      </c>
      <c r="C21" s="17" t="s">
        <v>10</v>
      </c>
      <c r="D21" s="183">
        <v>100.06</v>
      </c>
      <c r="E21" s="184">
        <v>100.06</v>
      </c>
      <c r="F21" s="183">
        <v>88.5</v>
      </c>
      <c r="G21" s="184">
        <v>88.5</v>
      </c>
      <c r="H21" s="183">
        <v>78.5</v>
      </c>
      <c r="I21" s="184">
        <v>78.5</v>
      </c>
      <c r="J21" s="183">
        <v>77.74</v>
      </c>
      <c r="K21" s="184">
        <v>77.74</v>
      </c>
      <c r="L21" s="183">
        <v>96.97</v>
      </c>
      <c r="M21" s="184">
        <v>96.97</v>
      </c>
      <c r="N21" s="183">
        <v>90.82</v>
      </c>
      <c r="O21" s="184">
        <v>90.82</v>
      </c>
      <c r="P21" s="183">
        <v>76.98</v>
      </c>
      <c r="Q21" s="184">
        <v>76.98</v>
      </c>
    </row>
    <row r="22" spans="1:17" ht="12.75">
      <c r="A22" s="1"/>
      <c r="B22" s="20" t="s">
        <v>207</v>
      </c>
      <c r="C22" s="17" t="s">
        <v>208</v>
      </c>
      <c r="D22" s="183">
        <v>98.06</v>
      </c>
      <c r="E22" s="184">
        <v>98.06</v>
      </c>
      <c r="F22" s="183">
        <v>86.76</v>
      </c>
      <c r="G22" s="184">
        <v>86.76</v>
      </c>
      <c r="H22" s="183">
        <v>76.96</v>
      </c>
      <c r="I22" s="184">
        <v>76.96</v>
      </c>
      <c r="J22" s="183">
        <v>76.21</v>
      </c>
      <c r="K22" s="184">
        <v>76.21</v>
      </c>
      <c r="L22" s="183">
        <v>95.08</v>
      </c>
      <c r="M22" s="184">
        <v>95.08</v>
      </c>
      <c r="N22" s="183">
        <v>89.02</v>
      </c>
      <c r="O22" s="184">
        <v>89.02</v>
      </c>
      <c r="P22" s="183">
        <v>75.45</v>
      </c>
      <c r="Q22" s="184">
        <v>75.45</v>
      </c>
    </row>
    <row r="23" spans="1:17" ht="12.75">
      <c r="A23" s="1"/>
      <c r="B23" s="20" t="s">
        <v>209</v>
      </c>
      <c r="C23" s="17" t="s">
        <v>210</v>
      </c>
      <c r="D23" s="183">
        <v>78.35</v>
      </c>
      <c r="E23" s="184">
        <v>78.35</v>
      </c>
      <c r="F23" s="183">
        <v>69.33</v>
      </c>
      <c r="G23" s="184">
        <v>69.33</v>
      </c>
      <c r="H23" s="183">
        <v>61.5</v>
      </c>
      <c r="I23" s="184">
        <v>61.5</v>
      </c>
      <c r="J23" s="183">
        <v>60.89</v>
      </c>
      <c r="K23" s="184">
        <v>60.89</v>
      </c>
      <c r="L23" s="183">
        <v>75.95</v>
      </c>
      <c r="M23" s="184">
        <v>75.95</v>
      </c>
      <c r="N23" s="183">
        <v>71.15</v>
      </c>
      <c r="O23" s="184">
        <v>71.15</v>
      </c>
      <c r="P23" s="183">
        <v>60.28</v>
      </c>
      <c r="Q23" s="184">
        <v>60.28</v>
      </c>
    </row>
    <row r="24" spans="1:17" ht="12.75">
      <c r="A24" s="1"/>
      <c r="B24" s="20">
        <v>26</v>
      </c>
      <c r="C24" s="17" t="s">
        <v>211</v>
      </c>
      <c r="D24" s="183">
        <v>107.6</v>
      </c>
      <c r="E24" s="184">
        <v>107.6</v>
      </c>
      <c r="F24" s="183">
        <v>95.19</v>
      </c>
      <c r="G24" s="184">
        <v>95.19</v>
      </c>
      <c r="H24" s="183">
        <v>84.43</v>
      </c>
      <c r="I24" s="184">
        <v>84.43</v>
      </c>
      <c r="J24" s="183">
        <v>83.6</v>
      </c>
      <c r="K24" s="184">
        <v>83.6</v>
      </c>
      <c r="L24" s="183">
        <v>104.31</v>
      </c>
      <c r="M24" s="184">
        <v>104.31</v>
      </c>
      <c r="N24" s="183">
        <v>97.67</v>
      </c>
      <c r="O24" s="184">
        <v>97.67</v>
      </c>
      <c r="P24" s="183">
        <v>82.78</v>
      </c>
      <c r="Q24" s="184">
        <v>82.78</v>
      </c>
    </row>
    <row r="25" spans="1:17" ht="12.75">
      <c r="A25" s="1"/>
      <c r="B25" s="20">
        <v>27</v>
      </c>
      <c r="C25" s="17" t="s">
        <v>170</v>
      </c>
      <c r="D25" s="183">
        <v>139.96</v>
      </c>
      <c r="E25" s="184">
        <v>139.96</v>
      </c>
      <c r="F25" s="183">
        <v>123.79</v>
      </c>
      <c r="G25" s="184">
        <v>123.79</v>
      </c>
      <c r="H25" s="183">
        <v>109.8</v>
      </c>
      <c r="I25" s="184">
        <v>109.8</v>
      </c>
      <c r="J25" s="183">
        <v>108.72</v>
      </c>
      <c r="K25" s="184">
        <v>108.72</v>
      </c>
      <c r="L25" s="183">
        <v>135.64</v>
      </c>
      <c r="M25" s="184">
        <v>135.64</v>
      </c>
      <c r="N25" s="183">
        <v>127.02</v>
      </c>
      <c r="O25" s="184">
        <v>127.02</v>
      </c>
      <c r="P25" s="183">
        <v>107.64</v>
      </c>
      <c r="Q25" s="184">
        <v>107.64</v>
      </c>
    </row>
    <row r="26" spans="1:17" ht="12.75">
      <c r="A26" s="1"/>
      <c r="B26" s="20">
        <v>28</v>
      </c>
      <c r="C26" s="17" t="s">
        <v>171</v>
      </c>
      <c r="D26" s="183">
        <v>136.91</v>
      </c>
      <c r="E26" s="184">
        <v>136.91</v>
      </c>
      <c r="F26" s="183">
        <v>121.11</v>
      </c>
      <c r="G26" s="184">
        <v>121.11</v>
      </c>
      <c r="H26" s="183">
        <v>107.44</v>
      </c>
      <c r="I26" s="184">
        <v>107.44</v>
      </c>
      <c r="J26" s="183">
        <v>106.36</v>
      </c>
      <c r="K26" s="184">
        <v>106.36</v>
      </c>
      <c r="L26" s="183">
        <v>132.67</v>
      </c>
      <c r="M26" s="184">
        <v>132.67</v>
      </c>
      <c r="N26" s="183">
        <v>124.26</v>
      </c>
      <c r="O26" s="184">
        <v>124.26</v>
      </c>
      <c r="P26" s="183">
        <v>105.3</v>
      </c>
      <c r="Q26" s="184">
        <v>105.3</v>
      </c>
    </row>
    <row r="27" spans="1:17" ht="12.75">
      <c r="A27" s="1"/>
      <c r="B27" s="20">
        <v>29</v>
      </c>
      <c r="C27" s="17" t="s">
        <v>172</v>
      </c>
      <c r="D27" s="183">
        <v>110.83</v>
      </c>
      <c r="E27" s="184">
        <v>110.83</v>
      </c>
      <c r="F27" s="183">
        <v>98.04</v>
      </c>
      <c r="G27" s="184">
        <v>98.04</v>
      </c>
      <c r="H27" s="183">
        <v>86.96</v>
      </c>
      <c r="I27" s="184">
        <v>86.96</v>
      </c>
      <c r="J27" s="183">
        <v>86.1</v>
      </c>
      <c r="K27" s="184">
        <v>86.1</v>
      </c>
      <c r="L27" s="183">
        <v>107.44</v>
      </c>
      <c r="M27" s="184">
        <v>107.44</v>
      </c>
      <c r="N27" s="183">
        <v>100.6</v>
      </c>
      <c r="O27" s="184">
        <v>100.6</v>
      </c>
      <c r="P27" s="183">
        <v>85.27</v>
      </c>
      <c r="Q27" s="184">
        <v>85.27</v>
      </c>
    </row>
    <row r="28" spans="1:17" ht="12.75">
      <c r="A28" s="1"/>
      <c r="B28" s="16">
        <v>30</v>
      </c>
      <c r="C28" s="17" t="s">
        <v>11</v>
      </c>
      <c r="D28" s="183">
        <v>126.64</v>
      </c>
      <c r="E28" s="184">
        <v>126.64</v>
      </c>
      <c r="F28" s="183">
        <v>106.07</v>
      </c>
      <c r="G28" s="184">
        <v>106.07</v>
      </c>
      <c r="H28" s="183">
        <v>93.18</v>
      </c>
      <c r="I28" s="184">
        <v>93.18</v>
      </c>
      <c r="J28" s="183">
        <v>94.27</v>
      </c>
      <c r="K28" s="184">
        <v>94.27</v>
      </c>
      <c r="L28" s="183">
        <v>116.13</v>
      </c>
      <c r="M28" s="184">
        <v>116.13</v>
      </c>
      <c r="N28" s="183">
        <v>113.97</v>
      </c>
      <c r="O28" s="184">
        <v>113.97</v>
      </c>
      <c r="P28" s="183">
        <v>91.44</v>
      </c>
      <c r="Q28" s="184">
        <v>91.44</v>
      </c>
    </row>
    <row r="29" spans="1:17" ht="12.75">
      <c r="A29" s="1"/>
      <c r="B29" s="16">
        <v>31</v>
      </c>
      <c r="C29" s="17" t="s">
        <v>12</v>
      </c>
      <c r="D29" s="183">
        <v>109.51</v>
      </c>
      <c r="E29" s="184">
        <v>109.51</v>
      </c>
      <c r="F29" s="183">
        <v>91.69</v>
      </c>
      <c r="G29" s="184">
        <v>91.69</v>
      </c>
      <c r="H29" s="183">
        <v>80.56</v>
      </c>
      <c r="I29" s="184">
        <v>80.56</v>
      </c>
      <c r="J29" s="183">
        <v>81.51</v>
      </c>
      <c r="K29" s="184">
        <v>81.51</v>
      </c>
      <c r="L29" s="183">
        <v>100.41</v>
      </c>
      <c r="M29" s="184">
        <v>100.41</v>
      </c>
      <c r="N29" s="183">
        <v>98.54</v>
      </c>
      <c r="O29" s="184">
        <v>98.54</v>
      </c>
      <c r="P29" s="183">
        <v>79.04</v>
      </c>
      <c r="Q29" s="184">
        <v>79.04</v>
      </c>
    </row>
    <row r="30" spans="1:17" ht="12.75">
      <c r="A30" s="1"/>
      <c r="B30" s="16" t="s">
        <v>173</v>
      </c>
      <c r="C30" s="17" t="s">
        <v>174</v>
      </c>
      <c r="D30" s="183">
        <v>130.33</v>
      </c>
      <c r="E30" s="184">
        <v>130.33</v>
      </c>
      <c r="F30" s="183">
        <v>115.3</v>
      </c>
      <c r="G30" s="184">
        <v>115.3</v>
      </c>
      <c r="H30" s="183">
        <v>102.26</v>
      </c>
      <c r="I30" s="184">
        <v>102.26</v>
      </c>
      <c r="J30" s="183">
        <v>101.28</v>
      </c>
      <c r="K30" s="184">
        <v>101.28</v>
      </c>
      <c r="L30" s="183">
        <v>126.34</v>
      </c>
      <c r="M30" s="184">
        <v>126.34</v>
      </c>
      <c r="N30" s="183">
        <v>118.3</v>
      </c>
      <c r="O30" s="184">
        <v>118.3</v>
      </c>
      <c r="P30" s="183">
        <v>100.27</v>
      </c>
      <c r="Q30" s="184">
        <v>100.27</v>
      </c>
    </row>
    <row r="31" spans="1:17" ht="12.75">
      <c r="A31" s="1"/>
      <c r="B31" s="16">
        <v>32</v>
      </c>
      <c r="C31" s="17" t="s">
        <v>13</v>
      </c>
      <c r="D31" s="183">
        <v>66.07</v>
      </c>
      <c r="E31" s="184">
        <v>66.07</v>
      </c>
      <c r="F31" s="183">
        <v>55.35</v>
      </c>
      <c r="G31" s="184">
        <v>55.35</v>
      </c>
      <c r="H31" s="183">
        <v>48.62</v>
      </c>
      <c r="I31" s="184">
        <v>48.62</v>
      </c>
      <c r="J31" s="183">
        <v>49.19</v>
      </c>
      <c r="K31" s="184">
        <v>49.19</v>
      </c>
      <c r="L31" s="183">
        <v>60.59</v>
      </c>
      <c r="M31" s="184">
        <v>60.59</v>
      </c>
      <c r="N31" s="183">
        <v>59.47</v>
      </c>
      <c r="O31" s="184">
        <v>59.47</v>
      </c>
      <c r="P31" s="183">
        <v>47.72</v>
      </c>
      <c r="Q31" s="184">
        <v>47.72</v>
      </c>
    </row>
    <row r="32" spans="1:17" ht="12.75">
      <c r="A32" s="1"/>
      <c r="B32" s="16" t="s">
        <v>212</v>
      </c>
      <c r="C32" s="17" t="s">
        <v>213</v>
      </c>
      <c r="D32" s="183">
        <v>102.92</v>
      </c>
      <c r="E32" s="184">
        <v>102.92</v>
      </c>
      <c r="F32" s="183">
        <v>91.05</v>
      </c>
      <c r="G32" s="184">
        <v>91.05</v>
      </c>
      <c r="H32" s="183">
        <v>80.77</v>
      </c>
      <c r="I32" s="184">
        <v>80.77</v>
      </c>
      <c r="J32" s="183">
        <v>79.96</v>
      </c>
      <c r="K32" s="184">
        <v>79.96</v>
      </c>
      <c r="L32" s="183">
        <v>99.78</v>
      </c>
      <c r="M32" s="184">
        <v>99.78</v>
      </c>
      <c r="N32" s="183">
        <v>93.44</v>
      </c>
      <c r="O32" s="184">
        <v>93.44</v>
      </c>
      <c r="P32" s="183">
        <v>79.17</v>
      </c>
      <c r="Q32" s="184">
        <v>79.17</v>
      </c>
    </row>
    <row r="33" spans="1:17" ht="12.75">
      <c r="A33" s="1"/>
      <c r="B33" s="16" t="s">
        <v>214</v>
      </c>
      <c r="C33" s="17" t="s">
        <v>215</v>
      </c>
      <c r="D33" s="183">
        <v>128.46</v>
      </c>
      <c r="E33" s="184">
        <v>128.46</v>
      </c>
      <c r="F33" s="183">
        <v>113.66</v>
      </c>
      <c r="G33" s="184">
        <v>113.66</v>
      </c>
      <c r="H33" s="183">
        <v>100.8</v>
      </c>
      <c r="I33" s="184">
        <v>100.8</v>
      </c>
      <c r="J33" s="183">
        <v>99.81</v>
      </c>
      <c r="K33" s="184">
        <v>99.81</v>
      </c>
      <c r="L33" s="183">
        <v>124.52</v>
      </c>
      <c r="M33" s="184">
        <v>124.52</v>
      </c>
      <c r="N33" s="183">
        <v>116.63</v>
      </c>
      <c r="O33" s="184">
        <v>116.63</v>
      </c>
      <c r="P33" s="183">
        <v>98.81</v>
      </c>
      <c r="Q33" s="184">
        <v>98.81</v>
      </c>
    </row>
    <row r="34" spans="1:17" ht="12.75">
      <c r="A34" s="1"/>
      <c r="B34" s="16">
        <v>33</v>
      </c>
      <c r="C34" s="17" t="s">
        <v>14</v>
      </c>
      <c r="D34" s="183">
        <v>88.46</v>
      </c>
      <c r="E34" s="184">
        <v>88.46</v>
      </c>
      <c r="F34" s="183">
        <v>74.07</v>
      </c>
      <c r="G34" s="184">
        <v>74.07</v>
      </c>
      <c r="H34" s="183">
        <v>65.09</v>
      </c>
      <c r="I34" s="184">
        <v>65.09</v>
      </c>
      <c r="J34" s="183">
        <v>65.85</v>
      </c>
      <c r="K34" s="184">
        <v>65.85</v>
      </c>
      <c r="L34" s="183">
        <v>81.11</v>
      </c>
      <c r="M34" s="184">
        <v>81.11</v>
      </c>
      <c r="N34" s="183">
        <v>79.62</v>
      </c>
      <c r="O34" s="184">
        <v>79.62</v>
      </c>
      <c r="P34" s="183">
        <v>63.87</v>
      </c>
      <c r="Q34" s="184">
        <v>63.87</v>
      </c>
    </row>
    <row r="35" spans="1:17" ht="12.75">
      <c r="A35" s="1"/>
      <c r="B35" s="16">
        <v>34</v>
      </c>
      <c r="C35" s="17" t="s">
        <v>15</v>
      </c>
      <c r="D35" s="183">
        <v>54.95</v>
      </c>
      <c r="E35" s="184">
        <v>54.95</v>
      </c>
      <c r="F35" s="183">
        <v>46.03</v>
      </c>
      <c r="G35" s="184">
        <v>46.03</v>
      </c>
      <c r="H35" s="183">
        <v>40.42</v>
      </c>
      <c r="I35" s="184">
        <v>40.42</v>
      </c>
      <c r="J35" s="183">
        <v>40.92</v>
      </c>
      <c r="K35" s="184">
        <v>40.92</v>
      </c>
      <c r="L35" s="183">
        <v>50.37</v>
      </c>
      <c r="M35" s="184">
        <v>50.37</v>
      </c>
      <c r="N35" s="183">
        <v>49.46</v>
      </c>
      <c r="O35" s="184">
        <v>49.46</v>
      </c>
      <c r="P35" s="183">
        <v>39.67</v>
      </c>
      <c r="Q35" s="184">
        <v>39.67</v>
      </c>
    </row>
    <row r="36" spans="1:17" ht="12.75">
      <c r="A36" s="1"/>
      <c r="B36" s="16">
        <v>35</v>
      </c>
      <c r="C36" s="17" t="s">
        <v>16</v>
      </c>
      <c r="D36" s="183">
        <v>45.49</v>
      </c>
      <c r="E36" s="184">
        <v>45.49</v>
      </c>
      <c r="F36" s="183">
        <v>38.1</v>
      </c>
      <c r="G36" s="184">
        <v>38.1</v>
      </c>
      <c r="H36" s="183">
        <v>33.47</v>
      </c>
      <c r="I36" s="184">
        <v>33.47</v>
      </c>
      <c r="J36" s="183">
        <v>33.86</v>
      </c>
      <c r="K36" s="184">
        <v>33.86</v>
      </c>
      <c r="L36" s="183">
        <v>41.71</v>
      </c>
      <c r="M36" s="184">
        <v>41.71</v>
      </c>
      <c r="N36" s="183">
        <v>40.94</v>
      </c>
      <c r="O36" s="184">
        <v>40.94</v>
      </c>
      <c r="P36" s="183">
        <v>32.84</v>
      </c>
      <c r="Q36" s="184">
        <v>32.84</v>
      </c>
    </row>
    <row r="37" spans="1:17" ht="12.75">
      <c r="A37" s="1"/>
      <c r="B37" s="20">
        <v>36</v>
      </c>
      <c r="C37" s="17" t="s">
        <v>17</v>
      </c>
      <c r="D37" s="183">
        <v>80.19</v>
      </c>
      <c r="E37" s="184">
        <v>80.19</v>
      </c>
      <c r="F37" s="183">
        <v>70.94</v>
      </c>
      <c r="G37" s="184">
        <v>70.94</v>
      </c>
      <c r="H37" s="183">
        <v>62.91</v>
      </c>
      <c r="I37" s="184">
        <v>62.91</v>
      </c>
      <c r="J37" s="183">
        <v>62.32</v>
      </c>
      <c r="K37" s="184">
        <v>62.32</v>
      </c>
      <c r="L37" s="183">
        <v>77.75</v>
      </c>
      <c r="M37" s="184">
        <v>77.75</v>
      </c>
      <c r="N37" s="183">
        <v>72.8</v>
      </c>
      <c r="O37" s="184">
        <v>72.8</v>
      </c>
      <c r="P37" s="183">
        <v>61.69</v>
      </c>
      <c r="Q37" s="184">
        <v>61.69</v>
      </c>
    </row>
    <row r="38" spans="1:17" ht="12.75">
      <c r="A38" s="1"/>
      <c r="B38" s="20">
        <v>37</v>
      </c>
      <c r="C38" s="17" t="s">
        <v>18</v>
      </c>
      <c r="D38" s="183">
        <v>113.71</v>
      </c>
      <c r="E38" s="184">
        <v>113.71</v>
      </c>
      <c r="F38" s="183">
        <v>100.6</v>
      </c>
      <c r="G38" s="184">
        <v>100.6</v>
      </c>
      <c r="H38" s="183">
        <v>89.23</v>
      </c>
      <c r="I38" s="184">
        <v>89.23</v>
      </c>
      <c r="J38" s="183">
        <v>88.35</v>
      </c>
      <c r="K38" s="184">
        <v>88.35</v>
      </c>
      <c r="L38" s="183">
        <v>110.24</v>
      </c>
      <c r="M38" s="184">
        <v>110.24</v>
      </c>
      <c r="N38" s="183">
        <v>103.22</v>
      </c>
      <c r="O38" s="184">
        <v>103.22</v>
      </c>
      <c r="P38" s="183">
        <v>87.48</v>
      </c>
      <c r="Q38" s="184">
        <v>87.48</v>
      </c>
    </row>
    <row r="39" spans="1:17" ht="12.75">
      <c r="A39" s="1"/>
      <c r="B39" s="20">
        <v>38</v>
      </c>
      <c r="C39" s="17" t="s">
        <v>19</v>
      </c>
      <c r="D39" s="183">
        <v>89.51</v>
      </c>
      <c r="E39" s="184">
        <v>89.51</v>
      </c>
      <c r="F39" s="183">
        <v>79.18</v>
      </c>
      <c r="G39" s="184">
        <v>79.18</v>
      </c>
      <c r="H39" s="183">
        <v>70.23</v>
      </c>
      <c r="I39" s="184">
        <v>70.23</v>
      </c>
      <c r="J39" s="183">
        <v>69.54</v>
      </c>
      <c r="K39" s="184">
        <v>69.54</v>
      </c>
      <c r="L39" s="183">
        <v>86.76</v>
      </c>
      <c r="M39" s="184">
        <v>86.76</v>
      </c>
      <c r="N39" s="183">
        <v>81.26</v>
      </c>
      <c r="O39" s="184">
        <v>81.26</v>
      </c>
      <c r="P39" s="183">
        <v>68.84</v>
      </c>
      <c r="Q39" s="184">
        <v>68.84</v>
      </c>
    </row>
    <row r="40" spans="1:17" ht="12.75">
      <c r="A40" s="1"/>
      <c r="B40" s="20">
        <v>39</v>
      </c>
      <c r="C40" s="41" t="s">
        <v>165</v>
      </c>
      <c r="D40" s="183">
        <v>98.65</v>
      </c>
      <c r="E40" s="184">
        <v>98.65</v>
      </c>
      <c r="F40" s="183">
        <v>87.26</v>
      </c>
      <c r="G40" s="184">
        <v>87.26</v>
      </c>
      <c r="H40" s="183">
        <v>77.41</v>
      </c>
      <c r="I40" s="184">
        <v>77.41</v>
      </c>
      <c r="J40" s="183">
        <v>76.64</v>
      </c>
      <c r="K40" s="184">
        <v>76.64</v>
      </c>
      <c r="L40" s="183">
        <v>95.63</v>
      </c>
      <c r="M40" s="184">
        <v>95.63</v>
      </c>
      <c r="N40" s="183">
        <v>89.54</v>
      </c>
      <c r="O40" s="184">
        <v>89.54</v>
      </c>
      <c r="P40" s="183">
        <v>75.9</v>
      </c>
      <c r="Q40" s="184">
        <v>75.9</v>
      </c>
    </row>
    <row r="41" spans="1:17" ht="12.75">
      <c r="A41" s="1"/>
      <c r="B41" s="16">
        <v>40</v>
      </c>
      <c r="C41" s="17" t="s">
        <v>20</v>
      </c>
      <c r="D41" s="183">
        <v>85.28</v>
      </c>
      <c r="E41" s="184">
        <v>85.28</v>
      </c>
      <c r="F41" s="183">
        <v>85.58</v>
      </c>
      <c r="G41" s="184">
        <v>85.58</v>
      </c>
      <c r="H41" s="183">
        <v>75.54</v>
      </c>
      <c r="I41" s="184">
        <v>75.54</v>
      </c>
      <c r="J41" s="183">
        <v>76.44</v>
      </c>
      <c r="K41" s="184">
        <v>76.44</v>
      </c>
      <c r="L41" s="183">
        <v>94.14</v>
      </c>
      <c r="M41" s="184">
        <v>94.14</v>
      </c>
      <c r="N41" s="183">
        <v>76.74</v>
      </c>
      <c r="O41" s="184">
        <v>76.74</v>
      </c>
      <c r="P41" s="183">
        <v>74.15</v>
      </c>
      <c r="Q41" s="184">
        <v>74.15</v>
      </c>
    </row>
    <row r="42" spans="1:17" ht="12.75">
      <c r="A42" s="1"/>
      <c r="B42" s="16">
        <v>41</v>
      </c>
      <c r="C42" s="17" t="s">
        <v>21</v>
      </c>
      <c r="D42" s="183">
        <v>71.42</v>
      </c>
      <c r="E42" s="184">
        <v>71.42</v>
      </c>
      <c r="F42" s="183">
        <v>74.94</v>
      </c>
      <c r="G42" s="184">
        <v>74.94</v>
      </c>
      <c r="H42" s="183">
        <v>66.2</v>
      </c>
      <c r="I42" s="184">
        <v>66.2</v>
      </c>
      <c r="J42" s="183">
        <v>65.69</v>
      </c>
      <c r="K42" s="184">
        <v>65.69</v>
      </c>
      <c r="L42" s="183">
        <v>82.52</v>
      </c>
      <c r="M42" s="184">
        <v>82.52</v>
      </c>
      <c r="N42" s="183">
        <v>64.29</v>
      </c>
      <c r="O42" s="184">
        <v>64.29</v>
      </c>
      <c r="P42" s="183">
        <v>64.96</v>
      </c>
      <c r="Q42" s="184">
        <v>64.96</v>
      </c>
    </row>
    <row r="43" spans="1:17" ht="12.75">
      <c r="A43" s="1"/>
      <c r="B43" s="16">
        <v>42</v>
      </c>
      <c r="C43" s="17" t="s">
        <v>22</v>
      </c>
      <c r="D43" s="183">
        <v>62.2</v>
      </c>
      <c r="E43" s="184">
        <v>62.2</v>
      </c>
      <c r="F43" s="183">
        <v>64.39</v>
      </c>
      <c r="G43" s="184">
        <v>64.39</v>
      </c>
      <c r="H43" s="183">
        <v>55.74</v>
      </c>
      <c r="I43" s="184">
        <v>55.74</v>
      </c>
      <c r="J43" s="183">
        <v>55.77</v>
      </c>
      <c r="K43" s="184">
        <v>55.77</v>
      </c>
      <c r="L43" s="183">
        <v>69.46</v>
      </c>
      <c r="M43" s="184">
        <v>69.46</v>
      </c>
      <c r="N43" s="183">
        <v>55.97</v>
      </c>
      <c r="O43" s="184">
        <v>55.97</v>
      </c>
      <c r="P43" s="183">
        <v>54.7</v>
      </c>
      <c r="Q43" s="184">
        <v>54.7</v>
      </c>
    </row>
    <row r="44" spans="1:17" ht="12.75">
      <c r="A44" s="1"/>
      <c r="B44" s="16">
        <v>43</v>
      </c>
      <c r="C44" s="17" t="s">
        <v>23</v>
      </c>
      <c r="D44" s="183">
        <v>58.87</v>
      </c>
      <c r="E44" s="184">
        <v>58.87</v>
      </c>
      <c r="F44" s="183">
        <v>48.92</v>
      </c>
      <c r="G44" s="184">
        <v>48.92</v>
      </c>
      <c r="H44" s="183">
        <v>43.32</v>
      </c>
      <c r="I44" s="184">
        <v>43.32</v>
      </c>
      <c r="J44" s="183">
        <v>43.85</v>
      </c>
      <c r="K44" s="184">
        <v>43.85</v>
      </c>
      <c r="L44" s="183">
        <v>54</v>
      </c>
      <c r="M44" s="184">
        <v>54</v>
      </c>
      <c r="N44" s="183">
        <v>52.99</v>
      </c>
      <c r="O44" s="184">
        <v>52.99</v>
      </c>
      <c r="P44" s="183">
        <v>42.53</v>
      </c>
      <c r="Q44" s="184">
        <v>42.53</v>
      </c>
    </row>
    <row r="45" spans="1:17" ht="12.75">
      <c r="A45" s="1"/>
      <c r="B45" s="16">
        <v>44</v>
      </c>
      <c r="C45" s="17" t="s">
        <v>24</v>
      </c>
      <c r="D45" s="183">
        <v>119.14</v>
      </c>
      <c r="E45" s="184">
        <v>119.14</v>
      </c>
      <c r="F45" s="183">
        <v>99.79</v>
      </c>
      <c r="G45" s="184">
        <v>99.79</v>
      </c>
      <c r="H45" s="183">
        <v>87.67</v>
      </c>
      <c r="I45" s="184">
        <v>87.67</v>
      </c>
      <c r="J45" s="183">
        <v>88.71</v>
      </c>
      <c r="K45" s="184">
        <v>88.71</v>
      </c>
      <c r="L45" s="183">
        <v>109.26</v>
      </c>
      <c r="M45" s="184">
        <v>109.26</v>
      </c>
      <c r="N45" s="183">
        <v>107.24</v>
      </c>
      <c r="O45" s="184">
        <v>107.24</v>
      </c>
      <c r="P45" s="183">
        <v>86.02</v>
      </c>
      <c r="Q45" s="184">
        <v>86.02</v>
      </c>
    </row>
    <row r="46" spans="1:17" ht="12.75">
      <c r="A46" s="1"/>
      <c r="B46" s="16">
        <v>45</v>
      </c>
      <c r="C46" s="17" t="s">
        <v>25</v>
      </c>
      <c r="D46" s="183">
        <v>113.63</v>
      </c>
      <c r="E46" s="184">
        <v>113.63</v>
      </c>
      <c r="F46" s="183">
        <v>95.17</v>
      </c>
      <c r="G46" s="184">
        <v>95.17</v>
      </c>
      <c r="H46" s="183">
        <v>83.62</v>
      </c>
      <c r="I46" s="184">
        <v>83.62</v>
      </c>
      <c r="J46" s="183">
        <v>84.59</v>
      </c>
      <c r="K46" s="184">
        <v>84.59</v>
      </c>
      <c r="L46" s="183">
        <v>104.21</v>
      </c>
      <c r="M46" s="184">
        <v>104.21</v>
      </c>
      <c r="N46" s="183">
        <v>102.27</v>
      </c>
      <c r="O46" s="184">
        <v>102.27</v>
      </c>
      <c r="P46" s="183">
        <v>82.05</v>
      </c>
      <c r="Q46" s="184">
        <v>82.05</v>
      </c>
    </row>
    <row r="47" spans="1:17" ht="12.75">
      <c r="A47" s="1"/>
      <c r="B47" s="16">
        <v>46</v>
      </c>
      <c r="C47" s="17" t="s">
        <v>26</v>
      </c>
      <c r="D47" s="183">
        <v>71.77</v>
      </c>
      <c r="E47" s="184">
        <v>71.77</v>
      </c>
      <c r="F47" s="183">
        <v>66.45</v>
      </c>
      <c r="G47" s="184">
        <v>66.45</v>
      </c>
      <c r="H47" s="183">
        <v>60.61</v>
      </c>
      <c r="I47" s="184">
        <v>60.61</v>
      </c>
      <c r="J47" s="183">
        <v>61.31</v>
      </c>
      <c r="K47" s="184">
        <v>61.31</v>
      </c>
      <c r="L47" s="183">
        <v>75.54</v>
      </c>
      <c r="M47" s="184">
        <v>75.54</v>
      </c>
      <c r="N47" s="183">
        <v>64.59</v>
      </c>
      <c r="O47" s="184">
        <v>64.59</v>
      </c>
      <c r="P47" s="183">
        <v>59.47</v>
      </c>
      <c r="Q47" s="184">
        <v>59.47</v>
      </c>
    </row>
    <row r="48" spans="1:17" ht="12.75">
      <c r="A48" s="1"/>
      <c r="B48" s="16">
        <v>47</v>
      </c>
      <c r="C48" s="17" t="s">
        <v>27</v>
      </c>
      <c r="D48" s="183">
        <v>140.33</v>
      </c>
      <c r="E48" s="184">
        <v>140.33</v>
      </c>
      <c r="F48" s="183">
        <v>117.53</v>
      </c>
      <c r="G48" s="184">
        <v>117.53</v>
      </c>
      <c r="H48" s="183">
        <v>103.24</v>
      </c>
      <c r="I48" s="184">
        <v>103.24</v>
      </c>
      <c r="J48" s="183">
        <v>104.46</v>
      </c>
      <c r="K48" s="184">
        <v>104.46</v>
      </c>
      <c r="L48" s="183">
        <v>128.68</v>
      </c>
      <c r="M48" s="184">
        <v>128.68</v>
      </c>
      <c r="N48" s="183">
        <v>126.29</v>
      </c>
      <c r="O48" s="184">
        <v>126.29</v>
      </c>
      <c r="P48" s="183">
        <v>101.33</v>
      </c>
      <c r="Q48" s="184">
        <v>101.33</v>
      </c>
    </row>
    <row r="49" spans="1:17" ht="12.75">
      <c r="A49" s="1"/>
      <c r="B49" s="16">
        <v>48</v>
      </c>
      <c r="C49" s="17" t="s">
        <v>28</v>
      </c>
      <c r="D49" s="183">
        <v>117.08</v>
      </c>
      <c r="E49" s="184">
        <v>117.08</v>
      </c>
      <c r="F49" s="183">
        <v>98.07</v>
      </c>
      <c r="G49" s="184">
        <v>98.07</v>
      </c>
      <c r="H49" s="183">
        <v>86.15</v>
      </c>
      <c r="I49" s="184">
        <v>86.15</v>
      </c>
      <c r="J49" s="183">
        <v>87.17</v>
      </c>
      <c r="K49" s="184">
        <v>87.17</v>
      </c>
      <c r="L49" s="183">
        <v>107.36</v>
      </c>
      <c r="M49" s="184">
        <v>107.36</v>
      </c>
      <c r="N49" s="183">
        <v>105.38</v>
      </c>
      <c r="O49" s="184">
        <v>105.38</v>
      </c>
      <c r="P49" s="183">
        <v>84.54</v>
      </c>
      <c r="Q49" s="184">
        <v>84.54</v>
      </c>
    </row>
    <row r="50" spans="1:17" ht="12.75">
      <c r="A50" s="1"/>
      <c r="B50" s="16">
        <v>49</v>
      </c>
      <c r="C50" s="17" t="s">
        <v>29</v>
      </c>
      <c r="D50" s="183">
        <v>103.26</v>
      </c>
      <c r="E50" s="184">
        <v>103.26</v>
      </c>
      <c r="F50" s="183">
        <v>86.49</v>
      </c>
      <c r="G50" s="184">
        <v>86.49</v>
      </c>
      <c r="H50" s="183">
        <v>75.99</v>
      </c>
      <c r="I50" s="184">
        <v>75.99</v>
      </c>
      <c r="J50" s="183">
        <v>76.89</v>
      </c>
      <c r="K50" s="184">
        <v>76.89</v>
      </c>
      <c r="L50" s="183">
        <v>94.69</v>
      </c>
      <c r="M50" s="184">
        <v>94.69</v>
      </c>
      <c r="N50" s="183">
        <v>92.93</v>
      </c>
      <c r="O50" s="184">
        <v>92.93</v>
      </c>
      <c r="P50" s="183">
        <v>74.57</v>
      </c>
      <c r="Q50" s="184">
        <v>74.57</v>
      </c>
    </row>
    <row r="51" spans="1:17" ht="12.75">
      <c r="A51" s="1"/>
      <c r="B51" s="16">
        <v>50</v>
      </c>
      <c r="C51" s="17" t="s">
        <v>30</v>
      </c>
      <c r="D51" s="183">
        <v>74.65</v>
      </c>
      <c r="E51" s="184">
        <v>74.65</v>
      </c>
      <c r="F51" s="183">
        <v>65.39</v>
      </c>
      <c r="G51" s="184">
        <v>65.39</v>
      </c>
      <c r="H51" s="183">
        <v>57.44</v>
      </c>
      <c r="I51" s="184">
        <v>57.44</v>
      </c>
      <c r="J51" s="183">
        <v>58.12</v>
      </c>
      <c r="K51" s="184">
        <v>58.12</v>
      </c>
      <c r="L51" s="183">
        <v>71.59</v>
      </c>
      <c r="M51" s="184">
        <v>71.59</v>
      </c>
      <c r="N51" s="183">
        <v>67.17</v>
      </c>
      <c r="O51" s="184">
        <v>67.17</v>
      </c>
      <c r="P51" s="183">
        <v>56.37</v>
      </c>
      <c r="Q51" s="184">
        <v>56.37</v>
      </c>
    </row>
    <row r="52" spans="1:17" ht="12.75">
      <c r="A52" s="1"/>
      <c r="B52" s="16" t="s">
        <v>175</v>
      </c>
      <c r="C52" s="17" t="s">
        <v>176</v>
      </c>
      <c r="D52" s="183">
        <v>113.7</v>
      </c>
      <c r="E52" s="184">
        <v>113.7</v>
      </c>
      <c r="F52" s="183">
        <v>100.58</v>
      </c>
      <c r="G52" s="184">
        <v>100.58</v>
      </c>
      <c r="H52" s="183">
        <v>89.21</v>
      </c>
      <c r="I52" s="184">
        <v>89.21</v>
      </c>
      <c r="J52" s="183">
        <v>88.31</v>
      </c>
      <c r="K52" s="184">
        <v>88.31</v>
      </c>
      <c r="L52" s="183">
        <v>110.19</v>
      </c>
      <c r="M52" s="184">
        <v>110.19</v>
      </c>
      <c r="N52" s="183">
        <v>103.2</v>
      </c>
      <c r="O52" s="184">
        <v>103.2</v>
      </c>
      <c r="P52" s="183">
        <v>87.46</v>
      </c>
      <c r="Q52" s="184">
        <v>87.46</v>
      </c>
    </row>
    <row r="53" spans="1:17" ht="12.75">
      <c r="A53" s="1"/>
      <c r="B53" s="16">
        <v>51</v>
      </c>
      <c r="C53" s="17" t="s">
        <v>31</v>
      </c>
      <c r="D53" s="183">
        <v>62.92</v>
      </c>
      <c r="E53" s="184">
        <v>62.92</v>
      </c>
      <c r="F53" s="183">
        <v>57.24</v>
      </c>
      <c r="G53" s="184">
        <v>57.24</v>
      </c>
      <c r="H53" s="183">
        <v>54.52</v>
      </c>
      <c r="I53" s="184">
        <v>54.52</v>
      </c>
      <c r="J53" s="183">
        <v>57.88</v>
      </c>
      <c r="K53" s="184">
        <v>57.88</v>
      </c>
      <c r="L53" s="183">
        <v>62.92</v>
      </c>
      <c r="M53" s="184">
        <v>62.92</v>
      </c>
      <c r="N53" s="183">
        <v>56.64</v>
      </c>
      <c r="O53" s="184">
        <v>56.64</v>
      </c>
      <c r="P53" s="183">
        <v>54.52</v>
      </c>
      <c r="Q53" s="184">
        <v>54.52</v>
      </c>
    </row>
    <row r="54" spans="1:17" ht="12.75">
      <c r="A54" s="1"/>
      <c r="B54" s="16">
        <v>52</v>
      </c>
      <c r="C54" s="17" t="s">
        <v>32</v>
      </c>
      <c r="D54" s="183">
        <v>66.82</v>
      </c>
      <c r="E54" s="184">
        <v>66.82</v>
      </c>
      <c r="F54" s="183">
        <v>55.97</v>
      </c>
      <c r="G54" s="184">
        <v>55.97</v>
      </c>
      <c r="H54" s="183">
        <v>49.16</v>
      </c>
      <c r="I54" s="184">
        <v>49.16</v>
      </c>
      <c r="J54" s="183">
        <v>49.76</v>
      </c>
      <c r="K54" s="184">
        <v>49.76</v>
      </c>
      <c r="L54" s="183">
        <v>61.29</v>
      </c>
      <c r="M54" s="184">
        <v>61.29</v>
      </c>
      <c r="N54" s="183">
        <v>60.14</v>
      </c>
      <c r="O54" s="184">
        <v>60.14</v>
      </c>
      <c r="P54" s="183">
        <v>48.24</v>
      </c>
      <c r="Q54" s="184">
        <v>48.24</v>
      </c>
    </row>
    <row r="55" spans="1:17" ht="12.75">
      <c r="A55" s="1"/>
      <c r="B55" s="16">
        <v>53</v>
      </c>
      <c r="C55" s="17" t="s">
        <v>33</v>
      </c>
      <c r="D55" s="183">
        <v>48.82</v>
      </c>
      <c r="E55" s="184">
        <v>48.82</v>
      </c>
      <c r="F55" s="183">
        <v>43.35</v>
      </c>
      <c r="G55" s="184">
        <v>43.35</v>
      </c>
      <c r="H55" s="183">
        <v>41.14</v>
      </c>
      <c r="I55" s="184">
        <v>41.14</v>
      </c>
      <c r="J55" s="183">
        <v>42.45</v>
      </c>
      <c r="K55" s="184">
        <v>42.45</v>
      </c>
      <c r="L55" s="183">
        <v>48.82</v>
      </c>
      <c r="M55" s="184">
        <v>48.82</v>
      </c>
      <c r="N55" s="183">
        <v>43.92</v>
      </c>
      <c r="O55" s="184">
        <v>43.92</v>
      </c>
      <c r="P55" s="183">
        <v>41.14</v>
      </c>
      <c r="Q55" s="184">
        <v>41.14</v>
      </c>
    </row>
    <row r="56" spans="1:17" ht="12.75">
      <c r="A56" s="1"/>
      <c r="B56" s="16">
        <v>54</v>
      </c>
      <c r="C56" s="17" t="s">
        <v>34</v>
      </c>
      <c r="D56" s="183">
        <v>68.44</v>
      </c>
      <c r="E56" s="184">
        <v>68.44</v>
      </c>
      <c r="F56" s="183">
        <v>65.83</v>
      </c>
      <c r="G56" s="184">
        <v>65.83</v>
      </c>
      <c r="H56" s="183">
        <v>61.95</v>
      </c>
      <c r="I56" s="184">
        <v>61.95</v>
      </c>
      <c r="J56" s="183">
        <v>62.67</v>
      </c>
      <c r="K56" s="184">
        <v>62.67</v>
      </c>
      <c r="L56" s="183">
        <v>77.21</v>
      </c>
      <c r="M56" s="184">
        <v>77.21</v>
      </c>
      <c r="N56" s="183">
        <v>61.59</v>
      </c>
      <c r="O56" s="184">
        <v>61.59</v>
      </c>
      <c r="P56" s="183">
        <v>60.79</v>
      </c>
      <c r="Q56" s="184">
        <v>60.79</v>
      </c>
    </row>
    <row r="57" spans="1:17" ht="12.75">
      <c r="A57" s="1"/>
      <c r="B57" s="175">
        <v>55</v>
      </c>
      <c r="C57" s="176" t="s">
        <v>35</v>
      </c>
      <c r="D57" s="178">
        <v>47.46</v>
      </c>
      <c r="E57" s="179">
        <v>71.19</v>
      </c>
      <c r="F57" s="178">
        <v>43.89</v>
      </c>
      <c r="G57" s="179">
        <v>65.84</v>
      </c>
      <c r="H57" s="178">
        <v>38.62</v>
      </c>
      <c r="I57" s="179">
        <v>57.93</v>
      </c>
      <c r="J57" s="178">
        <v>43.76</v>
      </c>
      <c r="K57" s="179">
        <v>65.64</v>
      </c>
      <c r="L57" s="178">
        <v>49.47</v>
      </c>
      <c r="M57" s="179">
        <v>74.21</v>
      </c>
      <c r="N57" s="178">
        <v>40.15</v>
      </c>
      <c r="O57" s="179">
        <v>60.23</v>
      </c>
      <c r="P57" s="178">
        <v>57.22</v>
      </c>
      <c r="Q57" s="179">
        <v>85.83</v>
      </c>
    </row>
    <row r="58" spans="1:17" ht="12.75">
      <c r="A58" s="1"/>
      <c r="B58" s="175">
        <v>56</v>
      </c>
      <c r="C58" s="176" t="s">
        <v>36</v>
      </c>
      <c r="D58" s="178">
        <v>38.32</v>
      </c>
      <c r="E58" s="179">
        <v>57.48</v>
      </c>
      <c r="F58" s="178">
        <v>34.47</v>
      </c>
      <c r="G58" s="179">
        <v>51.71</v>
      </c>
      <c r="H58" s="178">
        <v>31.53</v>
      </c>
      <c r="I58" s="179">
        <v>47.3</v>
      </c>
      <c r="J58" s="178">
        <v>34.47</v>
      </c>
      <c r="K58" s="179">
        <v>51.71</v>
      </c>
      <c r="L58" s="178">
        <v>33.36</v>
      </c>
      <c r="M58" s="179">
        <v>50.04</v>
      </c>
      <c r="N58" s="178">
        <v>31.89</v>
      </c>
      <c r="O58" s="179">
        <v>47.84</v>
      </c>
      <c r="P58" s="178">
        <v>35.89</v>
      </c>
      <c r="Q58" s="179">
        <v>53.84</v>
      </c>
    </row>
    <row r="59" spans="1:17" ht="12.75">
      <c r="A59" s="1"/>
      <c r="B59" s="175">
        <v>57</v>
      </c>
      <c r="C59" s="176" t="s">
        <v>37</v>
      </c>
      <c r="D59" s="178">
        <v>35.29</v>
      </c>
      <c r="E59" s="179">
        <v>52.94</v>
      </c>
      <c r="F59" s="178">
        <v>30.97</v>
      </c>
      <c r="G59" s="179">
        <v>46.46</v>
      </c>
      <c r="H59" s="178">
        <v>26.81</v>
      </c>
      <c r="I59" s="179">
        <v>40.22</v>
      </c>
      <c r="J59" s="178">
        <v>30.97</v>
      </c>
      <c r="K59" s="179">
        <v>46.46</v>
      </c>
      <c r="L59" s="178">
        <v>31.05</v>
      </c>
      <c r="M59" s="179">
        <v>46.58</v>
      </c>
      <c r="N59" s="178">
        <v>29.31</v>
      </c>
      <c r="O59" s="179">
        <v>43.97</v>
      </c>
      <c r="P59" s="178">
        <v>30.08</v>
      </c>
      <c r="Q59" s="179">
        <v>45.12</v>
      </c>
    </row>
    <row r="60" spans="1:17" ht="12.75">
      <c r="A60" s="1"/>
      <c r="B60" s="175">
        <v>58</v>
      </c>
      <c r="C60" s="176" t="s">
        <v>38</v>
      </c>
      <c r="D60" s="178">
        <v>31.43</v>
      </c>
      <c r="E60" s="179">
        <v>47.15</v>
      </c>
      <c r="F60" s="178">
        <v>27.6</v>
      </c>
      <c r="G60" s="179">
        <v>41.4</v>
      </c>
      <c r="H60" s="178">
        <v>23.93</v>
      </c>
      <c r="I60" s="179">
        <v>35.9</v>
      </c>
      <c r="J60" s="178">
        <v>27.51</v>
      </c>
      <c r="K60" s="179">
        <v>41.27</v>
      </c>
      <c r="L60" s="178">
        <v>27.47</v>
      </c>
      <c r="M60" s="179">
        <v>41.21</v>
      </c>
      <c r="N60" s="178">
        <v>27.51</v>
      </c>
      <c r="O60" s="179">
        <v>41.27</v>
      </c>
      <c r="P60" s="178">
        <v>26.9</v>
      </c>
      <c r="Q60" s="179">
        <v>40.35</v>
      </c>
    </row>
    <row r="61" spans="1:17" ht="12.75">
      <c r="A61" s="1"/>
      <c r="B61" s="20">
        <v>59</v>
      </c>
      <c r="C61" s="17" t="s">
        <v>39</v>
      </c>
      <c r="D61" s="183">
        <v>84.65</v>
      </c>
      <c r="E61" s="184">
        <v>84.65</v>
      </c>
      <c r="F61" s="183">
        <v>74.88</v>
      </c>
      <c r="G61" s="184">
        <v>74.88</v>
      </c>
      <c r="H61" s="183">
        <v>66.4</v>
      </c>
      <c r="I61" s="184">
        <v>66.4</v>
      </c>
      <c r="J61" s="183">
        <v>65.78</v>
      </c>
      <c r="K61" s="184">
        <v>65.78</v>
      </c>
      <c r="L61" s="183">
        <v>82.06</v>
      </c>
      <c r="M61" s="184">
        <v>82.06</v>
      </c>
      <c r="N61" s="183">
        <v>76.83</v>
      </c>
      <c r="O61" s="184">
        <v>76.83</v>
      </c>
      <c r="P61" s="183">
        <v>65.12</v>
      </c>
      <c r="Q61" s="184">
        <v>65.12</v>
      </c>
    </row>
    <row r="62" spans="1:17" ht="12.75">
      <c r="A62" s="1"/>
      <c r="B62" s="16">
        <v>60</v>
      </c>
      <c r="C62" s="17" t="s">
        <v>40</v>
      </c>
      <c r="D62" s="183">
        <v>131.31</v>
      </c>
      <c r="E62" s="184">
        <v>131.31</v>
      </c>
      <c r="F62" s="183">
        <v>116.15</v>
      </c>
      <c r="G62" s="184">
        <v>116.15</v>
      </c>
      <c r="H62" s="183">
        <v>103.03</v>
      </c>
      <c r="I62" s="184">
        <v>103.03</v>
      </c>
      <c r="J62" s="183">
        <v>102.01</v>
      </c>
      <c r="K62" s="184">
        <v>102.01</v>
      </c>
      <c r="L62" s="183">
        <v>127.27</v>
      </c>
      <c r="M62" s="184">
        <v>127.27</v>
      </c>
      <c r="N62" s="183">
        <v>119.17</v>
      </c>
      <c r="O62" s="184">
        <v>119.17</v>
      </c>
      <c r="P62" s="183">
        <v>101</v>
      </c>
      <c r="Q62" s="184">
        <v>101</v>
      </c>
    </row>
    <row r="63" spans="1:17" ht="12.75">
      <c r="A63" s="1"/>
      <c r="B63" s="16">
        <v>61</v>
      </c>
      <c r="C63" s="17" t="s">
        <v>41</v>
      </c>
      <c r="D63" s="183">
        <v>112.31</v>
      </c>
      <c r="E63" s="184">
        <v>112.31</v>
      </c>
      <c r="F63" s="183">
        <v>99.34</v>
      </c>
      <c r="G63" s="184">
        <v>99.34</v>
      </c>
      <c r="H63" s="183">
        <v>88.12</v>
      </c>
      <c r="I63" s="184">
        <v>88.12</v>
      </c>
      <c r="J63" s="183">
        <v>87.24</v>
      </c>
      <c r="K63" s="184">
        <v>87.24</v>
      </c>
      <c r="L63" s="183">
        <v>108.85</v>
      </c>
      <c r="M63" s="184">
        <v>108.85</v>
      </c>
      <c r="N63" s="183">
        <v>101.93</v>
      </c>
      <c r="O63" s="184">
        <v>101.93</v>
      </c>
      <c r="P63" s="183">
        <v>86.39</v>
      </c>
      <c r="Q63" s="184">
        <v>86.39</v>
      </c>
    </row>
    <row r="64" spans="1:17" ht="12.75">
      <c r="A64" s="1"/>
      <c r="B64" s="16" t="s">
        <v>177</v>
      </c>
      <c r="C64" s="17" t="s">
        <v>178</v>
      </c>
      <c r="D64" s="183">
        <v>126.51</v>
      </c>
      <c r="E64" s="184">
        <v>126.51</v>
      </c>
      <c r="F64" s="183">
        <v>111.92</v>
      </c>
      <c r="G64" s="184">
        <v>111.92</v>
      </c>
      <c r="H64" s="183">
        <v>99.27</v>
      </c>
      <c r="I64" s="184">
        <v>99.27</v>
      </c>
      <c r="J64" s="183">
        <v>98.31</v>
      </c>
      <c r="K64" s="184">
        <v>98.31</v>
      </c>
      <c r="L64" s="183">
        <v>122.64</v>
      </c>
      <c r="M64" s="184">
        <v>122.64</v>
      </c>
      <c r="N64" s="183">
        <v>114.85</v>
      </c>
      <c r="O64" s="184">
        <v>114.85</v>
      </c>
      <c r="P64" s="183">
        <v>97.32</v>
      </c>
      <c r="Q64" s="184">
        <v>97.32</v>
      </c>
    </row>
    <row r="65" spans="1:17" ht="12.75">
      <c r="A65" s="1"/>
      <c r="B65" s="16">
        <v>62</v>
      </c>
      <c r="C65" s="17" t="s">
        <v>42</v>
      </c>
      <c r="D65" s="183">
        <v>132.36</v>
      </c>
      <c r="E65" s="184">
        <v>132.36</v>
      </c>
      <c r="F65" s="183">
        <v>117.1</v>
      </c>
      <c r="G65" s="184">
        <v>117.1</v>
      </c>
      <c r="H65" s="183">
        <v>103.87</v>
      </c>
      <c r="I65" s="184">
        <v>103.87</v>
      </c>
      <c r="J65" s="183">
        <v>102.84</v>
      </c>
      <c r="K65" s="184">
        <v>102.84</v>
      </c>
      <c r="L65" s="183">
        <v>128.32</v>
      </c>
      <c r="M65" s="184">
        <v>128.32</v>
      </c>
      <c r="N65" s="183">
        <v>120.17</v>
      </c>
      <c r="O65" s="184">
        <v>120.17</v>
      </c>
      <c r="P65" s="183">
        <v>101.81</v>
      </c>
      <c r="Q65" s="184">
        <v>101.81</v>
      </c>
    </row>
    <row r="66" spans="1:17" ht="12.75">
      <c r="A66" s="1"/>
      <c r="B66" s="16">
        <v>63</v>
      </c>
      <c r="C66" s="41" t="s">
        <v>163</v>
      </c>
      <c r="D66" s="183">
        <v>119.11</v>
      </c>
      <c r="E66" s="184">
        <v>119.11</v>
      </c>
      <c r="F66" s="183">
        <v>105.38</v>
      </c>
      <c r="G66" s="184">
        <v>105.38</v>
      </c>
      <c r="H66" s="183">
        <v>93.45</v>
      </c>
      <c r="I66" s="184">
        <v>93.45</v>
      </c>
      <c r="J66" s="183">
        <v>92.53</v>
      </c>
      <c r="K66" s="184">
        <v>92.53</v>
      </c>
      <c r="L66" s="183">
        <v>115.43</v>
      </c>
      <c r="M66" s="184">
        <v>115.43</v>
      </c>
      <c r="N66" s="183">
        <v>108.1</v>
      </c>
      <c r="O66" s="184">
        <v>108.1</v>
      </c>
      <c r="P66" s="183">
        <v>91.64</v>
      </c>
      <c r="Q66" s="184">
        <v>91.64</v>
      </c>
    </row>
    <row r="67" spans="1:17" ht="12.75">
      <c r="A67" s="1"/>
      <c r="B67" s="16">
        <v>64</v>
      </c>
      <c r="C67" s="41" t="s">
        <v>164</v>
      </c>
      <c r="D67" s="183">
        <v>102.15</v>
      </c>
      <c r="E67" s="184">
        <v>102.15</v>
      </c>
      <c r="F67" s="183">
        <v>90.36</v>
      </c>
      <c r="G67" s="184">
        <v>90.36</v>
      </c>
      <c r="H67" s="183">
        <v>80.15</v>
      </c>
      <c r="I67" s="184">
        <v>80.15</v>
      </c>
      <c r="J67" s="183">
        <v>79.37</v>
      </c>
      <c r="K67" s="184">
        <v>79.37</v>
      </c>
      <c r="L67" s="183">
        <v>99.03</v>
      </c>
      <c r="M67" s="184">
        <v>99.03</v>
      </c>
      <c r="N67" s="183">
        <v>92.74</v>
      </c>
      <c r="O67" s="184">
        <v>92.74</v>
      </c>
      <c r="P67" s="183">
        <v>78.57</v>
      </c>
      <c r="Q67" s="184">
        <v>78.57</v>
      </c>
    </row>
    <row r="68" spans="1:17" ht="12.75">
      <c r="A68" s="1"/>
      <c r="B68" s="16">
        <v>70</v>
      </c>
      <c r="C68" s="17" t="s">
        <v>43</v>
      </c>
      <c r="D68" s="183">
        <v>148.79</v>
      </c>
      <c r="E68" s="184">
        <v>148.79</v>
      </c>
      <c r="F68" s="183">
        <v>131.59</v>
      </c>
      <c r="G68" s="184">
        <v>131.59</v>
      </c>
      <c r="H68" s="183">
        <v>116.73</v>
      </c>
      <c r="I68" s="184">
        <v>116.73</v>
      </c>
      <c r="J68" s="183">
        <v>115.59</v>
      </c>
      <c r="K68" s="184">
        <v>115.59</v>
      </c>
      <c r="L68" s="183">
        <v>144.19</v>
      </c>
      <c r="M68" s="184">
        <v>144.19</v>
      </c>
      <c r="N68" s="183">
        <v>135.04</v>
      </c>
      <c r="O68" s="184">
        <v>135.04</v>
      </c>
      <c r="P68" s="183">
        <v>114.44</v>
      </c>
      <c r="Q68" s="184">
        <v>114.44</v>
      </c>
    </row>
    <row r="69" spans="1:17" ht="12.75">
      <c r="A69" s="1"/>
      <c r="B69" s="16">
        <v>71</v>
      </c>
      <c r="C69" s="17" t="s">
        <v>44</v>
      </c>
      <c r="D69" s="183">
        <v>114.26</v>
      </c>
      <c r="E69" s="184">
        <v>114.26</v>
      </c>
      <c r="F69" s="183">
        <v>101.1</v>
      </c>
      <c r="G69" s="184">
        <v>101.1</v>
      </c>
      <c r="H69" s="183">
        <v>89.68</v>
      </c>
      <c r="I69" s="184">
        <v>89.68</v>
      </c>
      <c r="J69" s="183">
        <v>88.79</v>
      </c>
      <c r="K69" s="184">
        <v>88.79</v>
      </c>
      <c r="L69" s="183">
        <v>110.76</v>
      </c>
      <c r="M69" s="184">
        <v>110.76</v>
      </c>
      <c r="N69" s="183">
        <v>103.72</v>
      </c>
      <c r="O69" s="184">
        <v>103.72</v>
      </c>
      <c r="P69" s="183">
        <v>87.91</v>
      </c>
      <c r="Q69" s="184">
        <v>87.91</v>
      </c>
    </row>
    <row r="70" spans="1:17" ht="12.75">
      <c r="A70" s="1"/>
      <c r="B70" s="16">
        <v>72</v>
      </c>
      <c r="C70" s="17" t="s">
        <v>45</v>
      </c>
      <c r="D70" s="183">
        <v>104.36</v>
      </c>
      <c r="E70" s="184">
        <v>104.36</v>
      </c>
      <c r="F70" s="183">
        <v>92.32</v>
      </c>
      <c r="G70" s="184">
        <v>92.32</v>
      </c>
      <c r="H70" s="183">
        <v>81.85</v>
      </c>
      <c r="I70" s="184">
        <v>81.85</v>
      </c>
      <c r="J70" s="183">
        <v>81.07</v>
      </c>
      <c r="K70" s="184">
        <v>81.07</v>
      </c>
      <c r="L70" s="183">
        <v>101.13</v>
      </c>
      <c r="M70" s="184">
        <v>101.13</v>
      </c>
      <c r="N70" s="183">
        <v>94.73</v>
      </c>
      <c r="O70" s="184">
        <v>94.73</v>
      </c>
      <c r="P70" s="183">
        <v>80.26</v>
      </c>
      <c r="Q70" s="184">
        <v>80.26</v>
      </c>
    </row>
    <row r="71" spans="1:17" ht="12.75">
      <c r="A71" s="1"/>
      <c r="B71" s="16">
        <v>80</v>
      </c>
      <c r="C71" s="17" t="s">
        <v>46</v>
      </c>
      <c r="D71" s="183">
        <v>116.5</v>
      </c>
      <c r="E71" s="184">
        <v>116.5</v>
      </c>
      <c r="F71" s="183">
        <v>103.06</v>
      </c>
      <c r="G71" s="184">
        <v>103.06</v>
      </c>
      <c r="H71" s="183">
        <v>91.41</v>
      </c>
      <c r="I71" s="184">
        <v>91.41</v>
      </c>
      <c r="J71" s="183">
        <v>90.52</v>
      </c>
      <c r="K71" s="184">
        <v>90.52</v>
      </c>
      <c r="L71" s="183">
        <v>112.93</v>
      </c>
      <c r="M71" s="184">
        <v>112.93</v>
      </c>
      <c r="N71" s="183">
        <v>105.75</v>
      </c>
      <c r="O71" s="184">
        <v>105.75</v>
      </c>
      <c r="P71" s="183">
        <v>89.65</v>
      </c>
      <c r="Q71" s="184">
        <v>89.65</v>
      </c>
    </row>
    <row r="72" spans="1:17" ht="12.75">
      <c r="A72" s="1"/>
      <c r="B72" s="16">
        <v>81</v>
      </c>
      <c r="C72" s="17" t="s">
        <v>47</v>
      </c>
      <c r="D72" s="183">
        <v>100.94</v>
      </c>
      <c r="E72" s="184">
        <v>100.94</v>
      </c>
      <c r="F72" s="183">
        <v>89.3</v>
      </c>
      <c r="G72" s="184">
        <v>89.3</v>
      </c>
      <c r="H72" s="183">
        <v>79.18</v>
      </c>
      <c r="I72" s="184">
        <v>79.18</v>
      </c>
      <c r="J72" s="183">
        <v>78.39</v>
      </c>
      <c r="K72" s="184">
        <v>78.39</v>
      </c>
      <c r="L72" s="183">
        <v>97.8</v>
      </c>
      <c r="M72" s="184">
        <v>97.8</v>
      </c>
      <c r="N72" s="183">
        <v>91.63</v>
      </c>
      <c r="O72" s="184">
        <v>91.63</v>
      </c>
      <c r="P72" s="183">
        <v>77.64</v>
      </c>
      <c r="Q72" s="184">
        <v>77.64</v>
      </c>
    </row>
    <row r="73" spans="1:17" ht="12.75">
      <c r="A73" s="1"/>
      <c r="B73" s="16">
        <v>82</v>
      </c>
      <c r="C73" s="17" t="s">
        <v>48</v>
      </c>
      <c r="D73" s="183">
        <v>83.4</v>
      </c>
      <c r="E73" s="184">
        <v>83.4</v>
      </c>
      <c r="F73" s="183">
        <v>73.77</v>
      </c>
      <c r="G73" s="184">
        <v>73.77</v>
      </c>
      <c r="H73" s="183">
        <v>65.45</v>
      </c>
      <c r="I73" s="184">
        <v>65.45</v>
      </c>
      <c r="J73" s="183">
        <v>64.79</v>
      </c>
      <c r="K73" s="184">
        <v>64.79</v>
      </c>
      <c r="L73" s="183">
        <v>80.85</v>
      </c>
      <c r="M73" s="184">
        <v>80.85</v>
      </c>
      <c r="N73" s="183">
        <v>75.7</v>
      </c>
      <c r="O73" s="184">
        <v>75.7</v>
      </c>
      <c r="P73" s="183">
        <v>64.15</v>
      </c>
      <c r="Q73" s="184">
        <v>64.15</v>
      </c>
    </row>
    <row r="74" spans="1:17" ht="12.75">
      <c r="A74" s="1"/>
      <c r="B74" s="16">
        <v>90</v>
      </c>
      <c r="C74" s="17" t="s">
        <v>49</v>
      </c>
      <c r="D74" s="183">
        <v>127.29</v>
      </c>
      <c r="E74" s="184">
        <v>127.29</v>
      </c>
      <c r="F74" s="183">
        <v>112.61</v>
      </c>
      <c r="G74" s="184">
        <v>112.61</v>
      </c>
      <c r="H74" s="183">
        <v>99.88</v>
      </c>
      <c r="I74" s="184">
        <v>99.88</v>
      </c>
      <c r="J74" s="183">
        <v>98.9</v>
      </c>
      <c r="K74" s="184">
        <v>98.9</v>
      </c>
      <c r="L74" s="183">
        <v>123.39</v>
      </c>
      <c r="M74" s="184">
        <v>123.39</v>
      </c>
      <c r="N74" s="183">
        <v>115.55</v>
      </c>
      <c r="O74" s="184">
        <v>115.55</v>
      </c>
      <c r="P74" s="183">
        <v>97.91</v>
      </c>
      <c r="Q74" s="184">
        <v>97.91</v>
      </c>
    </row>
    <row r="75" spans="1:17" ht="12.75">
      <c r="A75" s="1"/>
      <c r="B75" s="16">
        <v>91</v>
      </c>
      <c r="C75" s="17" t="s">
        <v>50</v>
      </c>
      <c r="D75" s="183">
        <v>106.9</v>
      </c>
      <c r="E75" s="184">
        <v>106.9</v>
      </c>
      <c r="F75" s="183">
        <v>94.57</v>
      </c>
      <c r="G75" s="184">
        <v>94.57</v>
      </c>
      <c r="H75" s="183">
        <v>83.89</v>
      </c>
      <c r="I75" s="184">
        <v>83.89</v>
      </c>
      <c r="J75" s="183">
        <v>83.06</v>
      </c>
      <c r="K75" s="184">
        <v>83.06</v>
      </c>
      <c r="L75" s="183">
        <v>103.63</v>
      </c>
      <c r="M75" s="184">
        <v>103.63</v>
      </c>
      <c r="N75" s="183">
        <v>97.03</v>
      </c>
      <c r="O75" s="184">
        <v>97.03</v>
      </c>
      <c r="P75" s="183">
        <v>82.23</v>
      </c>
      <c r="Q75" s="184">
        <v>82.23</v>
      </c>
    </row>
    <row r="76" spans="1:17" ht="12.75">
      <c r="A76" s="1"/>
      <c r="B76" s="16">
        <v>92</v>
      </c>
      <c r="C76" s="17" t="s">
        <v>51</v>
      </c>
      <c r="D76" s="183">
        <v>86.21</v>
      </c>
      <c r="E76" s="184">
        <v>86.21</v>
      </c>
      <c r="F76" s="183">
        <v>76.28</v>
      </c>
      <c r="G76" s="184">
        <v>76.28</v>
      </c>
      <c r="H76" s="183">
        <v>67.66</v>
      </c>
      <c r="I76" s="184">
        <v>67.66</v>
      </c>
      <c r="J76" s="183">
        <v>66.99</v>
      </c>
      <c r="K76" s="184">
        <v>66.99</v>
      </c>
      <c r="L76" s="183">
        <v>83.56</v>
      </c>
      <c r="M76" s="184">
        <v>83.56</v>
      </c>
      <c r="N76" s="183">
        <v>78.26</v>
      </c>
      <c r="O76" s="184">
        <v>78.26</v>
      </c>
      <c r="P76" s="183">
        <v>66.32</v>
      </c>
      <c r="Q76" s="184">
        <v>66.32</v>
      </c>
    </row>
    <row r="77" spans="1:17" ht="12.75">
      <c r="A77" s="1"/>
      <c r="B77" s="16">
        <v>93</v>
      </c>
      <c r="C77" s="17" t="s">
        <v>52</v>
      </c>
      <c r="D77" s="183">
        <v>147.12</v>
      </c>
      <c r="E77" s="184">
        <v>147.12</v>
      </c>
      <c r="F77" s="183">
        <v>130.14</v>
      </c>
      <c r="G77" s="184">
        <v>130.14</v>
      </c>
      <c r="H77" s="183">
        <v>115.42</v>
      </c>
      <c r="I77" s="184">
        <v>115.42</v>
      </c>
      <c r="J77" s="183">
        <v>114.28</v>
      </c>
      <c r="K77" s="184">
        <v>114.28</v>
      </c>
      <c r="L77" s="183">
        <v>142.58</v>
      </c>
      <c r="M77" s="184">
        <v>142.58</v>
      </c>
      <c r="N77" s="183">
        <v>133.54</v>
      </c>
      <c r="O77" s="184">
        <v>133.54</v>
      </c>
      <c r="P77" s="183">
        <v>113.16</v>
      </c>
      <c r="Q77" s="184">
        <v>113.16</v>
      </c>
    </row>
    <row r="78" spans="1:17" ht="12.75">
      <c r="A78" s="1"/>
      <c r="B78" s="16">
        <v>94</v>
      </c>
      <c r="C78" s="17" t="s">
        <v>53</v>
      </c>
      <c r="D78" s="183">
        <v>133.71</v>
      </c>
      <c r="E78" s="184">
        <v>133.71</v>
      </c>
      <c r="F78" s="183">
        <v>118.29</v>
      </c>
      <c r="G78" s="184">
        <v>118.29</v>
      </c>
      <c r="H78" s="183">
        <v>104.91</v>
      </c>
      <c r="I78" s="184">
        <v>104.91</v>
      </c>
      <c r="J78" s="183">
        <v>103.91</v>
      </c>
      <c r="K78" s="184">
        <v>103.91</v>
      </c>
      <c r="L78" s="183">
        <v>129.6</v>
      </c>
      <c r="M78" s="184">
        <v>129.6</v>
      </c>
      <c r="N78" s="183">
        <v>121.38</v>
      </c>
      <c r="O78" s="184">
        <v>121.38</v>
      </c>
      <c r="P78" s="183">
        <v>102.86</v>
      </c>
      <c r="Q78" s="184">
        <v>102.86</v>
      </c>
    </row>
    <row r="79" spans="1:17" ht="12.75">
      <c r="A79" s="1"/>
      <c r="B79" s="16">
        <v>95</v>
      </c>
      <c r="C79" s="17" t="s">
        <v>54</v>
      </c>
      <c r="D79" s="183">
        <v>105.67</v>
      </c>
      <c r="E79" s="184">
        <v>105.67</v>
      </c>
      <c r="F79" s="183">
        <v>93.47</v>
      </c>
      <c r="G79" s="184">
        <v>93.47</v>
      </c>
      <c r="H79" s="183">
        <v>82.91</v>
      </c>
      <c r="I79" s="184">
        <v>82.91</v>
      </c>
      <c r="J79" s="183">
        <v>82.1</v>
      </c>
      <c r="K79" s="184">
        <v>82.1</v>
      </c>
      <c r="L79" s="183">
        <v>102.41</v>
      </c>
      <c r="M79" s="184">
        <v>102.41</v>
      </c>
      <c r="N79" s="183">
        <v>95.92</v>
      </c>
      <c r="O79" s="184">
        <v>95.92</v>
      </c>
      <c r="P79" s="183">
        <v>81.28</v>
      </c>
      <c r="Q79" s="184">
        <v>81.28</v>
      </c>
    </row>
    <row r="80" spans="1:17" ht="12.75">
      <c r="A80" s="1"/>
      <c r="B80" s="16">
        <v>100</v>
      </c>
      <c r="C80" s="17" t="s">
        <v>55</v>
      </c>
      <c r="D80" s="183">
        <v>175.64</v>
      </c>
      <c r="E80" s="184">
        <v>175.64</v>
      </c>
      <c r="F80" s="183">
        <v>155.37</v>
      </c>
      <c r="G80" s="184">
        <v>155.37</v>
      </c>
      <c r="H80" s="183">
        <v>137.8</v>
      </c>
      <c r="I80" s="184">
        <v>137.8</v>
      </c>
      <c r="J80" s="183">
        <v>136.47</v>
      </c>
      <c r="K80" s="184">
        <v>136.47</v>
      </c>
      <c r="L80" s="183">
        <v>170.24</v>
      </c>
      <c r="M80" s="184">
        <v>170.24</v>
      </c>
      <c r="N80" s="183">
        <v>159.45</v>
      </c>
      <c r="O80" s="184">
        <v>159.45</v>
      </c>
      <c r="P80" s="183">
        <v>135.09</v>
      </c>
      <c r="Q80" s="184">
        <v>135.09</v>
      </c>
    </row>
    <row r="81" spans="1:17" ht="12.75">
      <c r="A81" s="1"/>
      <c r="B81" s="16">
        <v>101</v>
      </c>
      <c r="C81" s="17" t="s">
        <v>56</v>
      </c>
      <c r="D81" s="183">
        <v>148.93</v>
      </c>
      <c r="E81" s="184">
        <v>148.93</v>
      </c>
      <c r="F81" s="183">
        <v>131.76</v>
      </c>
      <c r="G81" s="184">
        <v>131.76</v>
      </c>
      <c r="H81" s="183">
        <v>116.84</v>
      </c>
      <c r="I81" s="184">
        <v>116.84</v>
      </c>
      <c r="J81" s="183">
        <v>115.7</v>
      </c>
      <c r="K81" s="184">
        <v>115.7</v>
      </c>
      <c r="L81" s="183">
        <v>144.34</v>
      </c>
      <c r="M81" s="184">
        <v>144.34</v>
      </c>
      <c r="N81" s="183">
        <v>135.19</v>
      </c>
      <c r="O81" s="184">
        <v>135.19</v>
      </c>
      <c r="P81" s="183">
        <v>114.56</v>
      </c>
      <c r="Q81" s="184">
        <v>114.56</v>
      </c>
    </row>
    <row r="82" spans="1:17" ht="12.75">
      <c r="A82" s="1"/>
      <c r="B82" s="16">
        <v>102</v>
      </c>
      <c r="C82" s="17" t="s">
        <v>57</v>
      </c>
      <c r="D82" s="183">
        <v>169.44</v>
      </c>
      <c r="E82" s="184">
        <v>169.44</v>
      </c>
      <c r="F82" s="183">
        <v>149.91</v>
      </c>
      <c r="G82" s="184">
        <v>149.91</v>
      </c>
      <c r="H82" s="183">
        <v>132.95</v>
      </c>
      <c r="I82" s="184">
        <v>132.95</v>
      </c>
      <c r="J82" s="183">
        <v>131.65</v>
      </c>
      <c r="K82" s="184">
        <v>131.65</v>
      </c>
      <c r="L82" s="183">
        <v>164.24</v>
      </c>
      <c r="M82" s="184">
        <v>164.24</v>
      </c>
      <c r="N82" s="183">
        <v>153.78</v>
      </c>
      <c r="O82" s="184">
        <v>153.78</v>
      </c>
      <c r="P82" s="183">
        <v>130.32</v>
      </c>
      <c r="Q82" s="184">
        <v>130.32</v>
      </c>
    </row>
    <row r="83" spans="1:17" ht="12.75">
      <c r="A83" s="1"/>
      <c r="B83" s="16">
        <v>103</v>
      </c>
      <c r="C83" s="17" t="s">
        <v>58</v>
      </c>
      <c r="D83" s="183">
        <v>152.85</v>
      </c>
      <c r="E83" s="184">
        <v>152.85</v>
      </c>
      <c r="F83" s="183">
        <v>135.21</v>
      </c>
      <c r="G83" s="184">
        <v>135.21</v>
      </c>
      <c r="H83" s="183">
        <v>119.92</v>
      </c>
      <c r="I83" s="184">
        <v>119.92</v>
      </c>
      <c r="J83" s="183">
        <v>118.75</v>
      </c>
      <c r="K83" s="184">
        <v>118.75</v>
      </c>
      <c r="L83" s="183">
        <v>148.15</v>
      </c>
      <c r="M83" s="184">
        <v>148.15</v>
      </c>
      <c r="N83" s="183">
        <v>138.73</v>
      </c>
      <c r="O83" s="184">
        <v>138.73</v>
      </c>
      <c r="P83" s="183">
        <v>117.58</v>
      </c>
      <c r="Q83" s="184">
        <v>117.58</v>
      </c>
    </row>
    <row r="84" spans="1:17" ht="12.75">
      <c r="A84" s="1"/>
      <c r="B84" s="16">
        <v>106</v>
      </c>
      <c r="C84" s="17" t="s">
        <v>59</v>
      </c>
      <c r="D84" s="183">
        <v>141.49</v>
      </c>
      <c r="E84" s="184">
        <v>141.49</v>
      </c>
      <c r="F84" s="183">
        <v>125.16</v>
      </c>
      <c r="G84" s="184">
        <v>125.16</v>
      </c>
      <c r="H84" s="183">
        <v>111.04</v>
      </c>
      <c r="I84" s="184">
        <v>111.04</v>
      </c>
      <c r="J84" s="183">
        <v>109.94</v>
      </c>
      <c r="K84" s="184">
        <v>109.94</v>
      </c>
      <c r="L84" s="183">
        <v>137.13</v>
      </c>
      <c r="M84" s="184">
        <v>137.13</v>
      </c>
      <c r="N84" s="183">
        <v>128.42</v>
      </c>
      <c r="O84" s="184">
        <v>128.42</v>
      </c>
      <c r="P84" s="183">
        <v>108.85</v>
      </c>
      <c r="Q84" s="184">
        <v>108.85</v>
      </c>
    </row>
    <row r="85" spans="1:17" ht="12.75">
      <c r="A85" s="1"/>
      <c r="B85" s="16">
        <v>107</v>
      </c>
      <c r="C85" s="17" t="s">
        <v>60</v>
      </c>
      <c r="D85" s="183">
        <v>86.21</v>
      </c>
      <c r="E85" s="184">
        <v>86.21</v>
      </c>
      <c r="F85" s="183">
        <v>76.28</v>
      </c>
      <c r="G85" s="184">
        <v>76.28</v>
      </c>
      <c r="H85" s="183">
        <v>67.66</v>
      </c>
      <c r="I85" s="184">
        <v>67.66</v>
      </c>
      <c r="J85" s="183">
        <v>66.99</v>
      </c>
      <c r="K85" s="184">
        <v>66.99</v>
      </c>
      <c r="L85" s="183">
        <v>83.56</v>
      </c>
      <c r="M85" s="184">
        <v>83.56</v>
      </c>
      <c r="N85" s="183">
        <v>78.26</v>
      </c>
      <c r="O85" s="184">
        <v>78.26</v>
      </c>
      <c r="P85" s="183">
        <v>66.32</v>
      </c>
      <c r="Q85" s="184">
        <v>66.32</v>
      </c>
    </row>
    <row r="86" spans="1:17" ht="12.75">
      <c r="A86" s="1"/>
      <c r="B86" s="16">
        <v>108</v>
      </c>
      <c r="C86" s="17" t="s">
        <v>61</v>
      </c>
      <c r="D86" s="183">
        <v>225.74</v>
      </c>
      <c r="E86" s="184">
        <v>225.74</v>
      </c>
      <c r="F86" s="183">
        <v>199.7</v>
      </c>
      <c r="G86" s="184">
        <v>199.7</v>
      </c>
      <c r="H86" s="183">
        <v>177.13</v>
      </c>
      <c r="I86" s="184">
        <v>177.13</v>
      </c>
      <c r="J86" s="183">
        <v>175.39</v>
      </c>
      <c r="K86" s="184">
        <v>175.39</v>
      </c>
      <c r="L86" s="183">
        <v>218.79</v>
      </c>
      <c r="M86" s="184">
        <v>218.79</v>
      </c>
      <c r="N86" s="183">
        <v>204.91</v>
      </c>
      <c r="O86" s="184">
        <v>204.91</v>
      </c>
      <c r="P86" s="183">
        <v>173.63</v>
      </c>
      <c r="Q86" s="184">
        <v>173.63</v>
      </c>
    </row>
    <row r="87" spans="1:17" ht="12.75">
      <c r="A87" s="1"/>
      <c r="B87" s="16">
        <v>109</v>
      </c>
      <c r="C87" s="17" t="s">
        <v>62</v>
      </c>
      <c r="D87" s="183">
        <v>211.63</v>
      </c>
      <c r="E87" s="184">
        <v>211.63</v>
      </c>
      <c r="F87" s="183">
        <v>187.22</v>
      </c>
      <c r="G87" s="184">
        <v>187.22</v>
      </c>
      <c r="H87" s="183">
        <v>166.05</v>
      </c>
      <c r="I87" s="184">
        <v>166.05</v>
      </c>
      <c r="J87" s="183">
        <v>164.42</v>
      </c>
      <c r="K87" s="184">
        <v>164.42</v>
      </c>
      <c r="L87" s="183">
        <v>205.14</v>
      </c>
      <c r="M87" s="184">
        <v>205.14</v>
      </c>
      <c r="N87" s="183">
        <v>192.1</v>
      </c>
      <c r="O87" s="184">
        <v>192.1</v>
      </c>
      <c r="P87" s="183">
        <v>162.77</v>
      </c>
      <c r="Q87" s="184">
        <v>162.77</v>
      </c>
    </row>
    <row r="88" spans="1:17" ht="12.75">
      <c r="A88" s="1"/>
      <c r="B88" s="16">
        <v>110</v>
      </c>
      <c r="C88" s="17" t="s">
        <v>63</v>
      </c>
      <c r="D88" s="183">
        <v>172.45</v>
      </c>
      <c r="E88" s="184">
        <v>172.45</v>
      </c>
      <c r="F88" s="183">
        <v>152.54</v>
      </c>
      <c r="G88" s="184">
        <v>152.54</v>
      </c>
      <c r="H88" s="183">
        <v>135.31</v>
      </c>
      <c r="I88" s="184">
        <v>135.31</v>
      </c>
      <c r="J88" s="183">
        <v>133.98</v>
      </c>
      <c r="K88" s="184">
        <v>133.98</v>
      </c>
      <c r="L88" s="183">
        <v>167.15</v>
      </c>
      <c r="M88" s="184">
        <v>167.15</v>
      </c>
      <c r="N88" s="183">
        <v>156.53</v>
      </c>
      <c r="O88" s="184">
        <v>156.53</v>
      </c>
      <c r="P88" s="183">
        <v>132.64</v>
      </c>
      <c r="Q88" s="184">
        <v>132.64</v>
      </c>
    </row>
    <row r="89" spans="1:17" ht="12.75">
      <c r="A89" s="1"/>
      <c r="B89" s="16">
        <v>111</v>
      </c>
      <c r="C89" s="17" t="s">
        <v>64</v>
      </c>
      <c r="D89" s="183">
        <v>118.97</v>
      </c>
      <c r="E89" s="184">
        <v>118.97</v>
      </c>
      <c r="F89" s="183">
        <v>105.25</v>
      </c>
      <c r="G89" s="184">
        <v>105.25</v>
      </c>
      <c r="H89" s="183">
        <v>93.36</v>
      </c>
      <c r="I89" s="184">
        <v>93.36</v>
      </c>
      <c r="J89" s="183">
        <v>92.44</v>
      </c>
      <c r="K89" s="184">
        <v>92.44</v>
      </c>
      <c r="L89" s="183">
        <v>115.32</v>
      </c>
      <c r="M89" s="184">
        <v>115.32</v>
      </c>
      <c r="N89" s="183">
        <v>107.99</v>
      </c>
      <c r="O89" s="184">
        <v>107.99</v>
      </c>
      <c r="P89" s="183">
        <v>91.52</v>
      </c>
      <c r="Q89" s="184">
        <v>91.52</v>
      </c>
    </row>
    <row r="90" spans="1:17" ht="12.75">
      <c r="A90" s="1"/>
      <c r="B90" s="16">
        <v>112</v>
      </c>
      <c r="C90" s="17" t="s">
        <v>65</v>
      </c>
      <c r="D90" s="183">
        <v>86.21</v>
      </c>
      <c r="E90" s="184">
        <v>86.21</v>
      </c>
      <c r="F90" s="183">
        <v>76.28</v>
      </c>
      <c r="G90" s="184">
        <v>76.28</v>
      </c>
      <c r="H90" s="183">
        <v>67.66</v>
      </c>
      <c r="I90" s="184">
        <v>67.66</v>
      </c>
      <c r="J90" s="183">
        <v>66.99</v>
      </c>
      <c r="K90" s="184">
        <v>66.99</v>
      </c>
      <c r="L90" s="183">
        <v>83.56</v>
      </c>
      <c r="M90" s="184">
        <v>83.56</v>
      </c>
      <c r="N90" s="183">
        <v>78.26</v>
      </c>
      <c r="O90" s="184">
        <v>78.26</v>
      </c>
      <c r="P90" s="183">
        <v>66.32</v>
      </c>
      <c r="Q90" s="184">
        <v>66.32</v>
      </c>
    </row>
    <row r="91" spans="1:17" ht="12.75">
      <c r="A91" s="1"/>
      <c r="B91" s="16">
        <v>113</v>
      </c>
      <c r="C91" s="17" t="s">
        <v>66</v>
      </c>
      <c r="D91" s="183">
        <v>68.81</v>
      </c>
      <c r="E91" s="184">
        <v>68.81</v>
      </c>
      <c r="F91" s="183">
        <v>60.9</v>
      </c>
      <c r="G91" s="184">
        <v>60.9</v>
      </c>
      <c r="H91" s="183">
        <v>53.99</v>
      </c>
      <c r="I91" s="184">
        <v>53.99</v>
      </c>
      <c r="J91" s="183">
        <v>53.48</v>
      </c>
      <c r="K91" s="184">
        <v>53.48</v>
      </c>
      <c r="L91" s="183">
        <v>66.7</v>
      </c>
      <c r="M91" s="184">
        <v>66.7</v>
      </c>
      <c r="N91" s="183">
        <v>62.46</v>
      </c>
      <c r="O91" s="184">
        <v>62.46</v>
      </c>
      <c r="P91" s="183">
        <v>52.94</v>
      </c>
      <c r="Q91" s="184">
        <v>52.94</v>
      </c>
    </row>
    <row r="92" spans="1:17" ht="12.75">
      <c r="A92" s="1"/>
      <c r="B92" s="16">
        <v>114</v>
      </c>
      <c r="C92" s="17" t="s">
        <v>67</v>
      </c>
      <c r="D92" s="183">
        <v>168.58</v>
      </c>
      <c r="E92" s="184">
        <v>168.58</v>
      </c>
      <c r="F92" s="183">
        <v>149.14</v>
      </c>
      <c r="G92" s="184">
        <v>149.14</v>
      </c>
      <c r="H92" s="183">
        <v>132.26</v>
      </c>
      <c r="I92" s="184">
        <v>132.26</v>
      </c>
      <c r="J92" s="183">
        <v>130.96</v>
      </c>
      <c r="K92" s="184">
        <v>130.96</v>
      </c>
      <c r="L92" s="183">
        <v>163.41</v>
      </c>
      <c r="M92" s="184">
        <v>163.41</v>
      </c>
      <c r="N92" s="183">
        <v>153.02</v>
      </c>
      <c r="O92" s="184">
        <v>153.02</v>
      </c>
      <c r="P92" s="183">
        <v>129.69</v>
      </c>
      <c r="Q92" s="184">
        <v>129.69</v>
      </c>
    </row>
    <row r="93" spans="1:17" ht="12.75">
      <c r="A93" s="1"/>
      <c r="B93" s="16">
        <v>115</v>
      </c>
      <c r="C93" s="17" t="s">
        <v>68</v>
      </c>
      <c r="D93" s="183">
        <v>158.95</v>
      </c>
      <c r="E93" s="184">
        <v>158.95</v>
      </c>
      <c r="F93" s="183">
        <v>140.63</v>
      </c>
      <c r="G93" s="184">
        <v>140.63</v>
      </c>
      <c r="H93" s="183">
        <v>124.72</v>
      </c>
      <c r="I93" s="184">
        <v>124.72</v>
      </c>
      <c r="J93" s="183">
        <v>123.5</v>
      </c>
      <c r="K93" s="184">
        <v>123.5</v>
      </c>
      <c r="L93" s="183">
        <v>154.08</v>
      </c>
      <c r="M93" s="184">
        <v>154.08</v>
      </c>
      <c r="N93" s="183">
        <v>144.29</v>
      </c>
      <c r="O93" s="184">
        <v>144.29</v>
      </c>
      <c r="P93" s="183">
        <v>122.28</v>
      </c>
      <c r="Q93" s="184">
        <v>122.28</v>
      </c>
    </row>
    <row r="94" spans="1:17" ht="12.75">
      <c r="A94" s="1"/>
      <c r="B94" s="16">
        <v>116</v>
      </c>
      <c r="C94" s="17" t="s">
        <v>69</v>
      </c>
      <c r="D94" s="183">
        <v>126.06</v>
      </c>
      <c r="E94" s="184">
        <v>126.06</v>
      </c>
      <c r="F94" s="183">
        <v>111.53</v>
      </c>
      <c r="G94" s="184">
        <v>111.53</v>
      </c>
      <c r="H94" s="183">
        <v>98.91</v>
      </c>
      <c r="I94" s="184">
        <v>98.91</v>
      </c>
      <c r="J94" s="183">
        <v>97.96</v>
      </c>
      <c r="K94" s="184">
        <v>97.96</v>
      </c>
      <c r="L94" s="183">
        <v>122.19</v>
      </c>
      <c r="M94" s="184">
        <v>122.19</v>
      </c>
      <c r="N94" s="183">
        <v>114.43</v>
      </c>
      <c r="O94" s="184">
        <v>114.43</v>
      </c>
      <c r="P94" s="183">
        <v>96.98</v>
      </c>
      <c r="Q94" s="184">
        <v>96.98</v>
      </c>
    </row>
    <row r="95" spans="1:17" ht="12.75">
      <c r="A95" s="1"/>
      <c r="B95" s="16">
        <v>117</v>
      </c>
      <c r="C95" s="17" t="s">
        <v>70</v>
      </c>
      <c r="D95" s="183">
        <v>100.06</v>
      </c>
      <c r="E95" s="184">
        <v>100.06</v>
      </c>
      <c r="F95" s="183">
        <v>88.5</v>
      </c>
      <c r="G95" s="184">
        <v>88.5</v>
      </c>
      <c r="H95" s="183">
        <v>78.5</v>
      </c>
      <c r="I95" s="184">
        <v>78.5</v>
      </c>
      <c r="J95" s="183">
        <v>77.74</v>
      </c>
      <c r="K95" s="184">
        <v>77.74</v>
      </c>
      <c r="L95" s="183">
        <v>96.97</v>
      </c>
      <c r="M95" s="184">
        <v>96.97</v>
      </c>
      <c r="N95" s="183">
        <v>90.82</v>
      </c>
      <c r="O95" s="184">
        <v>90.82</v>
      </c>
      <c r="P95" s="183">
        <v>76.98</v>
      </c>
      <c r="Q95" s="184">
        <v>76.98</v>
      </c>
    </row>
    <row r="96" spans="1:17" ht="12.75">
      <c r="A96" s="1"/>
      <c r="B96" s="16">
        <v>118</v>
      </c>
      <c r="C96" s="17" t="s">
        <v>71</v>
      </c>
      <c r="D96" s="183">
        <v>63.64</v>
      </c>
      <c r="E96" s="184">
        <v>63.64</v>
      </c>
      <c r="F96" s="183">
        <v>56.31</v>
      </c>
      <c r="G96" s="184">
        <v>56.31</v>
      </c>
      <c r="H96" s="183">
        <v>49.94</v>
      </c>
      <c r="I96" s="184">
        <v>49.94</v>
      </c>
      <c r="J96" s="183">
        <v>49.44</v>
      </c>
      <c r="K96" s="184">
        <v>49.44</v>
      </c>
      <c r="L96" s="183">
        <v>61.69</v>
      </c>
      <c r="M96" s="184">
        <v>61.69</v>
      </c>
      <c r="N96" s="183">
        <v>57.78</v>
      </c>
      <c r="O96" s="184">
        <v>57.78</v>
      </c>
      <c r="P96" s="183">
        <v>48.97</v>
      </c>
      <c r="Q96" s="184">
        <v>48.97</v>
      </c>
    </row>
    <row r="97" spans="1:17" ht="12.75">
      <c r="A97" s="1"/>
      <c r="B97" s="16" t="s">
        <v>157</v>
      </c>
      <c r="C97" s="41" t="s">
        <v>158</v>
      </c>
      <c r="D97" s="183">
        <v>87.04</v>
      </c>
      <c r="E97" s="184">
        <v>87.04</v>
      </c>
      <c r="F97" s="183">
        <v>77</v>
      </c>
      <c r="G97" s="184">
        <v>77</v>
      </c>
      <c r="H97" s="183">
        <v>68.28</v>
      </c>
      <c r="I97" s="184">
        <v>68.28</v>
      </c>
      <c r="J97" s="183">
        <v>67.61</v>
      </c>
      <c r="K97" s="184">
        <v>67.61</v>
      </c>
      <c r="L97" s="183">
        <v>84.33</v>
      </c>
      <c r="M97" s="184">
        <v>84.33</v>
      </c>
      <c r="N97" s="183">
        <v>79</v>
      </c>
      <c r="O97" s="184">
        <v>79</v>
      </c>
      <c r="P97" s="183">
        <v>66.96</v>
      </c>
      <c r="Q97" s="184">
        <v>66.96</v>
      </c>
    </row>
    <row r="98" spans="1:17" ht="12.75">
      <c r="A98" s="1"/>
      <c r="B98" s="16" t="s">
        <v>159</v>
      </c>
      <c r="C98" s="41" t="s">
        <v>160</v>
      </c>
      <c r="D98" s="183">
        <v>71.78</v>
      </c>
      <c r="E98" s="184">
        <v>71.78</v>
      </c>
      <c r="F98" s="183">
        <v>63.5</v>
      </c>
      <c r="G98" s="184">
        <v>63.5</v>
      </c>
      <c r="H98" s="183">
        <v>56.31</v>
      </c>
      <c r="I98" s="184">
        <v>56.31</v>
      </c>
      <c r="J98" s="183">
        <v>55.76</v>
      </c>
      <c r="K98" s="184">
        <v>55.76</v>
      </c>
      <c r="L98" s="183">
        <v>69.56</v>
      </c>
      <c r="M98" s="184">
        <v>69.56</v>
      </c>
      <c r="N98" s="183">
        <v>65.14</v>
      </c>
      <c r="O98" s="184">
        <v>65.14</v>
      </c>
      <c r="P98" s="183">
        <v>55.22</v>
      </c>
      <c r="Q98" s="184">
        <v>55.22</v>
      </c>
    </row>
    <row r="99" spans="1:17" ht="12.75">
      <c r="A99" s="1"/>
      <c r="B99" s="16" t="s">
        <v>161</v>
      </c>
      <c r="C99" s="41" t="s">
        <v>162</v>
      </c>
      <c r="D99" s="183">
        <v>58.78</v>
      </c>
      <c r="E99" s="184">
        <v>58.78</v>
      </c>
      <c r="F99" s="183">
        <v>52</v>
      </c>
      <c r="G99" s="184">
        <v>52</v>
      </c>
      <c r="H99" s="183">
        <v>46.13</v>
      </c>
      <c r="I99" s="184">
        <v>46.13</v>
      </c>
      <c r="J99" s="183">
        <v>45.66</v>
      </c>
      <c r="K99" s="184">
        <v>45.66</v>
      </c>
      <c r="L99" s="183">
        <v>56.96</v>
      </c>
      <c r="M99" s="184">
        <v>56.96</v>
      </c>
      <c r="N99" s="183">
        <v>53.37</v>
      </c>
      <c r="O99" s="184">
        <v>53.37</v>
      </c>
      <c r="P99" s="183">
        <v>45.22</v>
      </c>
      <c r="Q99" s="184">
        <v>45.22</v>
      </c>
    </row>
    <row r="100" spans="1:17" ht="12.75">
      <c r="A100" s="1"/>
      <c r="B100" s="16">
        <v>120</v>
      </c>
      <c r="C100" s="17" t="s">
        <v>72</v>
      </c>
      <c r="D100" s="183">
        <v>303.86</v>
      </c>
      <c r="E100" s="184">
        <v>303.86</v>
      </c>
      <c r="F100" s="183">
        <v>303.86</v>
      </c>
      <c r="G100" s="184">
        <v>303.86</v>
      </c>
      <c r="H100" s="183">
        <v>303.86</v>
      </c>
      <c r="I100" s="184">
        <v>303.86</v>
      </c>
      <c r="J100" s="183">
        <v>303.86</v>
      </c>
      <c r="K100" s="184">
        <v>303.86</v>
      </c>
      <c r="L100" s="183">
        <v>303.86</v>
      </c>
      <c r="M100" s="184">
        <v>303.86</v>
      </c>
      <c r="N100" s="183">
        <v>303.86</v>
      </c>
      <c r="O100" s="184">
        <v>303.86</v>
      </c>
      <c r="P100" s="183">
        <v>303.86</v>
      </c>
      <c r="Q100" s="184">
        <v>303.86</v>
      </c>
    </row>
    <row r="101" spans="1:17" ht="12.75">
      <c r="A101" s="1"/>
      <c r="B101" s="16">
        <v>121</v>
      </c>
      <c r="C101" s="17" t="s">
        <v>73</v>
      </c>
      <c r="D101" s="183">
        <v>272.53</v>
      </c>
      <c r="E101" s="184">
        <v>272.53</v>
      </c>
      <c r="F101" s="183">
        <v>272.53</v>
      </c>
      <c r="G101" s="184">
        <v>272.53</v>
      </c>
      <c r="H101" s="183">
        <v>272.53</v>
      </c>
      <c r="I101" s="184">
        <v>272.53</v>
      </c>
      <c r="J101" s="183">
        <v>272.53</v>
      </c>
      <c r="K101" s="184">
        <v>272.53</v>
      </c>
      <c r="L101" s="183">
        <v>272.53</v>
      </c>
      <c r="M101" s="184">
        <v>272.53</v>
      </c>
      <c r="N101" s="183">
        <v>272.53</v>
      </c>
      <c r="O101" s="184">
        <v>272.53</v>
      </c>
      <c r="P101" s="183">
        <v>272.53</v>
      </c>
      <c r="Q101" s="184">
        <v>272.53</v>
      </c>
    </row>
    <row r="102" spans="1:17" ht="12.75">
      <c r="A102" s="1"/>
      <c r="B102" s="16">
        <v>122</v>
      </c>
      <c r="C102" s="17" t="s">
        <v>74</v>
      </c>
      <c r="D102" s="183">
        <v>340.07</v>
      </c>
      <c r="E102" s="184">
        <v>340.07</v>
      </c>
      <c r="F102" s="183">
        <v>340.07</v>
      </c>
      <c r="G102" s="184">
        <v>340.07</v>
      </c>
      <c r="H102" s="183">
        <v>340.07</v>
      </c>
      <c r="I102" s="184">
        <v>340.07</v>
      </c>
      <c r="J102" s="183">
        <v>340.07</v>
      </c>
      <c r="K102" s="184">
        <v>340.07</v>
      </c>
      <c r="L102" s="183">
        <v>340.07</v>
      </c>
      <c r="M102" s="184">
        <v>340.07</v>
      </c>
      <c r="N102" s="183">
        <v>340.07</v>
      </c>
      <c r="O102" s="184">
        <v>340.07</v>
      </c>
      <c r="P102" s="183">
        <v>340.07</v>
      </c>
      <c r="Q102" s="184">
        <v>340.07</v>
      </c>
    </row>
    <row r="103" spans="1:17" ht="12.75">
      <c r="A103" s="1"/>
      <c r="B103" s="16">
        <v>123</v>
      </c>
      <c r="C103" s="17" t="s">
        <v>75</v>
      </c>
      <c r="D103" s="183">
        <v>272.53</v>
      </c>
      <c r="E103" s="184">
        <v>272.53</v>
      </c>
      <c r="F103" s="183">
        <v>272.53</v>
      </c>
      <c r="G103" s="184">
        <v>272.53</v>
      </c>
      <c r="H103" s="183">
        <v>272.53</v>
      </c>
      <c r="I103" s="184">
        <v>272.53</v>
      </c>
      <c r="J103" s="183">
        <v>272.53</v>
      </c>
      <c r="K103" s="184">
        <v>272.53</v>
      </c>
      <c r="L103" s="183">
        <v>272.53</v>
      </c>
      <c r="M103" s="184">
        <v>272.53</v>
      </c>
      <c r="N103" s="183">
        <v>272.53</v>
      </c>
      <c r="O103" s="184">
        <v>272.53</v>
      </c>
      <c r="P103" s="183">
        <v>272.53</v>
      </c>
      <c r="Q103" s="184">
        <v>272.53</v>
      </c>
    </row>
    <row r="104" spans="1:17" ht="12.75">
      <c r="A104" s="1"/>
      <c r="B104" s="16">
        <v>124</v>
      </c>
      <c r="C104" s="17" t="s">
        <v>76</v>
      </c>
      <c r="D104" s="183">
        <v>340.07</v>
      </c>
      <c r="E104" s="184">
        <v>340.07</v>
      </c>
      <c r="F104" s="183">
        <v>340.07</v>
      </c>
      <c r="G104" s="184">
        <v>340.07</v>
      </c>
      <c r="H104" s="183">
        <v>340.07</v>
      </c>
      <c r="I104" s="184">
        <v>340.07</v>
      </c>
      <c r="J104" s="183">
        <v>340.07</v>
      </c>
      <c r="K104" s="184">
        <v>340.07</v>
      </c>
      <c r="L104" s="183">
        <v>340.07</v>
      </c>
      <c r="M104" s="184">
        <v>340.07</v>
      </c>
      <c r="N104" s="183">
        <v>340.07</v>
      </c>
      <c r="O104" s="184">
        <v>340.07</v>
      </c>
      <c r="P104" s="183">
        <v>340.07</v>
      </c>
      <c r="Q104" s="184">
        <v>340.07</v>
      </c>
    </row>
    <row r="105" spans="1:17" ht="12.75">
      <c r="A105" s="1"/>
      <c r="B105" s="16">
        <v>125</v>
      </c>
      <c r="C105" s="17" t="s">
        <v>77</v>
      </c>
      <c r="D105" s="183">
        <v>238.76</v>
      </c>
      <c r="E105" s="184">
        <v>238.76</v>
      </c>
      <c r="F105" s="183">
        <v>238.76</v>
      </c>
      <c r="G105" s="184">
        <v>238.76</v>
      </c>
      <c r="H105" s="183">
        <v>238.76</v>
      </c>
      <c r="I105" s="184">
        <v>238.76</v>
      </c>
      <c r="J105" s="183">
        <v>238.76</v>
      </c>
      <c r="K105" s="184">
        <v>238.76</v>
      </c>
      <c r="L105" s="183">
        <v>238.76</v>
      </c>
      <c r="M105" s="184">
        <v>238.76</v>
      </c>
      <c r="N105" s="183">
        <v>238.76</v>
      </c>
      <c r="O105" s="184">
        <v>238.76</v>
      </c>
      <c r="P105" s="183">
        <v>238.76</v>
      </c>
      <c r="Q105" s="184">
        <v>238.76</v>
      </c>
    </row>
    <row r="106" spans="1:17" ht="12.75">
      <c r="A106" s="1"/>
      <c r="B106" s="16">
        <v>126</v>
      </c>
      <c r="C106" s="17" t="s">
        <v>78</v>
      </c>
      <c r="D106" s="183">
        <v>190.51</v>
      </c>
      <c r="E106" s="184">
        <v>190.51</v>
      </c>
      <c r="F106" s="183">
        <v>190.51</v>
      </c>
      <c r="G106" s="184">
        <v>190.51</v>
      </c>
      <c r="H106" s="183">
        <v>190.51</v>
      </c>
      <c r="I106" s="184">
        <v>190.51</v>
      </c>
      <c r="J106" s="183">
        <v>190.51</v>
      </c>
      <c r="K106" s="184">
        <v>190.51</v>
      </c>
      <c r="L106" s="183">
        <v>190.51</v>
      </c>
      <c r="M106" s="184">
        <v>190.51</v>
      </c>
      <c r="N106" s="183">
        <v>190.51</v>
      </c>
      <c r="O106" s="184">
        <v>190.51</v>
      </c>
      <c r="P106" s="183">
        <v>190.51</v>
      </c>
      <c r="Q106" s="184">
        <v>190.51</v>
      </c>
    </row>
    <row r="107" spans="1:17" ht="12.75">
      <c r="A107" s="1"/>
      <c r="B107" s="16">
        <v>130</v>
      </c>
      <c r="C107" s="17" t="s">
        <v>79</v>
      </c>
      <c r="D107" s="183">
        <v>194.23</v>
      </c>
      <c r="E107" s="184">
        <v>194.23</v>
      </c>
      <c r="F107" s="183">
        <v>171.83</v>
      </c>
      <c r="G107" s="184">
        <v>171.83</v>
      </c>
      <c r="H107" s="183">
        <v>152.4</v>
      </c>
      <c r="I107" s="184">
        <v>152.4</v>
      </c>
      <c r="J107" s="183">
        <v>150.89</v>
      </c>
      <c r="K107" s="184">
        <v>150.89</v>
      </c>
      <c r="L107" s="183">
        <v>188.25</v>
      </c>
      <c r="M107" s="184">
        <v>188.25</v>
      </c>
      <c r="N107" s="183">
        <v>176.3</v>
      </c>
      <c r="O107" s="184">
        <v>176.3</v>
      </c>
      <c r="P107" s="183">
        <v>149.41</v>
      </c>
      <c r="Q107" s="184">
        <v>149.41</v>
      </c>
    </row>
    <row r="108" spans="1:17" ht="12.75">
      <c r="A108" s="1"/>
      <c r="B108" s="16">
        <v>131</v>
      </c>
      <c r="C108" s="17" t="s">
        <v>80</v>
      </c>
      <c r="D108" s="183">
        <v>116.01</v>
      </c>
      <c r="E108" s="184">
        <v>116.01</v>
      </c>
      <c r="F108" s="183">
        <v>102.61</v>
      </c>
      <c r="G108" s="184">
        <v>102.61</v>
      </c>
      <c r="H108" s="183">
        <v>91.02</v>
      </c>
      <c r="I108" s="184">
        <v>91.02</v>
      </c>
      <c r="J108" s="183">
        <v>90.13</v>
      </c>
      <c r="K108" s="184">
        <v>90.13</v>
      </c>
      <c r="L108" s="183">
        <v>112.43</v>
      </c>
      <c r="M108" s="184">
        <v>112.43</v>
      </c>
      <c r="N108" s="183">
        <v>105.28</v>
      </c>
      <c r="O108" s="184">
        <v>105.28</v>
      </c>
      <c r="P108" s="183">
        <v>89.25</v>
      </c>
      <c r="Q108" s="184">
        <v>89.25</v>
      </c>
    </row>
    <row r="109" spans="1:17" ht="12.75">
      <c r="A109" s="1"/>
      <c r="B109" s="16">
        <v>132</v>
      </c>
      <c r="C109" s="17" t="s">
        <v>81</v>
      </c>
      <c r="D109" s="183">
        <v>124.52</v>
      </c>
      <c r="E109" s="184">
        <v>124.52</v>
      </c>
      <c r="F109" s="183">
        <v>110.12</v>
      </c>
      <c r="G109" s="184">
        <v>110.12</v>
      </c>
      <c r="H109" s="183">
        <v>97.69</v>
      </c>
      <c r="I109" s="184">
        <v>97.69</v>
      </c>
      <c r="J109" s="183">
        <v>96.74</v>
      </c>
      <c r="K109" s="184">
        <v>96.74</v>
      </c>
      <c r="L109" s="183">
        <v>120.67</v>
      </c>
      <c r="M109" s="184">
        <v>120.67</v>
      </c>
      <c r="N109" s="183">
        <v>113.01</v>
      </c>
      <c r="O109" s="184">
        <v>113.01</v>
      </c>
      <c r="P109" s="183">
        <v>95.76</v>
      </c>
      <c r="Q109" s="184">
        <v>95.76</v>
      </c>
    </row>
    <row r="110" spans="1:17" ht="12.75">
      <c r="A110" s="1"/>
      <c r="B110" s="16">
        <v>133</v>
      </c>
      <c r="C110" s="41" t="s">
        <v>155</v>
      </c>
      <c r="D110" s="183">
        <v>142.55</v>
      </c>
      <c r="E110" s="184">
        <v>142.55</v>
      </c>
      <c r="F110" s="183">
        <v>126.08</v>
      </c>
      <c r="G110" s="184">
        <v>126.08</v>
      </c>
      <c r="H110" s="183">
        <v>111.84</v>
      </c>
      <c r="I110" s="184">
        <v>111.84</v>
      </c>
      <c r="J110" s="183">
        <v>110.75</v>
      </c>
      <c r="K110" s="184">
        <v>110.75</v>
      </c>
      <c r="L110" s="183">
        <v>138.14</v>
      </c>
      <c r="M110" s="184">
        <v>138.14</v>
      </c>
      <c r="N110" s="183">
        <v>129.4</v>
      </c>
      <c r="O110" s="184">
        <v>129.4</v>
      </c>
      <c r="P110" s="183">
        <v>109.65</v>
      </c>
      <c r="Q110" s="184">
        <v>109.65</v>
      </c>
    </row>
    <row r="111" spans="1:17" ht="12.75">
      <c r="A111" s="1"/>
      <c r="B111" s="16">
        <v>134</v>
      </c>
      <c r="C111" s="41" t="s">
        <v>156</v>
      </c>
      <c r="D111" s="183">
        <v>108.38</v>
      </c>
      <c r="E111" s="184">
        <v>108.38</v>
      </c>
      <c r="F111" s="183">
        <v>95.89</v>
      </c>
      <c r="G111" s="184">
        <v>95.89</v>
      </c>
      <c r="H111" s="183">
        <v>85.04</v>
      </c>
      <c r="I111" s="184">
        <v>85.04</v>
      </c>
      <c r="J111" s="183">
        <v>84.22</v>
      </c>
      <c r="K111" s="184">
        <v>84.22</v>
      </c>
      <c r="L111" s="183">
        <v>105.08</v>
      </c>
      <c r="M111" s="184">
        <v>105.08</v>
      </c>
      <c r="N111" s="183">
        <v>98.39</v>
      </c>
      <c r="O111" s="184">
        <v>98.39</v>
      </c>
      <c r="P111" s="183">
        <v>83.38</v>
      </c>
      <c r="Q111" s="184">
        <v>83.38</v>
      </c>
    </row>
    <row r="112" spans="1:17" ht="12.75">
      <c r="A112" s="1"/>
      <c r="B112" s="16">
        <v>140</v>
      </c>
      <c r="C112" s="17" t="s">
        <v>82</v>
      </c>
      <c r="D112" s="183">
        <v>115.69</v>
      </c>
      <c r="E112" s="184">
        <v>115.69</v>
      </c>
      <c r="F112" s="183">
        <v>102.34</v>
      </c>
      <c r="G112" s="184">
        <v>102.34</v>
      </c>
      <c r="H112" s="183">
        <v>90.79</v>
      </c>
      <c r="I112" s="184">
        <v>90.79</v>
      </c>
      <c r="J112" s="183">
        <v>89.86</v>
      </c>
      <c r="K112" s="184">
        <v>89.86</v>
      </c>
      <c r="L112" s="183">
        <v>112.13</v>
      </c>
      <c r="M112" s="184">
        <v>112.13</v>
      </c>
      <c r="N112" s="183">
        <v>105.03</v>
      </c>
      <c r="O112" s="184">
        <v>105.03</v>
      </c>
      <c r="P112" s="183">
        <v>89</v>
      </c>
      <c r="Q112" s="184">
        <v>89</v>
      </c>
    </row>
    <row r="113" spans="1:17" ht="12.75">
      <c r="A113" s="1"/>
      <c r="B113" s="16">
        <v>141</v>
      </c>
      <c r="C113" s="17" t="s">
        <v>83</v>
      </c>
      <c r="D113" s="183">
        <v>100.5</v>
      </c>
      <c r="E113" s="184">
        <v>100.5</v>
      </c>
      <c r="F113" s="183">
        <v>88.91</v>
      </c>
      <c r="G113" s="184">
        <v>88.91</v>
      </c>
      <c r="H113" s="183">
        <v>78.86</v>
      </c>
      <c r="I113" s="184">
        <v>78.86</v>
      </c>
      <c r="J113" s="183">
        <v>78.07</v>
      </c>
      <c r="K113" s="184">
        <v>78.07</v>
      </c>
      <c r="L113" s="183">
        <v>97.39</v>
      </c>
      <c r="M113" s="184">
        <v>97.39</v>
      </c>
      <c r="N113" s="183">
        <v>91.22</v>
      </c>
      <c r="O113" s="184">
        <v>91.22</v>
      </c>
      <c r="P113" s="183">
        <v>77.32</v>
      </c>
      <c r="Q113" s="184">
        <v>77.32</v>
      </c>
    </row>
    <row r="114" spans="1:17" ht="12.75">
      <c r="A114" s="1"/>
      <c r="B114" s="16">
        <v>142</v>
      </c>
      <c r="C114" s="17" t="s">
        <v>84</v>
      </c>
      <c r="D114" s="183">
        <v>93.69</v>
      </c>
      <c r="E114" s="184">
        <v>93.69</v>
      </c>
      <c r="F114" s="183">
        <v>82.88</v>
      </c>
      <c r="G114" s="184">
        <v>82.88</v>
      </c>
      <c r="H114" s="183">
        <v>73.51</v>
      </c>
      <c r="I114" s="184">
        <v>73.51</v>
      </c>
      <c r="J114" s="183">
        <v>72.77</v>
      </c>
      <c r="K114" s="184">
        <v>72.77</v>
      </c>
      <c r="L114" s="183">
        <v>90.81</v>
      </c>
      <c r="M114" s="184">
        <v>90.81</v>
      </c>
      <c r="N114" s="183">
        <v>85.04</v>
      </c>
      <c r="O114" s="184">
        <v>85.04</v>
      </c>
      <c r="P114" s="183">
        <v>72.06</v>
      </c>
      <c r="Q114" s="184">
        <v>72.06</v>
      </c>
    </row>
    <row r="115" spans="1:17" ht="12.75">
      <c r="A115" s="1"/>
      <c r="B115" s="16">
        <v>143</v>
      </c>
      <c r="C115" s="17" t="s">
        <v>85</v>
      </c>
      <c r="D115" s="183">
        <v>81.39</v>
      </c>
      <c r="E115" s="184">
        <v>81.39</v>
      </c>
      <c r="F115" s="183">
        <v>71.99</v>
      </c>
      <c r="G115" s="184">
        <v>71.99</v>
      </c>
      <c r="H115" s="183">
        <v>63.88</v>
      </c>
      <c r="I115" s="184">
        <v>63.88</v>
      </c>
      <c r="J115" s="183">
        <v>63.23</v>
      </c>
      <c r="K115" s="184">
        <v>63.23</v>
      </c>
      <c r="L115" s="183">
        <v>78.89</v>
      </c>
      <c r="M115" s="184">
        <v>78.89</v>
      </c>
      <c r="N115" s="183">
        <v>73.87</v>
      </c>
      <c r="O115" s="184">
        <v>73.87</v>
      </c>
      <c r="P115" s="183">
        <v>62.6</v>
      </c>
      <c r="Q115" s="184">
        <v>62.6</v>
      </c>
    </row>
    <row r="116" spans="1:17" ht="12.75">
      <c r="A116" s="1"/>
      <c r="B116" s="16">
        <v>144</v>
      </c>
      <c r="C116" s="17" t="s">
        <v>86</v>
      </c>
      <c r="D116" s="183">
        <v>116.79</v>
      </c>
      <c r="E116" s="184">
        <v>116.79</v>
      </c>
      <c r="F116" s="183">
        <v>103.31</v>
      </c>
      <c r="G116" s="184">
        <v>103.31</v>
      </c>
      <c r="H116" s="183">
        <v>91.65</v>
      </c>
      <c r="I116" s="184">
        <v>91.65</v>
      </c>
      <c r="J116" s="183">
        <v>90.73</v>
      </c>
      <c r="K116" s="184">
        <v>90.73</v>
      </c>
      <c r="L116" s="183">
        <v>113.21</v>
      </c>
      <c r="M116" s="184">
        <v>113.21</v>
      </c>
      <c r="N116" s="183">
        <v>106.02</v>
      </c>
      <c r="O116" s="184">
        <v>106.02</v>
      </c>
      <c r="P116" s="183">
        <v>89.83</v>
      </c>
      <c r="Q116" s="184">
        <v>89.83</v>
      </c>
    </row>
    <row r="117" spans="1:17" ht="12.75">
      <c r="A117" s="1"/>
      <c r="B117" s="16">
        <v>145</v>
      </c>
      <c r="C117" s="17" t="s">
        <v>87</v>
      </c>
      <c r="D117" s="183">
        <v>97.35</v>
      </c>
      <c r="E117" s="184">
        <v>97.35</v>
      </c>
      <c r="F117" s="183">
        <v>86.1</v>
      </c>
      <c r="G117" s="184">
        <v>86.1</v>
      </c>
      <c r="H117" s="183">
        <v>76.38</v>
      </c>
      <c r="I117" s="184">
        <v>76.38</v>
      </c>
      <c r="J117" s="183">
        <v>75.64</v>
      </c>
      <c r="K117" s="184">
        <v>75.64</v>
      </c>
      <c r="L117" s="183">
        <v>94.37</v>
      </c>
      <c r="M117" s="184">
        <v>94.37</v>
      </c>
      <c r="N117" s="183">
        <v>88.37</v>
      </c>
      <c r="O117" s="184">
        <v>88.37</v>
      </c>
      <c r="P117" s="183">
        <v>74.88</v>
      </c>
      <c r="Q117" s="184">
        <v>74.88</v>
      </c>
    </row>
    <row r="118" spans="1:17" ht="12.75">
      <c r="A118" s="1"/>
      <c r="B118" s="16">
        <v>150</v>
      </c>
      <c r="C118" s="17" t="s">
        <v>88</v>
      </c>
      <c r="D118" s="183">
        <v>374.38</v>
      </c>
      <c r="E118" s="184">
        <v>374.38</v>
      </c>
      <c r="F118" s="183">
        <v>331.19</v>
      </c>
      <c r="G118" s="184">
        <v>331.19</v>
      </c>
      <c r="H118" s="183">
        <v>293.74</v>
      </c>
      <c r="I118" s="184">
        <v>293.74</v>
      </c>
      <c r="J118" s="183">
        <v>290.88</v>
      </c>
      <c r="K118" s="184">
        <v>290.88</v>
      </c>
      <c r="L118" s="183">
        <v>362.88</v>
      </c>
      <c r="M118" s="184">
        <v>362.88</v>
      </c>
      <c r="N118" s="183">
        <v>339.83</v>
      </c>
      <c r="O118" s="184">
        <v>339.83</v>
      </c>
      <c r="P118" s="183">
        <v>287.99</v>
      </c>
      <c r="Q118" s="184">
        <v>287.99</v>
      </c>
    </row>
    <row r="119" spans="1:17" ht="12.75">
      <c r="A119" s="1"/>
      <c r="B119" s="16">
        <v>151</v>
      </c>
      <c r="C119" s="17" t="s">
        <v>89</v>
      </c>
      <c r="D119" s="183">
        <v>327.62</v>
      </c>
      <c r="E119" s="184">
        <v>327.62</v>
      </c>
      <c r="F119" s="183">
        <v>289.81</v>
      </c>
      <c r="G119" s="184">
        <v>289.81</v>
      </c>
      <c r="H119" s="183">
        <v>257.05</v>
      </c>
      <c r="I119" s="184">
        <v>257.05</v>
      </c>
      <c r="J119" s="183">
        <v>254.52</v>
      </c>
      <c r="K119" s="184">
        <v>254.52</v>
      </c>
      <c r="L119" s="183">
        <v>317.52</v>
      </c>
      <c r="M119" s="184">
        <v>317.52</v>
      </c>
      <c r="N119" s="183">
        <v>297.35</v>
      </c>
      <c r="O119" s="184">
        <v>297.35</v>
      </c>
      <c r="P119" s="183">
        <v>252.01</v>
      </c>
      <c r="Q119" s="184">
        <v>252.01</v>
      </c>
    </row>
    <row r="120" spans="1:17" ht="12.75">
      <c r="A120" s="1"/>
      <c r="B120" s="16">
        <v>152</v>
      </c>
      <c r="C120" s="17" t="s">
        <v>90</v>
      </c>
      <c r="D120" s="183">
        <v>280.8</v>
      </c>
      <c r="E120" s="184">
        <v>280.8</v>
      </c>
      <c r="F120" s="183">
        <v>248.4</v>
      </c>
      <c r="G120" s="184">
        <v>248.4</v>
      </c>
      <c r="H120" s="183">
        <v>220.33</v>
      </c>
      <c r="I120" s="184">
        <v>220.33</v>
      </c>
      <c r="J120" s="183">
        <v>218.14</v>
      </c>
      <c r="K120" s="184">
        <v>218.14</v>
      </c>
      <c r="L120" s="183">
        <v>272.17</v>
      </c>
      <c r="M120" s="184">
        <v>272.17</v>
      </c>
      <c r="N120" s="183">
        <v>254.87</v>
      </c>
      <c r="O120" s="184">
        <v>254.87</v>
      </c>
      <c r="P120" s="183">
        <v>215.99</v>
      </c>
      <c r="Q120" s="184">
        <v>215.99</v>
      </c>
    </row>
    <row r="121" spans="1:17" ht="12.75">
      <c r="A121" s="1"/>
      <c r="B121" s="16">
        <v>153</v>
      </c>
      <c r="C121" s="17" t="s">
        <v>91</v>
      </c>
      <c r="D121" s="183">
        <v>114.57</v>
      </c>
      <c r="E121" s="184">
        <v>114.57</v>
      </c>
      <c r="F121" s="183">
        <v>101.35</v>
      </c>
      <c r="G121" s="184">
        <v>101.35</v>
      </c>
      <c r="H121" s="183">
        <v>89.87</v>
      </c>
      <c r="I121" s="184">
        <v>89.87</v>
      </c>
      <c r="J121" s="183">
        <v>89.01</v>
      </c>
      <c r="K121" s="184">
        <v>89.01</v>
      </c>
      <c r="L121" s="183">
        <v>111.06</v>
      </c>
      <c r="M121" s="184">
        <v>111.06</v>
      </c>
      <c r="N121" s="183">
        <v>104</v>
      </c>
      <c r="O121" s="184">
        <v>104</v>
      </c>
      <c r="P121" s="183">
        <v>88.12</v>
      </c>
      <c r="Q121" s="184">
        <v>88.12</v>
      </c>
    </row>
    <row r="122" spans="1:17" ht="12.75">
      <c r="A122" s="1"/>
      <c r="B122" s="16">
        <v>154</v>
      </c>
      <c r="C122" s="17" t="s">
        <v>92</v>
      </c>
      <c r="D122" s="183">
        <v>280.8</v>
      </c>
      <c r="E122" s="184">
        <v>280.8</v>
      </c>
      <c r="F122" s="183">
        <v>248.4</v>
      </c>
      <c r="G122" s="184">
        <v>248.4</v>
      </c>
      <c r="H122" s="183">
        <v>220.33</v>
      </c>
      <c r="I122" s="184">
        <v>220.33</v>
      </c>
      <c r="J122" s="183">
        <v>218.14</v>
      </c>
      <c r="K122" s="184">
        <v>218.14</v>
      </c>
      <c r="L122" s="183">
        <v>272.17</v>
      </c>
      <c r="M122" s="184">
        <v>272.17</v>
      </c>
      <c r="N122" s="183">
        <v>254.87</v>
      </c>
      <c r="O122" s="184">
        <v>254.87</v>
      </c>
      <c r="P122" s="183">
        <v>215.99</v>
      </c>
      <c r="Q122" s="184">
        <v>215.99</v>
      </c>
    </row>
    <row r="123" spans="1:17" ht="12.75">
      <c r="A123" s="1"/>
      <c r="B123" s="16">
        <v>155</v>
      </c>
      <c r="C123" s="17" t="s">
        <v>93</v>
      </c>
      <c r="D123" s="183">
        <v>107.51</v>
      </c>
      <c r="E123" s="184">
        <v>107.51</v>
      </c>
      <c r="F123" s="183">
        <v>95.13</v>
      </c>
      <c r="G123" s="184">
        <v>95.13</v>
      </c>
      <c r="H123" s="183">
        <v>84.34</v>
      </c>
      <c r="I123" s="184">
        <v>84.34</v>
      </c>
      <c r="J123" s="183">
        <v>83.52</v>
      </c>
      <c r="K123" s="184">
        <v>83.52</v>
      </c>
      <c r="L123" s="183">
        <v>104.18</v>
      </c>
      <c r="M123" s="184">
        <v>104.18</v>
      </c>
      <c r="N123" s="183">
        <v>97.61</v>
      </c>
      <c r="O123" s="184">
        <v>97.61</v>
      </c>
      <c r="P123" s="183">
        <v>82.69</v>
      </c>
      <c r="Q123" s="184">
        <v>82.69</v>
      </c>
    </row>
    <row r="124" spans="1:17" ht="12.75">
      <c r="A124" s="1"/>
      <c r="B124" s="16">
        <v>156</v>
      </c>
      <c r="C124" s="17" t="s">
        <v>94</v>
      </c>
      <c r="D124" s="183">
        <v>95.19</v>
      </c>
      <c r="E124" s="184">
        <v>95.19</v>
      </c>
      <c r="F124" s="183">
        <v>84.21</v>
      </c>
      <c r="G124" s="184">
        <v>84.21</v>
      </c>
      <c r="H124" s="183">
        <v>74.7</v>
      </c>
      <c r="I124" s="184">
        <v>74.7</v>
      </c>
      <c r="J124" s="183">
        <v>73.97</v>
      </c>
      <c r="K124" s="184">
        <v>73.97</v>
      </c>
      <c r="L124" s="183">
        <v>92.26</v>
      </c>
      <c r="M124" s="184">
        <v>92.26</v>
      </c>
      <c r="N124" s="183">
        <v>86.4</v>
      </c>
      <c r="O124" s="184">
        <v>86.4</v>
      </c>
      <c r="P124" s="183">
        <v>73.24</v>
      </c>
      <c r="Q124" s="184">
        <v>73.24</v>
      </c>
    </row>
    <row r="125" spans="1:17" ht="12.75">
      <c r="A125" s="1"/>
      <c r="B125" s="16">
        <v>157</v>
      </c>
      <c r="C125" s="17" t="s">
        <v>95</v>
      </c>
      <c r="D125" s="183">
        <v>131.02</v>
      </c>
      <c r="E125" s="184">
        <v>131.02</v>
      </c>
      <c r="F125" s="183">
        <v>115.91</v>
      </c>
      <c r="G125" s="184">
        <v>115.91</v>
      </c>
      <c r="H125" s="183">
        <v>102.8</v>
      </c>
      <c r="I125" s="184">
        <v>102.8</v>
      </c>
      <c r="J125" s="183">
        <v>101.79</v>
      </c>
      <c r="K125" s="184">
        <v>101.79</v>
      </c>
      <c r="L125" s="183">
        <v>127</v>
      </c>
      <c r="M125" s="184">
        <v>127</v>
      </c>
      <c r="N125" s="183">
        <v>118.93</v>
      </c>
      <c r="O125" s="184">
        <v>118.93</v>
      </c>
      <c r="P125" s="183">
        <v>100.77</v>
      </c>
      <c r="Q125" s="184">
        <v>100.77</v>
      </c>
    </row>
    <row r="126" spans="1:17" ht="12.75">
      <c r="A126" s="1"/>
      <c r="B126" s="16">
        <v>158</v>
      </c>
      <c r="C126" s="17" t="s">
        <v>96</v>
      </c>
      <c r="D126" s="183">
        <v>107.51</v>
      </c>
      <c r="E126" s="184">
        <v>107.51</v>
      </c>
      <c r="F126" s="183">
        <v>95.13</v>
      </c>
      <c r="G126" s="184">
        <v>95.13</v>
      </c>
      <c r="H126" s="183">
        <v>84.34</v>
      </c>
      <c r="I126" s="184">
        <v>84.34</v>
      </c>
      <c r="J126" s="183">
        <v>83.52</v>
      </c>
      <c r="K126" s="184">
        <v>83.52</v>
      </c>
      <c r="L126" s="183">
        <v>104.18</v>
      </c>
      <c r="M126" s="184">
        <v>104.18</v>
      </c>
      <c r="N126" s="183">
        <v>97.61</v>
      </c>
      <c r="O126" s="184">
        <v>97.61</v>
      </c>
      <c r="P126" s="183">
        <v>82.69</v>
      </c>
      <c r="Q126" s="184">
        <v>82.69</v>
      </c>
    </row>
    <row r="127" spans="1:17" ht="12.75">
      <c r="A127" s="1"/>
      <c r="B127" s="16">
        <v>159</v>
      </c>
      <c r="C127" s="17" t="s">
        <v>97</v>
      </c>
      <c r="D127" s="183">
        <v>95.19</v>
      </c>
      <c r="E127" s="184">
        <v>95.19</v>
      </c>
      <c r="F127" s="183">
        <v>84.21</v>
      </c>
      <c r="G127" s="184">
        <v>84.21</v>
      </c>
      <c r="H127" s="183">
        <v>74.7</v>
      </c>
      <c r="I127" s="184">
        <v>74.7</v>
      </c>
      <c r="J127" s="183">
        <v>73.97</v>
      </c>
      <c r="K127" s="184">
        <v>73.97</v>
      </c>
      <c r="L127" s="183">
        <v>92.26</v>
      </c>
      <c r="M127" s="184">
        <v>92.26</v>
      </c>
      <c r="N127" s="183">
        <v>86.4</v>
      </c>
      <c r="O127" s="184">
        <v>86.4</v>
      </c>
      <c r="P127" s="183">
        <v>73.24</v>
      </c>
      <c r="Q127" s="184">
        <v>73.24</v>
      </c>
    </row>
    <row r="128" spans="1:17" ht="12.75">
      <c r="A128" s="1"/>
      <c r="B128" s="16">
        <v>160</v>
      </c>
      <c r="C128" s="17" t="s">
        <v>98</v>
      </c>
      <c r="D128" s="183">
        <v>224.64</v>
      </c>
      <c r="E128" s="184">
        <v>224.64</v>
      </c>
      <c r="F128" s="183">
        <v>198.73</v>
      </c>
      <c r="G128" s="184">
        <v>198.73</v>
      </c>
      <c r="H128" s="183">
        <v>176.26</v>
      </c>
      <c r="I128" s="184">
        <v>176.26</v>
      </c>
      <c r="J128" s="183">
        <v>174.53</v>
      </c>
      <c r="K128" s="184">
        <v>174.53</v>
      </c>
      <c r="L128" s="183">
        <v>217.72</v>
      </c>
      <c r="M128" s="184">
        <v>217.72</v>
      </c>
      <c r="N128" s="183">
        <v>203.91</v>
      </c>
      <c r="O128" s="184">
        <v>203.91</v>
      </c>
      <c r="P128" s="183">
        <v>172.82</v>
      </c>
      <c r="Q128" s="184">
        <v>172.82</v>
      </c>
    </row>
    <row r="129" spans="1:17" ht="12.75">
      <c r="A129" s="1"/>
      <c r="B129" s="16">
        <v>161</v>
      </c>
      <c r="C129" s="17" t="s">
        <v>99</v>
      </c>
      <c r="D129" s="183">
        <v>131.73</v>
      </c>
      <c r="E129" s="184">
        <v>131.73</v>
      </c>
      <c r="F129" s="183">
        <v>116.51</v>
      </c>
      <c r="G129" s="184">
        <v>116.51</v>
      </c>
      <c r="H129" s="183">
        <v>103.34</v>
      </c>
      <c r="I129" s="184">
        <v>103.34</v>
      </c>
      <c r="J129" s="183">
        <v>102.32</v>
      </c>
      <c r="K129" s="184">
        <v>102.32</v>
      </c>
      <c r="L129" s="183">
        <v>127.66</v>
      </c>
      <c r="M129" s="184">
        <v>127.66</v>
      </c>
      <c r="N129" s="183">
        <v>119.55</v>
      </c>
      <c r="O129" s="184">
        <v>119.55</v>
      </c>
      <c r="P129" s="183">
        <v>101.33</v>
      </c>
      <c r="Q129" s="184">
        <v>101.33</v>
      </c>
    </row>
    <row r="130" spans="1:17" ht="12.75">
      <c r="A130" s="1"/>
      <c r="B130" s="16">
        <v>162</v>
      </c>
      <c r="C130" s="17" t="s">
        <v>100</v>
      </c>
      <c r="D130" s="183">
        <v>224.64</v>
      </c>
      <c r="E130" s="184">
        <v>224.64</v>
      </c>
      <c r="F130" s="183">
        <v>198.73</v>
      </c>
      <c r="G130" s="184">
        <v>198.73</v>
      </c>
      <c r="H130" s="183">
        <v>176.26</v>
      </c>
      <c r="I130" s="184">
        <v>176.26</v>
      </c>
      <c r="J130" s="183">
        <v>174.53</v>
      </c>
      <c r="K130" s="184">
        <v>174.53</v>
      </c>
      <c r="L130" s="183">
        <v>217.72</v>
      </c>
      <c r="M130" s="184">
        <v>217.72</v>
      </c>
      <c r="N130" s="183">
        <v>203.91</v>
      </c>
      <c r="O130" s="184">
        <v>203.91</v>
      </c>
      <c r="P130" s="183">
        <v>172.82</v>
      </c>
      <c r="Q130" s="184">
        <v>172.82</v>
      </c>
    </row>
    <row r="131" spans="1:17" ht="12.75">
      <c r="A131" s="1"/>
      <c r="B131" s="16">
        <v>163</v>
      </c>
      <c r="C131" s="17" t="s">
        <v>101</v>
      </c>
      <c r="D131" s="183">
        <v>94.84</v>
      </c>
      <c r="E131" s="184">
        <v>94.84</v>
      </c>
      <c r="F131" s="183">
        <v>83.9</v>
      </c>
      <c r="G131" s="184">
        <v>83.9</v>
      </c>
      <c r="H131" s="183">
        <v>74.41</v>
      </c>
      <c r="I131" s="184">
        <v>74.41</v>
      </c>
      <c r="J131" s="183">
        <v>73.69</v>
      </c>
      <c r="K131" s="184">
        <v>73.69</v>
      </c>
      <c r="L131" s="183">
        <v>91.94</v>
      </c>
      <c r="M131" s="184">
        <v>91.94</v>
      </c>
      <c r="N131" s="183">
        <v>86.08</v>
      </c>
      <c r="O131" s="184">
        <v>86.08</v>
      </c>
      <c r="P131" s="183">
        <v>72.96</v>
      </c>
      <c r="Q131" s="184">
        <v>72.96</v>
      </c>
    </row>
    <row r="132" spans="1:17" ht="12.75">
      <c r="A132" s="1"/>
      <c r="B132" s="16">
        <v>164</v>
      </c>
      <c r="C132" s="17" t="s">
        <v>102</v>
      </c>
      <c r="D132" s="183">
        <v>78.07</v>
      </c>
      <c r="E132" s="184">
        <v>78.07</v>
      </c>
      <c r="F132" s="183">
        <v>69.07</v>
      </c>
      <c r="G132" s="184">
        <v>69.07</v>
      </c>
      <c r="H132" s="183">
        <v>61.27</v>
      </c>
      <c r="I132" s="184">
        <v>61.27</v>
      </c>
      <c r="J132" s="183">
        <v>60.65</v>
      </c>
      <c r="K132" s="184">
        <v>60.65</v>
      </c>
      <c r="L132" s="183">
        <v>75.67</v>
      </c>
      <c r="M132" s="184">
        <v>75.67</v>
      </c>
      <c r="N132" s="183">
        <v>70.85</v>
      </c>
      <c r="O132" s="184">
        <v>70.85</v>
      </c>
      <c r="P132" s="183">
        <v>60.06</v>
      </c>
      <c r="Q132" s="184">
        <v>60.06</v>
      </c>
    </row>
    <row r="133" spans="1:17" ht="12.75">
      <c r="A133" s="1"/>
      <c r="B133" s="16">
        <v>165</v>
      </c>
      <c r="C133" s="17" t="s">
        <v>103</v>
      </c>
      <c r="D133" s="183">
        <v>158.82</v>
      </c>
      <c r="E133" s="184">
        <v>158.82</v>
      </c>
      <c r="F133" s="183">
        <v>140.53</v>
      </c>
      <c r="G133" s="184">
        <v>140.53</v>
      </c>
      <c r="H133" s="183">
        <v>124.63</v>
      </c>
      <c r="I133" s="184">
        <v>124.63</v>
      </c>
      <c r="J133" s="183">
        <v>123.41</v>
      </c>
      <c r="K133" s="184">
        <v>123.41</v>
      </c>
      <c r="L133" s="183">
        <v>153.92</v>
      </c>
      <c r="M133" s="184">
        <v>153.92</v>
      </c>
      <c r="N133" s="183">
        <v>144.18</v>
      </c>
      <c r="O133" s="184">
        <v>144.18</v>
      </c>
      <c r="P133" s="183">
        <v>122.17</v>
      </c>
      <c r="Q133" s="184">
        <v>122.17</v>
      </c>
    </row>
    <row r="134" spans="1:17" ht="12.75">
      <c r="A134" s="1"/>
      <c r="B134" s="16">
        <v>166</v>
      </c>
      <c r="C134" s="17" t="s">
        <v>104</v>
      </c>
      <c r="D134" s="183">
        <v>126.06</v>
      </c>
      <c r="E134" s="184">
        <v>126.06</v>
      </c>
      <c r="F134" s="183">
        <v>111.53</v>
      </c>
      <c r="G134" s="184">
        <v>111.53</v>
      </c>
      <c r="H134" s="183">
        <v>98.91</v>
      </c>
      <c r="I134" s="184">
        <v>98.91</v>
      </c>
      <c r="J134" s="183">
        <v>97.96</v>
      </c>
      <c r="K134" s="184">
        <v>97.96</v>
      </c>
      <c r="L134" s="183">
        <v>122.19</v>
      </c>
      <c r="M134" s="184">
        <v>122.19</v>
      </c>
      <c r="N134" s="183">
        <v>114.43</v>
      </c>
      <c r="O134" s="184">
        <v>114.43</v>
      </c>
      <c r="P134" s="183">
        <v>96.98</v>
      </c>
      <c r="Q134" s="184">
        <v>96.98</v>
      </c>
    </row>
    <row r="135" spans="1:17" ht="12.75">
      <c r="A135" s="1"/>
      <c r="B135" s="16">
        <v>167</v>
      </c>
      <c r="C135" s="17" t="s">
        <v>105</v>
      </c>
      <c r="D135" s="183">
        <v>100.06</v>
      </c>
      <c r="E135" s="184">
        <v>100.06</v>
      </c>
      <c r="F135" s="183">
        <v>88.5</v>
      </c>
      <c r="G135" s="184">
        <v>88.5</v>
      </c>
      <c r="H135" s="183">
        <v>78.5</v>
      </c>
      <c r="I135" s="184">
        <v>78.5</v>
      </c>
      <c r="J135" s="183">
        <v>77.74</v>
      </c>
      <c r="K135" s="184">
        <v>77.74</v>
      </c>
      <c r="L135" s="183">
        <v>96.97</v>
      </c>
      <c r="M135" s="184">
        <v>96.97</v>
      </c>
      <c r="N135" s="183">
        <v>90.82</v>
      </c>
      <c r="O135" s="184">
        <v>90.82</v>
      </c>
      <c r="P135" s="183">
        <v>76.98</v>
      </c>
      <c r="Q135" s="184">
        <v>76.98</v>
      </c>
    </row>
    <row r="136" spans="1:17" ht="12.75">
      <c r="A136" s="1"/>
      <c r="B136" s="16">
        <v>168</v>
      </c>
      <c r="C136" s="17" t="s">
        <v>179</v>
      </c>
      <c r="D136" s="183">
        <v>233.65</v>
      </c>
      <c r="E136" s="184">
        <v>233.65</v>
      </c>
      <c r="F136" s="183">
        <v>206.7</v>
      </c>
      <c r="G136" s="184">
        <v>206.7</v>
      </c>
      <c r="H136" s="183">
        <v>183.34</v>
      </c>
      <c r="I136" s="184">
        <v>183.34</v>
      </c>
      <c r="J136" s="183">
        <v>181.54</v>
      </c>
      <c r="K136" s="184">
        <v>181.54</v>
      </c>
      <c r="L136" s="183">
        <v>226.47</v>
      </c>
      <c r="M136" s="184">
        <v>226.47</v>
      </c>
      <c r="N136" s="183">
        <v>212.09</v>
      </c>
      <c r="O136" s="184">
        <v>212.09</v>
      </c>
      <c r="P136" s="183">
        <v>179.75</v>
      </c>
      <c r="Q136" s="184">
        <v>179.75</v>
      </c>
    </row>
    <row r="137" spans="1:17" ht="12.75">
      <c r="A137" s="1"/>
      <c r="B137" s="16" t="s">
        <v>180</v>
      </c>
      <c r="C137" s="17" t="s">
        <v>181</v>
      </c>
      <c r="D137" s="183">
        <v>146.49</v>
      </c>
      <c r="E137" s="184">
        <v>146.49</v>
      </c>
      <c r="F137" s="183">
        <v>129.6</v>
      </c>
      <c r="G137" s="184">
        <v>129.6</v>
      </c>
      <c r="H137" s="183">
        <v>114.95</v>
      </c>
      <c r="I137" s="184">
        <v>114.95</v>
      </c>
      <c r="J137" s="183">
        <v>113.82</v>
      </c>
      <c r="K137" s="184">
        <v>113.82</v>
      </c>
      <c r="L137" s="183">
        <v>142</v>
      </c>
      <c r="M137" s="184">
        <v>142</v>
      </c>
      <c r="N137" s="183">
        <v>132.97</v>
      </c>
      <c r="O137" s="184">
        <v>132.97</v>
      </c>
      <c r="P137" s="183">
        <v>112.69</v>
      </c>
      <c r="Q137" s="184">
        <v>112.69</v>
      </c>
    </row>
    <row r="138" spans="1:17" ht="12.75">
      <c r="A138" s="1"/>
      <c r="B138" s="16" t="s">
        <v>182</v>
      </c>
      <c r="C138" s="17" t="s">
        <v>183</v>
      </c>
      <c r="D138" s="183">
        <v>124.72</v>
      </c>
      <c r="E138" s="184">
        <v>124.72</v>
      </c>
      <c r="F138" s="183">
        <v>110.33</v>
      </c>
      <c r="G138" s="184">
        <v>110.33</v>
      </c>
      <c r="H138" s="183">
        <v>97.83</v>
      </c>
      <c r="I138" s="184">
        <v>97.83</v>
      </c>
      <c r="J138" s="183">
        <v>96.9</v>
      </c>
      <c r="K138" s="184">
        <v>96.9</v>
      </c>
      <c r="L138" s="183">
        <v>120.89</v>
      </c>
      <c r="M138" s="184">
        <v>120.89</v>
      </c>
      <c r="N138" s="183">
        <v>113.24</v>
      </c>
      <c r="O138" s="184">
        <v>113.24</v>
      </c>
      <c r="P138" s="183">
        <v>95.94</v>
      </c>
      <c r="Q138" s="184">
        <v>95.94</v>
      </c>
    </row>
    <row r="139" spans="1:17" ht="12.75">
      <c r="A139" s="1"/>
      <c r="B139" s="16">
        <v>170</v>
      </c>
      <c r="C139" s="17" t="s">
        <v>106</v>
      </c>
      <c r="D139" s="183">
        <v>151.6</v>
      </c>
      <c r="E139" s="184">
        <v>151.6</v>
      </c>
      <c r="F139" s="183">
        <v>134.1</v>
      </c>
      <c r="G139" s="184">
        <v>134.1</v>
      </c>
      <c r="H139" s="183">
        <v>118.94</v>
      </c>
      <c r="I139" s="184">
        <v>118.94</v>
      </c>
      <c r="J139" s="183">
        <v>117.79</v>
      </c>
      <c r="K139" s="184">
        <v>117.79</v>
      </c>
      <c r="L139" s="183">
        <v>146.93</v>
      </c>
      <c r="M139" s="184">
        <v>146.93</v>
      </c>
      <c r="N139" s="183">
        <v>137.61</v>
      </c>
      <c r="O139" s="184">
        <v>137.61</v>
      </c>
      <c r="P139" s="183">
        <v>116.63</v>
      </c>
      <c r="Q139" s="184">
        <v>116.63</v>
      </c>
    </row>
    <row r="140" spans="1:17" ht="12.75">
      <c r="A140" s="1"/>
      <c r="B140" s="16" t="s">
        <v>184</v>
      </c>
      <c r="C140" s="17" t="s">
        <v>185</v>
      </c>
      <c r="D140" s="183">
        <v>115.56</v>
      </c>
      <c r="E140" s="184">
        <v>115.56</v>
      </c>
      <c r="F140" s="183">
        <v>102.24</v>
      </c>
      <c r="G140" s="184">
        <v>102.24</v>
      </c>
      <c r="H140" s="183">
        <v>90.66</v>
      </c>
      <c r="I140" s="184">
        <v>90.66</v>
      </c>
      <c r="J140" s="183">
        <v>89.78</v>
      </c>
      <c r="K140" s="184">
        <v>89.78</v>
      </c>
      <c r="L140" s="183">
        <v>112.01</v>
      </c>
      <c r="M140" s="184">
        <v>112.01</v>
      </c>
      <c r="N140" s="183">
        <v>104.89</v>
      </c>
      <c r="O140" s="184">
        <v>104.89</v>
      </c>
      <c r="P140" s="183">
        <v>88.91</v>
      </c>
      <c r="Q140" s="184">
        <v>88.91</v>
      </c>
    </row>
    <row r="141" spans="1:17" ht="12.75">
      <c r="A141" s="1"/>
      <c r="B141" s="16" t="s">
        <v>186</v>
      </c>
      <c r="C141" s="17" t="s">
        <v>187</v>
      </c>
      <c r="D141" s="183">
        <v>84.54</v>
      </c>
      <c r="E141" s="184">
        <v>84.54</v>
      </c>
      <c r="F141" s="183">
        <v>74.77</v>
      </c>
      <c r="G141" s="184">
        <v>74.77</v>
      </c>
      <c r="H141" s="183">
        <v>66.32</v>
      </c>
      <c r="I141" s="184">
        <v>66.32</v>
      </c>
      <c r="J141" s="183">
        <v>65.67</v>
      </c>
      <c r="K141" s="184">
        <v>65.67</v>
      </c>
      <c r="L141" s="183">
        <v>81.93</v>
      </c>
      <c r="M141" s="184">
        <v>81.93</v>
      </c>
      <c r="N141" s="183">
        <v>76.73</v>
      </c>
      <c r="O141" s="184">
        <v>76.73</v>
      </c>
      <c r="P141" s="183">
        <v>65.03</v>
      </c>
      <c r="Q141" s="184">
        <v>65.03</v>
      </c>
    </row>
    <row r="142" spans="1:17" ht="12.75">
      <c r="A142" s="1"/>
      <c r="B142" s="16">
        <v>171</v>
      </c>
      <c r="C142" s="17" t="s">
        <v>107</v>
      </c>
      <c r="D142" s="183">
        <v>111.86</v>
      </c>
      <c r="E142" s="184">
        <v>111.86</v>
      </c>
      <c r="F142" s="183">
        <v>98.92</v>
      </c>
      <c r="G142" s="184">
        <v>98.92</v>
      </c>
      <c r="H142" s="183">
        <v>87.75</v>
      </c>
      <c r="I142" s="184">
        <v>87.75</v>
      </c>
      <c r="J142" s="183">
        <v>86.87</v>
      </c>
      <c r="K142" s="184">
        <v>86.87</v>
      </c>
      <c r="L142" s="183">
        <v>108.38</v>
      </c>
      <c r="M142" s="184">
        <v>108.38</v>
      </c>
      <c r="N142" s="183">
        <v>101.51</v>
      </c>
      <c r="O142" s="184">
        <v>101.51</v>
      </c>
      <c r="P142" s="183">
        <v>86.02</v>
      </c>
      <c r="Q142" s="184">
        <v>86.02</v>
      </c>
    </row>
    <row r="143" spans="1:17" ht="12.75">
      <c r="A143" s="1"/>
      <c r="B143" s="16" t="s">
        <v>188</v>
      </c>
      <c r="C143" s="41" t="s">
        <v>189</v>
      </c>
      <c r="D143" s="183">
        <v>104.03</v>
      </c>
      <c r="E143" s="184">
        <v>104.03</v>
      </c>
      <c r="F143" s="183">
        <v>92.04</v>
      </c>
      <c r="G143" s="184">
        <v>92.04</v>
      </c>
      <c r="H143" s="183">
        <v>81.62</v>
      </c>
      <c r="I143" s="184">
        <v>81.62</v>
      </c>
      <c r="J143" s="183">
        <v>80.83</v>
      </c>
      <c r="K143" s="184">
        <v>80.83</v>
      </c>
      <c r="L143" s="183">
        <v>100.83</v>
      </c>
      <c r="M143" s="184">
        <v>100.83</v>
      </c>
      <c r="N143" s="183">
        <v>94.44</v>
      </c>
      <c r="O143" s="184">
        <v>94.44</v>
      </c>
      <c r="P143" s="183">
        <v>80.04</v>
      </c>
      <c r="Q143" s="184">
        <v>80.04</v>
      </c>
    </row>
    <row r="144" spans="1:17" ht="12.75">
      <c r="A144" s="1"/>
      <c r="B144" s="16">
        <v>172</v>
      </c>
      <c r="C144" s="41" t="s">
        <v>147</v>
      </c>
      <c r="D144" s="183">
        <v>200.5</v>
      </c>
      <c r="E144" s="184">
        <v>200.5</v>
      </c>
      <c r="F144" s="183">
        <v>177.38</v>
      </c>
      <c r="G144" s="184">
        <v>177.38</v>
      </c>
      <c r="H144" s="183">
        <v>157.3</v>
      </c>
      <c r="I144" s="184">
        <v>157.3</v>
      </c>
      <c r="J144" s="183">
        <v>155.76</v>
      </c>
      <c r="K144" s="184">
        <v>155.76</v>
      </c>
      <c r="L144" s="183">
        <v>194.31</v>
      </c>
      <c r="M144" s="184">
        <v>194.31</v>
      </c>
      <c r="N144" s="183">
        <v>181.97</v>
      </c>
      <c r="O144" s="184">
        <v>181.97</v>
      </c>
      <c r="P144" s="183">
        <v>154.21</v>
      </c>
      <c r="Q144" s="184">
        <v>154.21</v>
      </c>
    </row>
    <row r="145" spans="1:17" ht="12.75">
      <c r="A145" s="1"/>
      <c r="B145" s="16">
        <v>173</v>
      </c>
      <c r="C145" s="41" t="s">
        <v>190</v>
      </c>
      <c r="D145" s="183">
        <v>92.2</v>
      </c>
      <c r="E145" s="184">
        <v>92.2</v>
      </c>
      <c r="F145" s="183">
        <v>81.58</v>
      </c>
      <c r="G145" s="184">
        <v>81.58</v>
      </c>
      <c r="H145" s="183">
        <v>72.34</v>
      </c>
      <c r="I145" s="184">
        <v>72.34</v>
      </c>
      <c r="J145" s="183">
        <v>71.62</v>
      </c>
      <c r="K145" s="184">
        <v>71.62</v>
      </c>
      <c r="L145" s="183">
        <v>89.37</v>
      </c>
      <c r="M145" s="184">
        <v>89.37</v>
      </c>
      <c r="N145" s="183">
        <v>83.7</v>
      </c>
      <c r="O145" s="184">
        <v>83.7</v>
      </c>
      <c r="P145" s="183">
        <v>70.93</v>
      </c>
      <c r="Q145" s="184">
        <v>70.93</v>
      </c>
    </row>
    <row r="146" spans="1:17" ht="12.75">
      <c r="A146" s="1"/>
      <c r="B146" s="16">
        <v>180</v>
      </c>
      <c r="C146" s="41" t="s">
        <v>148</v>
      </c>
      <c r="D146" s="183">
        <v>222.31</v>
      </c>
      <c r="E146" s="184">
        <v>222.31</v>
      </c>
      <c r="F146" s="183">
        <v>196.63</v>
      </c>
      <c r="G146" s="184">
        <v>196.63</v>
      </c>
      <c r="H146" s="183">
        <v>174.42</v>
      </c>
      <c r="I146" s="184">
        <v>174.42</v>
      </c>
      <c r="J146" s="183">
        <v>172.7</v>
      </c>
      <c r="K146" s="184">
        <v>172.7</v>
      </c>
      <c r="L146" s="183">
        <v>215.47</v>
      </c>
      <c r="M146" s="184">
        <v>215.47</v>
      </c>
      <c r="N146" s="183">
        <v>201.75</v>
      </c>
      <c r="O146" s="184">
        <v>201.75</v>
      </c>
      <c r="P146" s="183">
        <v>171.01</v>
      </c>
      <c r="Q146" s="184">
        <v>171.01</v>
      </c>
    </row>
    <row r="147" spans="1:17" ht="12.75">
      <c r="A147" s="1"/>
      <c r="B147" s="16">
        <v>182</v>
      </c>
      <c r="C147" s="41" t="s">
        <v>149</v>
      </c>
      <c r="D147" s="183">
        <v>202.09</v>
      </c>
      <c r="E147" s="184">
        <v>202.09</v>
      </c>
      <c r="F147" s="183">
        <v>178.78</v>
      </c>
      <c r="G147" s="184">
        <v>178.78</v>
      </c>
      <c r="H147" s="183">
        <v>158.55</v>
      </c>
      <c r="I147" s="184">
        <v>158.55</v>
      </c>
      <c r="J147" s="183">
        <v>157.01</v>
      </c>
      <c r="K147" s="184">
        <v>157.01</v>
      </c>
      <c r="L147" s="183">
        <v>195.88</v>
      </c>
      <c r="M147" s="184">
        <v>195.88</v>
      </c>
      <c r="N147" s="183">
        <v>183.46</v>
      </c>
      <c r="O147" s="184">
        <v>183.46</v>
      </c>
      <c r="P147" s="183">
        <v>155.46</v>
      </c>
      <c r="Q147" s="184">
        <v>155.46</v>
      </c>
    </row>
    <row r="148" spans="1:17" ht="12.75">
      <c r="A148" s="1"/>
      <c r="B148" s="16">
        <v>183</v>
      </c>
      <c r="C148" s="41" t="s">
        <v>150</v>
      </c>
      <c r="D148" s="183">
        <v>142.55</v>
      </c>
      <c r="E148" s="184">
        <v>142.55</v>
      </c>
      <c r="F148" s="183">
        <v>126.08</v>
      </c>
      <c r="G148" s="184">
        <v>126.08</v>
      </c>
      <c r="H148" s="183">
        <v>111.84</v>
      </c>
      <c r="I148" s="184">
        <v>111.84</v>
      </c>
      <c r="J148" s="183">
        <v>110.75</v>
      </c>
      <c r="K148" s="184">
        <v>110.75</v>
      </c>
      <c r="L148" s="183">
        <v>138.14</v>
      </c>
      <c r="M148" s="184">
        <v>138.14</v>
      </c>
      <c r="N148" s="183">
        <v>129.4</v>
      </c>
      <c r="O148" s="184">
        <v>129.4</v>
      </c>
      <c r="P148" s="183">
        <v>109.65</v>
      </c>
      <c r="Q148" s="184">
        <v>109.65</v>
      </c>
    </row>
    <row r="149" spans="1:17" ht="12.75">
      <c r="A149" s="1"/>
      <c r="B149" s="16">
        <v>185</v>
      </c>
      <c r="C149" s="41" t="s">
        <v>151</v>
      </c>
      <c r="D149" s="183">
        <v>107.45</v>
      </c>
      <c r="E149" s="184">
        <v>107.45</v>
      </c>
      <c r="F149" s="183">
        <v>94.99</v>
      </c>
      <c r="G149" s="184">
        <v>94.99</v>
      </c>
      <c r="H149" s="183">
        <v>84.27</v>
      </c>
      <c r="I149" s="184">
        <v>84.27</v>
      </c>
      <c r="J149" s="183">
        <v>83.45</v>
      </c>
      <c r="K149" s="184">
        <v>83.45</v>
      </c>
      <c r="L149" s="183">
        <v>104.11</v>
      </c>
      <c r="M149" s="184">
        <v>104.11</v>
      </c>
      <c r="N149" s="183">
        <v>97.51</v>
      </c>
      <c r="O149" s="184">
        <v>97.51</v>
      </c>
      <c r="P149" s="183">
        <v>82.62</v>
      </c>
      <c r="Q149" s="184">
        <v>82.62</v>
      </c>
    </row>
    <row r="150" spans="1:17" ht="12.75">
      <c r="A150" s="1"/>
      <c r="B150" s="16">
        <v>186</v>
      </c>
      <c r="C150" s="41" t="s">
        <v>152</v>
      </c>
      <c r="D150" s="183">
        <v>149.84</v>
      </c>
      <c r="E150" s="184">
        <v>149.84</v>
      </c>
      <c r="F150" s="183">
        <v>132.58</v>
      </c>
      <c r="G150" s="184">
        <v>132.58</v>
      </c>
      <c r="H150" s="183">
        <v>117.59</v>
      </c>
      <c r="I150" s="184">
        <v>117.59</v>
      </c>
      <c r="J150" s="183">
        <v>116.42</v>
      </c>
      <c r="K150" s="184">
        <v>116.42</v>
      </c>
      <c r="L150" s="183">
        <v>145.25</v>
      </c>
      <c r="M150" s="184">
        <v>145.25</v>
      </c>
      <c r="N150" s="183">
        <v>136.02</v>
      </c>
      <c r="O150" s="184">
        <v>136.02</v>
      </c>
      <c r="P150" s="183">
        <v>115.27</v>
      </c>
      <c r="Q150" s="184">
        <v>115.27</v>
      </c>
    </row>
    <row r="151" spans="1:17" ht="12.75">
      <c r="A151" s="1"/>
      <c r="B151" s="16">
        <v>187</v>
      </c>
      <c r="C151" s="41" t="s">
        <v>153</v>
      </c>
      <c r="D151" s="183">
        <v>129.68</v>
      </c>
      <c r="E151" s="184">
        <v>129.68</v>
      </c>
      <c r="F151" s="183">
        <v>114.73</v>
      </c>
      <c r="G151" s="184">
        <v>114.73</v>
      </c>
      <c r="H151" s="183">
        <v>101.74</v>
      </c>
      <c r="I151" s="184">
        <v>101.74</v>
      </c>
      <c r="J151" s="183">
        <v>100.73</v>
      </c>
      <c r="K151" s="184">
        <v>100.73</v>
      </c>
      <c r="L151" s="183">
        <v>125.68</v>
      </c>
      <c r="M151" s="184">
        <v>125.68</v>
      </c>
      <c r="N151" s="183">
        <v>117.69</v>
      </c>
      <c r="O151" s="184">
        <v>117.69</v>
      </c>
      <c r="P151" s="183">
        <v>99.76</v>
      </c>
      <c r="Q151" s="184">
        <v>99.76</v>
      </c>
    </row>
    <row r="152" spans="1:17" ht="12.75">
      <c r="A152" s="1"/>
      <c r="B152" s="16">
        <v>188</v>
      </c>
      <c r="C152" s="41" t="s">
        <v>154</v>
      </c>
      <c r="D152" s="183">
        <v>94.06</v>
      </c>
      <c r="E152" s="184">
        <v>94.06</v>
      </c>
      <c r="F152" s="183">
        <v>83.21</v>
      </c>
      <c r="G152" s="184">
        <v>83.21</v>
      </c>
      <c r="H152" s="183">
        <v>73.79</v>
      </c>
      <c r="I152" s="184">
        <v>73.79</v>
      </c>
      <c r="J152" s="183">
        <v>73.08</v>
      </c>
      <c r="K152" s="184">
        <v>73.08</v>
      </c>
      <c r="L152" s="183">
        <v>91.15</v>
      </c>
      <c r="M152" s="184">
        <v>91.15</v>
      </c>
      <c r="N152" s="183">
        <v>85.37</v>
      </c>
      <c r="O152" s="184">
        <v>85.37</v>
      </c>
      <c r="P152" s="183">
        <v>72.35</v>
      </c>
      <c r="Q152" s="184">
        <v>72.35</v>
      </c>
    </row>
    <row r="153" spans="1:17" ht="12.75">
      <c r="A153" s="1"/>
      <c r="B153" s="16">
        <v>189</v>
      </c>
      <c r="C153" s="8" t="s">
        <v>216</v>
      </c>
      <c r="D153" s="183">
        <v>127.75</v>
      </c>
      <c r="E153" s="184">
        <v>127.75</v>
      </c>
      <c r="F153" s="183">
        <v>113.01</v>
      </c>
      <c r="G153" s="184">
        <v>113.01</v>
      </c>
      <c r="H153" s="183">
        <v>100.24</v>
      </c>
      <c r="I153" s="184">
        <v>100.24</v>
      </c>
      <c r="J153" s="183">
        <v>99.26</v>
      </c>
      <c r="K153" s="184">
        <v>99.26</v>
      </c>
      <c r="L153" s="183">
        <v>123.83</v>
      </c>
      <c r="M153" s="184">
        <v>123.83</v>
      </c>
      <c r="N153" s="183">
        <v>115.96</v>
      </c>
      <c r="O153" s="184">
        <v>115.96</v>
      </c>
      <c r="P153" s="183">
        <v>98.27</v>
      </c>
      <c r="Q153" s="184">
        <v>98.27</v>
      </c>
    </row>
    <row r="154" spans="1:17" ht="12.75">
      <c r="A154" s="1"/>
      <c r="B154" s="16">
        <v>190</v>
      </c>
      <c r="C154" s="8" t="s">
        <v>191</v>
      </c>
      <c r="D154" s="183">
        <v>224.47</v>
      </c>
      <c r="E154" s="184">
        <v>224.47</v>
      </c>
      <c r="F154" s="183">
        <v>224.47</v>
      </c>
      <c r="G154" s="184">
        <v>224.47</v>
      </c>
      <c r="H154" s="183">
        <v>224.47</v>
      </c>
      <c r="I154" s="184">
        <v>224.47</v>
      </c>
      <c r="J154" s="183">
        <v>224.47</v>
      </c>
      <c r="K154" s="184">
        <v>224.47</v>
      </c>
      <c r="L154" s="183">
        <v>224.47</v>
      </c>
      <c r="M154" s="184">
        <v>224.47</v>
      </c>
      <c r="N154" s="183">
        <v>224.47</v>
      </c>
      <c r="O154" s="184">
        <v>224.47</v>
      </c>
      <c r="P154" s="183">
        <v>224.47</v>
      </c>
      <c r="Q154" s="184">
        <v>224.47</v>
      </c>
    </row>
    <row r="155" spans="1:17" ht="13.5" thickBot="1">
      <c r="A155" s="1"/>
      <c r="B155" s="42">
        <v>191</v>
      </c>
      <c r="C155" s="8" t="s">
        <v>192</v>
      </c>
      <c r="D155" s="185">
        <v>217.83</v>
      </c>
      <c r="E155" s="186">
        <v>217.83</v>
      </c>
      <c r="F155" s="185">
        <v>217.83</v>
      </c>
      <c r="G155" s="186">
        <v>217.83</v>
      </c>
      <c r="H155" s="185">
        <v>217.83</v>
      </c>
      <c r="I155" s="186">
        <v>217.83</v>
      </c>
      <c r="J155" s="185">
        <v>217.83</v>
      </c>
      <c r="K155" s="186">
        <v>217.83</v>
      </c>
      <c r="L155" s="185">
        <v>217.83</v>
      </c>
      <c r="M155" s="186">
        <v>217.83</v>
      </c>
      <c r="N155" s="185">
        <v>217.83</v>
      </c>
      <c r="O155" s="186">
        <v>217.83</v>
      </c>
      <c r="P155" s="185">
        <v>217.83</v>
      </c>
      <c r="Q155" s="186">
        <v>217.83</v>
      </c>
    </row>
    <row r="156" spans="1:17" ht="15.75" thickBot="1">
      <c r="A156" s="2"/>
      <c r="B156" s="9"/>
      <c r="C156" s="22" t="s">
        <v>108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9"/>
    </row>
    <row r="157" ht="12.75">
      <c r="D157" s="94"/>
    </row>
  </sheetData>
  <printOptions gridLines="1"/>
  <pageMargins left="0.47" right="0.49" top="0.32" bottom="0.29" header="0.25" footer="0.21"/>
  <pageSetup horizontalDpi="300" verticalDpi="3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1">
      <selection activeCell="D14" sqref="D14:Q16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50.851562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120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51"/>
      <c r="C5" s="46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50"/>
      <c r="C6" s="12" t="s">
        <v>0</v>
      </c>
      <c r="D6" s="61">
        <v>11.95</v>
      </c>
      <c r="E6" s="62"/>
      <c r="F6" s="63">
        <v>11.95</v>
      </c>
      <c r="G6" s="63"/>
      <c r="H6" s="61">
        <v>11.95</v>
      </c>
      <c r="I6" s="62"/>
      <c r="J6" s="63">
        <v>11.95</v>
      </c>
      <c r="K6" s="63"/>
      <c r="L6" s="61">
        <v>11.95</v>
      </c>
      <c r="M6" s="62"/>
      <c r="N6" s="63">
        <v>11.95</v>
      </c>
      <c r="O6" s="63"/>
      <c r="P6" s="61">
        <v>11.95</v>
      </c>
      <c r="Q6" s="62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13" t="s">
        <v>1</v>
      </c>
      <c r="C7" s="12" t="s">
        <v>2</v>
      </c>
      <c r="D7" s="64" t="s">
        <v>118</v>
      </c>
      <c r="E7" s="67" t="s">
        <v>119</v>
      </c>
      <c r="F7" s="64" t="s">
        <v>118</v>
      </c>
      <c r="G7" s="76" t="s">
        <v>119</v>
      </c>
      <c r="H7" s="64" t="s">
        <v>118</v>
      </c>
      <c r="I7" s="67" t="s">
        <v>119</v>
      </c>
      <c r="J7" s="64" t="s">
        <v>118</v>
      </c>
      <c r="K7" s="76" t="s">
        <v>119</v>
      </c>
      <c r="L7" s="64" t="s">
        <v>118</v>
      </c>
      <c r="M7" s="67" t="s">
        <v>119</v>
      </c>
      <c r="N7" s="64" t="s">
        <v>118</v>
      </c>
      <c r="O7" s="76" t="s">
        <v>119</v>
      </c>
      <c r="P7" s="64" t="s">
        <v>118</v>
      </c>
      <c r="Q7" s="6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4">
        <v>10</v>
      </c>
      <c r="C8" s="15" t="s">
        <v>3</v>
      </c>
      <c r="D8" s="24">
        <v>109.18</v>
      </c>
      <c r="E8" s="21">
        <v>109.18</v>
      </c>
      <c r="F8" s="24">
        <v>108.05</v>
      </c>
      <c r="G8" s="11">
        <v>108.05</v>
      </c>
      <c r="H8" s="24">
        <v>101.06</v>
      </c>
      <c r="I8" s="21">
        <v>101.06</v>
      </c>
      <c r="J8" s="24">
        <v>93.3</v>
      </c>
      <c r="K8" s="11">
        <v>93.3</v>
      </c>
      <c r="L8" s="24">
        <v>118.88</v>
      </c>
      <c r="M8" s="21">
        <v>118.88</v>
      </c>
      <c r="N8" s="24">
        <v>98.61</v>
      </c>
      <c r="O8" s="11">
        <v>98.61</v>
      </c>
      <c r="P8" s="24">
        <v>94.4</v>
      </c>
      <c r="Q8" s="21">
        <v>94.4</v>
      </c>
      <c r="R8" s="43"/>
    </row>
    <row r="9" spans="1:17" ht="12.75">
      <c r="A9" s="1"/>
      <c r="B9" s="16">
        <v>11</v>
      </c>
      <c r="C9" s="17" t="s">
        <v>4</v>
      </c>
      <c r="D9" s="24">
        <v>106.54</v>
      </c>
      <c r="E9" s="21">
        <v>106.54</v>
      </c>
      <c r="F9" s="24">
        <v>101.75</v>
      </c>
      <c r="G9" s="11">
        <v>101.75</v>
      </c>
      <c r="H9" s="24">
        <v>93.1</v>
      </c>
      <c r="I9" s="21">
        <v>93.1</v>
      </c>
      <c r="J9" s="24">
        <v>75.01</v>
      </c>
      <c r="K9" s="11">
        <v>75.01</v>
      </c>
      <c r="L9" s="24">
        <v>119.36</v>
      </c>
      <c r="M9" s="21">
        <v>119.36</v>
      </c>
      <c r="N9" s="24">
        <v>96.26</v>
      </c>
      <c r="O9" s="11">
        <v>96.26</v>
      </c>
      <c r="P9" s="24">
        <v>94.76</v>
      </c>
      <c r="Q9" s="21">
        <v>94.76</v>
      </c>
    </row>
    <row r="10" spans="1:17" ht="12.75">
      <c r="A10" s="1"/>
      <c r="B10" s="16">
        <v>12</v>
      </c>
      <c r="C10" s="17" t="s">
        <v>5</v>
      </c>
      <c r="D10" s="24">
        <v>135.69</v>
      </c>
      <c r="E10" s="21">
        <v>135.69</v>
      </c>
      <c r="F10" s="24">
        <v>114.25</v>
      </c>
      <c r="G10" s="11">
        <v>114.25</v>
      </c>
      <c r="H10" s="24">
        <v>100.8</v>
      </c>
      <c r="I10" s="21">
        <v>100.8</v>
      </c>
      <c r="J10" s="24">
        <v>101.95</v>
      </c>
      <c r="K10" s="11">
        <v>101.95</v>
      </c>
      <c r="L10" s="24">
        <v>124.74</v>
      </c>
      <c r="M10" s="21">
        <v>124.74</v>
      </c>
      <c r="N10" s="24">
        <v>122.49</v>
      </c>
      <c r="O10" s="11">
        <v>122.49</v>
      </c>
      <c r="P10" s="24">
        <v>98.99</v>
      </c>
      <c r="Q10" s="21">
        <v>98.99</v>
      </c>
    </row>
    <row r="11" spans="1:17" ht="12.75">
      <c r="A11" s="1"/>
      <c r="B11" s="16">
        <v>13</v>
      </c>
      <c r="C11" s="41" t="s">
        <v>166</v>
      </c>
      <c r="D11" s="24">
        <v>283.22</v>
      </c>
      <c r="E11" s="21">
        <v>283.22</v>
      </c>
      <c r="F11" s="24">
        <v>250.54</v>
      </c>
      <c r="G11" s="11">
        <v>250.54</v>
      </c>
      <c r="H11" s="24">
        <v>222.22</v>
      </c>
      <c r="I11" s="21">
        <v>222.22</v>
      </c>
      <c r="J11" s="24">
        <v>220.04</v>
      </c>
      <c r="K11" s="11">
        <v>220.04</v>
      </c>
      <c r="L11" s="24">
        <v>274.5</v>
      </c>
      <c r="M11" s="21">
        <v>274.5</v>
      </c>
      <c r="N11" s="24">
        <v>257.08</v>
      </c>
      <c r="O11" s="11">
        <v>257.08</v>
      </c>
      <c r="P11" s="24">
        <v>217.86</v>
      </c>
      <c r="Q11" s="21">
        <v>217.86</v>
      </c>
    </row>
    <row r="12" spans="1:17" ht="12.75">
      <c r="A12" s="1"/>
      <c r="B12" s="16">
        <v>14</v>
      </c>
      <c r="C12" s="41" t="s">
        <v>167</v>
      </c>
      <c r="D12" s="24">
        <v>257.65</v>
      </c>
      <c r="E12" s="21">
        <v>257.65</v>
      </c>
      <c r="F12" s="24">
        <v>227.92</v>
      </c>
      <c r="G12" s="11">
        <v>227.92</v>
      </c>
      <c r="H12" s="24">
        <v>202.16</v>
      </c>
      <c r="I12" s="21">
        <v>202.16</v>
      </c>
      <c r="J12" s="24">
        <v>200.17</v>
      </c>
      <c r="K12" s="11">
        <v>200.17</v>
      </c>
      <c r="L12" s="24">
        <v>249.72</v>
      </c>
      <c r="M12" s="21">
        <v>249.72</v>
      </c>
      <c r="N12" s="24">
        <v>233.87</v>
      </c>
      <c r="O12" s="11">
        <v>233.87</v>
      </c>
      <c r="P12" s="24">
        <v>198.19</v>
      </c>
      <c r="Q12" s="21">
        <v>198.19</v>
      </c>
    </row>
    <row r="13" spans="1:17" ht="12.75">
      <c r="A13" s="1"/>
      <c r="B13" s="16">
        <v>15</v>
      </c>
      <c r="C13" s="41" t="s">
        <v>168</v>
      </c>
      <c r="D13" s="24">
        <v>178.37</v>
      </c>
      <c r="E13" s="21">
        <v>178.37</v>
      </c>
      <c r="F13" s="24">
        <v>157.79</v>
      </c>
      <c r="G13" s="11">
        <v>157.79</v>
      </c>
      <c r="H13" s="24">
        <v>139.95</v>
      </c>
      <c r="I13" s="21">
        <v>139.95</v>
      </c>
      <c r="J13" s="24">
        <v>138.58</v>
      </c>
      <c r="K13" s="11">
        <v>138.58</v>
      </c>
      <c r="L13" s="24">
        <v>172.88</v>
      </c>
      <c r="M13" s="21">
        <v>172.88</v>
      </c>
      <c r="N13" s="24">
        <v>161.91</v>
      </c>
      <c r="O13" s="11">
        <v>161.91</v>
      </c>
      <c r="P13" s="24">
        <v>137.21</v>
      </c>
      <c r="Q13" s="21">
        <v>137.21</v>
      </c>
    </row>
    <row r="14" spans="1:17" ht="12.75">
      <c r="A14" s="1"/>
      <c r="B14" s="175">
        <v>20</v>
      </c>
      <c r="C14" s="190" t="s">
        <v>6</v>
      </c>
      <c r="D14" s="191">
        <v>43.37</v>
      </c>
      <c r="E14" s="191">
        <v>65.06</v>
      </c>
      <c r="F14" s="191">
        <v>37.59</v>
      </c>
      <c r="G14" s="191">
        <v>56.39</v>
      </c>
      <c r="H14" s="191">
        <v>31.51</v>
      </c>
      <c r="I14" s="191">
        <v>47.27</v>
      </c>
      <c r="J14" s="191">
        <v>34.13</v>
      </c>
      <c r="K14" s="191">
        <v>51.2</v>
      </c>
      <c r="L14" s="191">
        <v>39.26</v>
      </c>
      <c r="M14" s="191">
        <v>58.89</v>
      </c>
      <c r="N14" s="191">
        <v>38.26</v>
      </c>
      <c r="O14" s="191">
        <v>57.39</v>
      </c>
      <c r="P14" s="191">
        <v>37.87</v>
      </c>
      <c r="Q14" s="191">
        <v>56.81</v>
      </c>
    </row>
    <row r="15" spans="1:17" ht="12.75">
      <c r="A15" s="1"/>
      <c r="B15" s="175">
        <v>21</v>
      </c>
      <c r="C15" s="190" t="s">
        <v>7</v>
      </c>
      <c r="D15" s="191">
        <v>33.42</v>
      </c>
      <c r="E15" s="191">
        <v>50.13</v>
      </c>
      <c r="F15" s="191">
        <v>28.46</v>
      </c>
      <c r="G15" s="191">
        <v>42.69</v>
      </c>
      <c r="H15" s="191">
        <v>25.41</v>
      </c>
      <c r="I15" s="191">
        <v>38.12</v>
      </c>
      <c r="J15" s="191">
        <v>25.64</v>
      </c>
      <c r="K15" s="191">
        <v>38.46</v>
      </c>
      <c r="L15" s="191">
        <v>30.84</v>
      </c>
      <c r="M15" s="191">
        <v>46.26</v>
      </c>
      <c r="N15" s="191">
        <v>30.32</v>
      </c>
      <c r="O15" s="191">
        <v>45.48</v>
      </c>
      <c r="P15" s="191">
        <v>25.84</v>
      </c>
      <c r="Q15" s="191">
        <v>38.76</v>
      </c>
    </row>
    <row r="16" spans="1:17" ht="12.75">
      <c r="A16" s="1"/>
      <c r="B16" s="175">
        <v>22</v>
      </c>
      <c r="C16" s="190" t="s">
        <v>8</v>
      </c>
      <c r="D16" s="191">
        <v>71.25</v>
      </c>
      <c r="E16" s="191">
        <v>106.88</v>
      </c>
      <c r="F16" s="191">
        <v>68.37</v>
      </c>
      <c r="G16" s="191">
        <v>102.56</v>
      </c>
      <c r="H16" s="191">
        <v>50.65</v>
      </c>
      <c r="I16" s="191">
        <v>75.98</v>
      </c>
      <c r="J16" s="191">
        <v>62.18</v>
      </c>
      <c r="K16" s="191">
        <v>93.27</v>
      </c>
      <c r="L16" s="191">
        <v>64.99</v>
      </c>
      <c r="M16" s="191">
        <v>97.49</v>
      </c>
      <c r="N16" s="191">
        <v>62.6</v>
      </c>
      <c r="O16" s="191">
        <v>93.9</v>
      </c>
      <c r="P16" s="191">
        <v>65.29</v>
      </c>
      <c r="Q16" s="191">
        <v>97.94</v>
      </c>
    </row>
    <row r="17" spans="1:17" ht="12.75">
      <c r="A17" s="1"/>
      <c r="B17" s="19">
        <v>23</v>
      </c>
      <c r="C17" s="17" t="s">
        <v>9</v>
      </c>
      <c r="D17" s="24">
        <v>64.5</v>
      </c>
      <c r="E17" s="21">
        <v>64.5</v>
      </c>
      <c r="F17" s="24">
        <v>54.62</v>
      </c>
      <c r="G17" s="11">
        <v>54.62</v>
      </c>
      <c r="H17" s="24">
        <v>48.45</v>
      </c>
      <c r="I17" s="21">
        <v>48.45</v>
      </c>
      <c r="J17" s="24">
        <v>48.96</v>
      </c>
      <c r="K17" s="11">
        <v>48.96</v>
      </c>
      <c r="L17" s="24">
        <v>59.45</v>
      </c>
      <c r="M17" s="21">
        <v>59.45</v>
      </c>
      <c r="N17" s="24">
        <v>58.42</v>
      </c>
      <c r="O17" s="11">
        <v>58.42</v>
      </c>
      <c r="P17" s="24">
        <v>47.61</v>
      </c>
      <c r="Q17" s="21">
        <v>47.61</v>
      </c>
    </row>
    <row r="18" spans="1:17" ht="12.75">
      <c r="A18" s="1"/>
      <c r="B18" s="19" t="s">
        <v>203</v>
      </c>
      <c r="C18" s="17" t="s">
        <v>204</v>
      </c>
      <c r="D18" s="24">
        <v>102.83</v>
      </c>
      <c r="E18" s="21">
        <v>102.83</v>
      </c>
      <c r="F18" s="24">
        <v>91.4</v>
      </c>
      <c r="G18" s="11">
        <v>91.4</v>
      </c>
      <c r="H18" s="24">
        <v>81.51</v>
      </c>
      <c r="I18" s="21">
        <v>81.51</v>
      </c>
      <c r="J18" s="24">
        <v>80.74</v>
      </c>
      <c r="K18" s="11">
        <v>80.74</v>
      </c>
      <c r="L18" s="24">
        <v>99.81</v>
      </c>
      <c r="M18" s="21">
        <v>99.81</v>
      </c>
      <c r="N18" s="24">
        <v>93.69</v>
      </c>
      <c r="O18" s="11">
        <v>93.69</v>
      </c>
      <c r="P18" s="24">
        <v>79.96</v>
      </c>
      <c r="Q18" s="21">
        <v>79.96</v>
      </c>
    </row>
    <row r="19" spans="1:17" ht="12.75">
      <c r="A19" s="1"/>
      <c r="B19" s="19" t="s">
        <v>205</v>
      </c>
      <c r="C19" s="17" t="s">
        <v>206</v>
      </c>
      <c r="D19" s="24">
        <v>121.51</v>
      </c>
      <c r="E19" s="21">
        <v>121.51</v>
      </c>
      <c r="F19" s="24">
        <v>107.95</v>
      </c>
      <c r="G19" s="11">
        <v>107.95</v>
      </c>
      <c r="H19" s="24">
        <v>96.12</v>
      </c>
      <c r="I19" s="21">
        <v>96.12</v>
      </c>
      <c r="J19" s="24">
        <v>95.23</v>
      </c>
      <c r="K19" s="11">
        <v>95.23</v>
      </c>
      <c r="L19" s="24">
        <v>117.88</v>
      </c>
      <c r="M19" s="21">
        <v>117.88</v>
      </c>
      <c r="N19" s="24">
        <v>110.66</v>
      </c>
      <c r="O19" s="11">
        <v>110.66</v>
      </c>
      <c r="P19" s="24">
        <v>94.34</v>
      </c>
      <c r="Q19" s="21">
        <v>94.34</v>
      </c>
    </row>
    <row r="20" spans="1:17" ht="12.75">
      <c r="A20" s="1"/>
      <c r="B20" s="20">
        <v>24</v>
      </c>
      <c r="C20" s="17" t="s">
        <v>10</v>
      </c>
      <c r="D20" s="24">
        <v>124.09</v>
      </c>
      <c r="E20" s="21">
        <v>124.09</v>
      </c>
      <c r="F20" s="24">
        <v>109.77</v>
      </c>
      <c r="G20" s="11">
        <v>109.77</v>
      </c>
      <c r="H20" s="24">
        <v>97.36</v>
      </c>
      <c r="I20" s="21">
        <v>97.36</v>
      </c>
      <c r="J20" s="24">
        <v>96.41</v>
      </c>
      <c r="K20" s="11">
        <v>96.41</v>
      </c>
      <c r="L20" s="24">
        <v>120.27</v>
      </c>
      <c r="M20" s="21">
        <v>120.27</v>
      </c>
      <c r="N20" s="24">
        <v>112.64</v>
      </c>
      <c r="O20" s="11">
        <v>112.64</v>
      </c>
      <c r="P20" s="24">
        <v>95.45</v>
      </c>
      <c r="Q20" s="21">
        <v>95.45</v>
      </c>
    </row>
    <row r="21" spans="1:17" ht="12.75">
      <c r="A21" s="1"/>
      <c r="B21" s="20" t="s">
        <v>207</v>
      </c>
      <c r="C21" s="17" t="s">
        <v>208</v>
      </c>
      <c r="D21" s="24">
        <v>110.67</v>
      </c>
      <c r="E21" s="21">
        <v>110.67</v>
      </c>
      <c r="F21" s="24">
        <v>98.34</v>
      </c>
      <c r="G21" s="11">
        <v>98.34</v>
      </c>
      <c r="H21" s="24">
        <v>87.62</v>
      </c>
      <c r="I21" s="21">
        <v>87.62</v>
      </c>
      <c r="J21" s="24">
        <v>86.8</v>
      </c>
      <c r="K21" s="11">
        <v>86.8</v>
      </c>
      <c r="L21" s="24">
        <v>107.41</v>
      </c>
      <c r="M21" s="21">
        <v>107.41</v>
      </c>
      <c r="N21" s="24">
        <v>100.77</v>
      </c>
      <c r="O21" s="11">
        <v>100.77</v>
      </c>
      <c r="P21" s="24">
        <v>85.96</v>
      </c>
      <c r="Q21" s="21">
        <v>85.96</v>
      </c>
    </row>
    <row r="22" spans="1:17" ht="12.75">
      <c r="A22" s="1"/>
      <c r="B22" s="20" t="s">
        <v>209</v>
      </c>
      <c r="C22" s="17" t="s">
        <v>210</v>
      </c>
      <c r="D22" s="24">
        <v>89.18</v>
      </c>
      <c r="E22" s="21">
        <v>89.18</v>
      </c>
      <c r="F22" s="24">
        <v>79.31</v>
      </c>
      <c r="G22" s="11">
        <v>79.31</v>
      </c>
      <c r="H22" s="24">
        <v>70.78</v>
      </c>
      <c r="I22" s="21">
        <v>70.78</v>
      </c>
      <c r="J22" s="24">
        <v>70.1</v>
      </c>
      <c r="K22" s="11">
        <v>70.1</v>
      </c>
      <c r="L22" s="24">
        <v>86.54</v>
      </c>
      <c r="M22" s="21">
        <v>86.54</v>
      </c>
      <c r="N22" s="24">
        <v>81.28</v>
      </c>
      <c r="O22" s="11">
        <v>81.28</v>
      </c>
      <c r="P22" s="24">
        <v>69.47</v>
      </c>
      <c r="Q22" s="21">
        <v>69.47</v>
      </c>
    </row>
    <row r="23" spans="1:17" ht="12.75">
      <c r="A23" s="1"/>
      <c r="B23" s="20">
        <v>26</v>
      </c>
      <c r="C23" s="17" t="s">
        <v>211</v>
      </c>
      <c r="D23" s="24">
        <v>121.06</v>
      </c>
      <c r="E23" s="21">
        <v>121.06</v>
      </c>
      <c r="F23" s="24">
        <v>107.55</v>
      </c>
      <c r="G23" s="11">
        <v>107.55</v>
      </c>
      <c r="H23" s="24">
        <v>95.8</v>
      </c>
      <c r="I23" s="21">
        <v>95.8</v>
      </c>
      <c r="J23" s="24">
        <v>94.9</v>
      </c>
      <c r="K23" s="11">
        <v>94.9</v>
      </c>
      <c r="L23" s="24">
        <v>117.48</v>
      </c>
      <c r="M23" s="21">
        <v>117.48</v>
      </c>
      <c r="N23" s="24">
        <v>110.21</v>
      </c>
      <c r="O23" s="11">
        <v>110.21</v>
      </c>
      <c r="P23" s="24">
        <v>93.97</v>
      </c>
      <c r="Q23" s="21">
        <v>93.97</v>
      </c>
    </row>
    <row r="24" spans="1:17" ht="12.75">
      <c r="A24" s="1"/>
      <c r="B24" s="20">
        <v>27</v>
      </c>
      <c r="C24" s="17" t="s">
        <v>200</v>
      </c>
      <c r="D24" s="24">
        <v>175.75</v>
      </c>
      <c r="E24" s="21">
        <v>175.75</v>
      </c>
      <c r="F24" s="24">
        <v>155.92</v>
      </c>
      <c r="G24" s="11">
        <v>155.92</v>
      </c>
      <c r="H24" s="24">
        <v>138.71</v>
      </c>
      <c r="I24" s="21">
        <v>138.71</v>
      </c>
      <c r="J24" s="24">
        <v>137.39</v>
      </c>
      <c r="K24" s="11">
        <v>137.39</v>
      </c>
      <c r="L24" s="24">
        <v>170.46</v>
      </c>
      <c r="M24" s="21">
        <v>170.46</v>
      </c>
      <c r="N24" s="24">
        <v>159.88</v>
      </c>
      <c r="O24" s="11">
        <v>159.88</v>
      </c>
      <c r="P24" s="24">
        <v>136.05</v>
      </c>
      <c r="Q24" s="21">
        <v>136.05</v>
      </c>
    </row>
    <row r="25" spans="1:17" ht="12.75">
      <c r="A25" s="1"/>
      <c r="B25" s="20">
        <v>28</v>
      </c>
      <c r="C25" s="17" t="s">
        <v>171</v>
      </c>
      <c r="D25" s="24">
        <v>172.01</v>
      </c>
      <c r="E25" s="21">
        <v>172.01</v>
      </c>
      <c r="F25" s="24">
        <v>152.59</v>
      </c>
      <c r="G25" s="11">
        <v>152.59</v>
      </c>
      <c r="H25" s="24">
        <v>135.79</v>
      </c>
      <c r="I25" s="21">
        <v>135.79</v>
      </c>
      <c r="J25" s="24">
        <v>134.48</v>
      </c>
      <c r="K25" s="11">
        <v>134.48</v>
      </c>
      <c r="L25" s="24">
        <v>166.82</v>
      </c>
      <c r="M25" s="21">
        <v>166.82</v>
      </c>
      <c r="N25" s="24">
        <v>156.48</v>
      </c>
      <c r="O25" s="11">
        <v>156.48</v>
      </c>
      <c r="P25" s="24">
        <v>133.19</v>
      </c>
      <c r="Q25" s="21">
        <v>133.19</v>
      </c>
    </row>
    <row r="26" spans="1:17" ht="12.75">
      <c r="A26" s="1"/>
      <c r="B26" s="20">
        <v>29</v>
      </c>
      <c r="C26" s="17" t="s">
        <v>172</v>
      </c>
      <c r="D26" s="24">
        <v>139.97</v>
      </c>
      <c r="E26" s="21">
        <v>139.97</v>
      </c>
      <c r="F26" s="24">
        <v>124.27</v>
      </c>
      <c r="G26" s="11">
        <v>124.27</v>
      </c>
      <c r="H26" s="24">
        <v>110.64</v>
      </c>
      <c r="I26" s="21">
        <v>110.64</v>
      </c>
      <c r="J26" s="24">
        <v>109.59</v>
      </c>
      <c r="K26" s="11">
        <v>109.59</v>
      </c>
      <c r="L26" s="24">
        <v>135.8</v>
      </c>
      <c r="M26" s="21">
        <v>135.8</v>
      </c>
      <c r="N26" s="24">
        <v>127.39</v>
      </c>
      <c r="O26" s="11">
        <v>127.39</v>
      </c>
      <c r="P26" s="24">
        <v>108.55</v>
      </c>
      <c r="Q26" s="21">
        <v>108.55</v>
      </c>
    </row>
    <row r="27" spans="1:17" ht="12.75">
      <c r="A27" s="1"/>
      <c r="B27" s="16">
        <v>30</v>
      </c>
      <c r="C27" s="17" t="s">
        <v>11</v>
      </c>
      <c r="D27" s="24">
        <v>129.23</v>
      </c>
      <c r="E27" s="21">
        <v>129.23</v>
      </c>
      <c r="F27" s="24">
        <v>108.84</v>
      </c>
      <c r="G27" s="11">
        <v>108.84</v>
      </c>
      <c r="H27" s="24">
        <v>96.05</v>
      </c>
      <c r="I27" s="21">
        <v>96.05</v>
      </c>
      <c r="J27" s="24">
        <v>97.14</v>
      </c>
      <c r="K27" s="11">
        <v>97.14</v>
      </c>
      <c r="L27" s="24">
        <v>118.81</v>
      </c>
      <c r="M27" s="21">
        <v>118.81</v>
      </c>
      <c r="N27" s="24">
        <v>116.67</v>
      </c>
      <c r="O27" s="11">
        <v>116.67</v>
      </c>
      <c r="P27" s="24">
        <v>94.33</v>
      </c>
      <c r="Q27" s="21">
        <v>94.33</v>
      </c>
    </row>
    <row r="28" spans="1:17" ht="12.75">
      <c r="A28" s="1"/>
      <c r="B28" s="16">
        <v>31</v>
      </c>
      <c r="C28" s="17" t="s">
        <v>12</v>
      </c>
      <c r="D28" s="24">
        <v>111.44</v>
      </c>
      <c r="E28" s="21">
        <v>111.44</v>
      </c>
      <c r="F28" s="24">
        <v>93.9</v>
      </c>
      <c r="G28" s="11">
        <v>93.9</v>
      </c>
      <c r="H28" s="24">
        <v>82.95</v>
      </c>
      <c r="I28" s="21">
        <v>82.95</v>
      </c>
      <c r="J28" s="24">
        <v>83.88</v>
      </c>
      <c r="K28" s="11">
        <v>83.88</v>
      </c>
      <c r="L28" s="24">
        <v>102.49</v>
      </c>
      <c r="M28" s="21">
        <v>102.49</v>
      </c>
      <c r="N28" s="24">
        <v>100.66</v>
      </c>
      <c r="O28" s="11">
        <v>100.66</v>
      </c>
      <c r="P28" s="24">
        <v>81.47</v>
      </c>
      <c r="Q28" s="21">
        <v>81.47</v>
      </c>
    </row>
    <row r="29" spans="1:17" ht="12.75">
      <c r="A29" s="1"/>
      <c r="B29" s="16" t="s">
        <v>173</v>
      </c>
      <c r="C29" s="17" t="s">
        <v>174</v>
      </c>
      <c r="D29" s="24">
        <v>163.94</v>
      </c>
      <c r="E29" s="21">
        <v>163.94</v>
      </c>
      <c r="F29" s="24">
        <v>145.47</v>
      </c>
      <c r="G29" s="11">
        <v>145.47</v>
      </c>
      <c r="H29" s="24">
        <v>129.45</v>
      </c>
      <c r="I29" s="21">
        <v>129.45</v>
      </c>
      <c r="J29" s="24">
        <v>128.22</v>
      </c>
      <c r="K29" s="11">
        <v>128.22</v>
      </c>
      <c r="L29" s="24">
        <v>159.01</v>
      </c>
      <c r="M29" s="21">
        <v>159.01</v>
      </c>
      <c r="N29" s="24">
        <v>149.17</v>
      </c>
      <c r="O29" s="11">
        <v>149.17</v>
      </c>
      <c r="P29" s="24">
        <v>126.99</v>
      </c>
      <c r="Q29" s="21">
        <v>126.99</v>
      </c>
    </row>
    <row r="30" spans="1:17" ht="12.75">
      <c r="A30" s="1"/>
      <c r="B30" s="16">
        <v>32</v>
      </c>
      <c r="C30" s="17" t="s">
        <v>13</v>
      </c>
      <c r="D30" s="24">
        <v>69.19</v>
      </c>
      <c r="E30" s="21">
        <v>69.19</v>
      </c>
      <c r="F30" s="24">
        <v>58.54</v>
      </c>
      <c r="G30" s="11">
        <v>58.54</v>
      </c>
      <c r="H30" s="24">
        <v>51.87</v>
      </c>
      <c r="I30" s="21">
        <v>51.87</v>
      </c>
      <c r="J30" s="24">
        <v>52.44</v>
      </c>
      <c r="K30" s="11">
        <v>52.44</v>
      </c>
      <c r="L30" s="24">
        <v>63.74</v>
      </c>
      <c r="M30" s="21">
        <v>63.74</v>
      </c>
      <c r="N30" s="24">
        <v>62.63</v>
      </c>
      <c r="O30" s="11">
        <v>62.63</v>
      </c>
      <c r="P30" s="24">
        <v>50.98</v>
      </c>
      <c r="Q30" s="21">
        <v>50.98</v>
      </c>
    </row>
    <row r="31" spans="1:17" ht="12.75">
      <c r="A31" s="1"/>
      <c r="B31" s="16" t="s">
        <v>212</v>
      </c>
      <c r="C31" s="17" t="s">
        <v>213</v>
      </c>
      <c r="D31" s="24">
        <v>115.97</v>
      </c>
      <c r="E31" s="21">
        <v>115.97</v>
      </c>
      <c r="F31" s="24">
        <v>103.02</v>
      </c>
      <c r="G31" s="11">
        <v>103.02</v>
      </c>
      <c r="H31" s="24">
        <v>91.81</v>
      </c>
      <c r="I31" s="21">
        <v>91.81</v>
      </c>
      <c r="J31" s="24">
        <v>90.92</v>
      </c>
      <c r="K31" s="11">
        <v>90.92</v>
      </c>
      <c r="L31" s="24">
        <v>112.53</v>
      </c>
      <c r="M31" s="21">
        <v>112.53</v>
      </c>
      <c r="N31" s="24">
        <v>105.63</v>
      </c>
      <c r="O31" s="11">
        <v>105.63</v>
      </c>
      <c r="P31" s="24">
        <v>90.04</v>
      </c>
      <c r="Q31" s="21">
        <v>90.04</v>
      </c>
    </row>
    <row r="32" spans="1:17" ht="12.75">
      <c r="A32" s="1"/>
      <c r="B32" s="16" t="s">
        <v>214</v>
      </c>
      <c r="C32" s="17" t="s">
        <v>215</v>
      </c>
      <c r="D32" s="24">
        <v>143.84</v>
      </c>
      <c r="E32" s="21">
        <v>143.84</v>
      </c>
      <c r="F32" s="24">
        <v>127.69</v>
      </c>
      <c r="G32" s="11">
        <v>127.69</v>
      </c>
      <c r="H32" s="24">
        <v>113.69</v>
      </c>
      <c r="I32" s="21">
        <v>113.69</v>
      </c>
      <c r="J32" s="24">
        <v>112.58</v>
      </c>
      <c r="K32" s="11">
        <v>112.58</v>
      </c>
      <c r="L32" s="24">
        <v>139.52</v>
      </c>
      <c r="M32" s="21">
        <v>139.52</v>
      </c>
      <c r="N32" s="24">
        <v>130.93</v>
      </c>
      <c r="O32" s="11">
        <v>130.93</v>
      </c>
      <c r="P32" s="24">
        <v>111.52</v>
      </c>
      <c r="Q32" s="21">
        <v>111.52</v>
      </c>
    </row>
    <row r="33" spans="1:17" ht="12.75">
      <c r="A33" s="1"/>
      <c r="B33" s="16">
        <v>33</v>
      </c>
      <c r="C33" s="17" t="s">
        <v>14</v>
      </c>
      <c r="D33" s="24">
        <v>91.37</v>
      </c>
      <c r="E33" s="21">
        <v>91.37</v>
      </c>
      <c r="F33" s="24">
        <v>77.12</v>
      </c>
      <c r="G33" s="11">
        <v>77.12</v>
      </c>
      <c r="H33" s="24">
        <v>68.2</v>
      </c>
      <c r="I33" s="21">
        <v>68.2</v>
      </c>
      <c r="J33" s="24">
        <v>68.96</v>
      </c>
      <c r="K33" s="11">
        <v>68.96</v>
      </c>
      <c r="L33" s="24">
        <v>84.08</v>
      </c>
      <c r="M33" s="21">
        <v>84.08</v>
      </c>
      <c r="N33" s="24">
        <v>82.6</v>
      </c>
      <c r="O33" s="11">
        <v>82.6</v>
      </c>
      <c r="P33" s="24">
        <v>66.99</v>
      </c>
      <c r="Q33" s="21">
        <v>66.99</v>
      </c>
    </row>
    <row r="34" spans="1:17" ht="12.75">
      <c r="A34" s="1"/>
      <c r="B34" s="16">
        <v>34</v>
      </c>
      <c r="C34" s="17" t="s">
        <v>15</v>
      </c>
      <c r="D34" s="24">
        <v>58.14</v>
      </c>
      <c r="E34" s="21">
        <v>58.14</v>
      </c>
      <c r="F34" s="24">
        <v>49.31</v>
      </c>
      <c r="G34" s="11">
        <v>49.31</v>
      </c>
      <c r="H34" s="24">
        <v>43.74</v>
      </c>
      <c r="I34" s="21">
        <v>43.74</v>
      </c>
      <c r="J34" s="24">
        <v>44.23</v>
      </c>
      <c r="K34" s="11">
        <v>44.23</v>
      </c>
      <c r="L34" s="24">
        <v>53.62</v>
      </c>
      <c r="M34" s="21">
        <v>53.62</v>
      </c>
      <c r="N34" s="24">
        <v>52.71</v>
      </c>
      <c r="O34" s="11">
        <v>52.71</v>
      </c>
      <c r="P34" s="24">
        <v>43</v>
      </c>
      <c r="Q34" s="21">
        <v>43</v>
      </c>
    </row>
    <row r="35" spans="1:17" ht="12.75">
      <c r="A35" s="1"/>
      <c r="B35" s="16">
        <v>35</v>
      </c>
      <c r="C35" s="17" t="s">
        <v>16</v>
      </c>
      <c r="D35" s="24">
        <v>48.77</v>
      </c>
      <c r="E35" s="21">
        <v>48.77</v>
      </c>
      <c r="F35" s="24">
        <v>41.45</v>
      </c>
      <c r="G35" s="11">
        <v>41.45</v>
      </c>
      <c r="H35" s="24">
        <v>36.85</v>
      </c>
      <c r="I35" s="21">
        <v>36.85</v>
      </c>
      <c r="J35" s="24">
        <v>37.24</v>
      </c>
      <c r="K35" s="11">
        <v>37.24</v>
      </c>
      <c r="L35" s="24">
        <v>45.02</v>
      </c>
      <c r="M35" s="21">
        <v>45.02</v>
      </c>
      <c r="N35" s="24">
        <v>44.26</v>
      </c>
      <c r="O35" s="11">
        <v>44.26</v>
      </c>
      <c r="P35" s="24">
        <v>36.23</v>
      </c>
      <c r="Q35" s="21">
        <v>36.23</v>
      </c>
    </row>
    <row r="36" spans="1:17" ht="12.75">
      <c r="A36" s="1"/>
      <c r="B36" s="20">
        <v>36</v>
      </c>
      <c r="C36" s="17" t="s">
        <v>17</v>
      </c>
      <c r="D36" s="24">
        <v>99.47</v>
      </c>
      <c r="E36" s="21">
        <v>99.47</v>
      </c>
      <c r="F36" s="24">
        <v>88</v>
      </c>
      <c r="G36" s="11">
        <v>88</v>
      </c>
      <c r="H36" s="24">
        <v>78.05</v>
      </c>
      <c r="I36" s="21">
        <v>78.05</v>
      </c>
      <c r="J36" s="24">
        <v>77.28</v>
      </c>
      <c r="K36" s="11">
        <v>77.28</v>
      </c>
      <c r="L36" s="24">
        <v>96.41</v>
      </c>
      <c r="M36" s="21">
        <v>96.41</v>
      </c>
      <c r="N36" s="24">
        <v>90.29</v>
      </c>
      <c r="O36" s="11">
        <v>90.29</v>
      </c>
      <c r="P36" s="24">
        <v>76.52</v>
      </c>
      <c r="Q36" s="21">
        <v>76.52</v>
      </c>
    </row>
    <row r="37" spans="1:17" ht="12.75">
      <c r="A37" s="1"/>
      <c r="B37" s="20">
        <v>37</v>
      </c>
      <c r="C37" s="17" t="s">
        <v>18</v>
      </c>
      <c r="D37" s="24">
        <v>141.05</v>
      </c>
      <c r="E37" s="21">
        <v>141.05</v>
      </c>
      <c r="F37" s="24">
        <v>124.77</v>
      </c>
      <c r="G37" s="11">
        <v>124.77</v>
      </c>
      <c r="H37" s="24">
        <v>110.67</v>
      </c>
      <c r="I37" s="21">
        <v>110.67</v>
      </c>
      <c r="J37" s="24">
        <v>109.58</v>
      </c>
      <c r="K37" s="11">
        <v>109.58</v>
      </c>
      <c r="L37" s="24">
        <v>136.71</v>
      </c>
      <c r="M37" s="21">
        <v>136.71</v>
      </c>
      <c r="N37" s="24">
        <v>128.03</v>
      </c>
      <c r="O37" s="11">
        <v>128.03</v>
      </c>
      <c r="P37" s="24">
        <v>108.5</v>
      </c>
      <c r="Q37" s="21">
        <v>108.5</v>
      </c>
    </row>
    <row r="38" spans="1:17" ht="12.75">
      <c r="A38" s="1"/>
      <c r="B38" s="20">
        <v>38</v>
      </c>
      <c r="C38" s="17" t="s">
        <v>19</v>
      </c>
      <c r="D38" s="24">
        <v>111.02</v>
      </c>
      <c r="E38" s="21">
        <v>111.02</v>
      </c>
      <c r="F38" s="24">
        <v>98.21</v>
      </c>
      <c r="G38" s="11">
        <v>98.21</v>
      </c>
      <c r="H38" s="24">
        <v>87.11</v>
      </c>
      <c r="I38" s="21">
        <v>87.11</v>
      </c>
      <c r="J38" s="24">
        <v>86.26</v>
      </c>
      <c r="K38" s="11">
        <v>86.26</v>
      </c>
      <c r="L38" s="24">
        <v>107.61</v>
      </c>
      <c r="M38" s="21">
        <v>107.61</v>
      </c>
      <c r="N38" s="24">
        <v>100.78</v>
      </c>
      <c r="O38" s="11">
        <v>100.78</v>
      </c>
      <c r="P38" s="24">
        <v>85.4</v>
      </c>
      <c r="Q38" s="21">
        <v>85.4</v>
      </c>
    </row>
    <row r="39" spans="1:17" ht="12.75">
      <c r="A39" s="1"/>
      <c r="B39" s="20">
        <v>39</v>
      </c>
      <c r="C39" s="41" t="s">
        <v>165</v>
      </c>
      <c r="D39" s="24">
        <v>128.2</v>
      </c>
      <c r="E39" s="21">
        <v>128.2</v>
      </c>
      <c r="F39" s="24">
        <v>113.41</v>
      </c>
      <c r="G39" s="11">
        <v>113.41</v>
      </c>
      <c r="H39" s="24">
        <v>100.59</v>
      </c>
      <c r="I39" s="21">
        <v>100.59</v>
      </c>
      <c r="J39" s="24">
        <v>99.6</v>
      </c>
      <c r="K39" s="11">
        <v>99.6</v>
      </c>
      <c r="L39" s="24">
        <v>124.26</v>
      </c>
      <c r="M39" s="21">
        <v>124.26</v>
      </c>
      <c r="N39" s="24">
        <v>116.37</v>
      </c>
      <c r="O39" s="11">
        <v>116.37</v>
      </c>
      <c r="P39" s="24">
        <v>98.62</v>
      </c>
      <c r="Q39" s="21">
        <v>98.62</v>
      </c>
    </row>
    <row r="40" spans="1:17" ht="12.75">
      <c r="A40" s="1"/>
      <c r="B40" s="16">
        <v>40</v>
      </c>
      <c r="C40" s="17" t="s">
        <v>20</v>
      </c>
      <c r="D40" s="24">
        <v>87.6</v>
      </c>
      <c r="E40" s="21">
        <v>87.6</v>
      </c>
      <c r="F40" s="24">
        <v>87.89</v>
      </c>
      <c r="G40" s="11">
        <v>87.89</v>
      </c>
      <c r="H40" s="24">
        <v>78.01</v>
      </c>
      <c r="I40" s="21">
        <v>78.01</v>
      </c>
      <c r="J40" s="24">
        <v>78.89</v>
      </c>
      <c r="K40" s="11">
        <v>78.89</v>
      </c>
      <c r="L40" s="24">
        <v>96.33</v>
      </c>
      <c r="M40" s="21">
        <v>96.33</v>
      </c>
      <c r="N40" s="24">
        <v>79.19</v>
      </c>
      <c r="O40" s="11">
        <v>79.19</v>
      </c>
      <c r="P40" s="24">
        <v>76.65</v>
      </c>
      <c r="Q40" s="21">
        <v>76.65</v>
      </c>
    </row>
    <row r="41" spans="1:17" ht="12.75">
      <c r="A41" s="1"/>
      <c r="B41" s="16">
        <v>41</v>
      </c>
      <c r="C41" s="17" t="s">
        <v>21</v>
      </c>
      <c r="D41" s="24">
        <v>73.95</v>
      </c>
      <c r="E41" s="21">
        <v>73.95</v>
      </c>
      <c r="F41" s="24">
        <v>77.43</v>
      </c>
      <c r="G41" s="11">
        <v>77.43</v>
      </c>
      <c r="H41" s="24">
        <v>68.83</v>
      </c>
      <c r="I41" s="21">
        <v>68.83</v>
      </c>
      <c r="J41" s="24">
        <v>68.31</v>
      </c>
      <c r="K41" s="11">
        <v>68.31</v>
      </c>
      <c r="L41" s="24">
        <v>84.89</v>
      </c>
      <c r="M41" s="21">
        <v>84.89</v>
      </c>
      <c r="N41" s="24">
        <v>66.94</v>
      </c>
      <c r="O41" s="11">
        <v>66.94</v>
      </c>
      <c r="P41" s="24">
        <v>67.6</v>
      </c>
      <c r="Q41" s="21">
        <v>67.6</v>
      </c>
    </row>
    <row r="42" spans="1:17" ht="12.75">
      <c r="A42" s="1"/>
      <c r="B42" s="16">
        <v>42</v>
      </c>
      <c r="C42" s="17" t="s">
        <v>22</v>
      </c>
      <c r="D42" s="24">
        <v>62.7</v>
      </c>
      <c r="E42" s="21">
        <v>62.7</v>
      </c>
      <c r="F42" s="24">
        <v>64.78</v>
      </c>
      <c r="G42" s="11">
        <v>64.78</v>
      </c>
      <c r="H42" s="24">
        <v>56.58</v>
      </c>
      <c r="I42" s="21">
        <v>56.58</v>
      </c>
      <c r="J42" s="24">
        <v>56.6</v>
      </c>
      <c r="K42" s="11">
        <v>56.6</v>
      </c>
      <c r="L42" s="24">
        <v>69.59</v>
      </c>
      <c r="M42" s="21">
        <v>69.59</v>
      </c>
      <c r="N42" s="24">
        <v>56.79</v>
      </c>
      <c r="O42" s="11">
        <v>56.79</v>
      </c>
      <c r="P42" s="24">
        <v>55.58</v>
      </c>
      <c r="Q42" s="21">
        <v>55.58</v>
      </c>
    </row>
    <row r="43" spans="1:17" ht="12.75">
      <c r="A43" s="1"/>
      <c r="B43" s="16">
        <v>43</v>
      </c>
      <c r="C43" s="17" t="s">
        <v>23</v>
      </c>
      <c r="D43" s="24">
        <v>59.54</v>
      </c>
      <c r="E43" s="21">
        <v>59.54</v>
      </c>
      <c r="F43" s="24">
        <v>50.08</v>
      </c>
      <c r="G43" s="11">
        <v>50.08</v>
      </c>
      <c r="H43" s="24">
        <v>44.79</v>
      </c>
      <c r="I43" s="21">
        <v>44.79</v>
      </c>
      <c r="J43" s="24">
        <v>45.29</v>
      </c>
      <c r="K43" s="11">
        <v>45.29</v>
      </c>
      <c r="L43" s="24">
        <v>54.92</v>
      </c>
      <c r="M43" s="21">
        <v>54.92</v>
      </c>
      <c r="N43" s="24">
        <v>53.95</v>
      </c>
      <c r="O43" s="11">
        <v>53.95</v>
      </c>
      <c r="P43" s="24">
        <v>44.03</v>
      </c>
      <c r="Q43" s="21">
        <v>44.03</v>
      </c>
    </row>
    <row r="44" spans="1:17" ht="12.75">
      <c r="A44" s="1"/>
      <c r="B44" s="16">
        <v>44</v>
      </c>
      <c r="C44" s="17" t="s">
        <v>24</v>
      </c>
      <c r="D44" s="24">
        <v>116.75</v>
      </c>
      <c r="E44" s="21">
        <v>116.75</v>
      </c>
      <c r="F44" s="24">
        <v>98.37</v>
      </c>
      <c r="G44" s="11">
        <v>98.37</v>
      </c>
      <c r="H44" s="24">
        <v>86.87</v>
      </c>
      <c r="I44" s="21">
        <v>86.87</v>
      </c>
      <c r="J44" s="24">
        <v>87.86</v>
      </c>
      <c r="K44" s="11">
        <v>87.86</v>
      </c>
      <c r="L44" s="24">
        <v>107.36</v>
      </c>
      <c r="M44" s="21">
        <v>107.36</v>
      </c>
      <c r="N44" s="24">
        <v>105.45</v>
      </c>
      <c r="O44" s="11">
        <v>105.45</v>
      </c>
      <c r="P44" s="24">
        <v>85.32</v>
      </c>
      <c r="Q44" s="21">
        <v>85.32</v>
      </c>
    </row>
    <row r="45" spans="1:17" ht="12.75">
      <c r="A45" s="1"/>
      <c r="B45" s="16">
        <v>45</v>
      </c>
      <c r="C45" s="17" t="s">
        <v>25</v>
      </c>
      <c r="D45" s="24">
        <v>116.32</v>
      </c>
      <c r="E45" s="21">
        <v>116.32</v>
      </c>
      <c r="F45" s="24">
        <v>98.02</v>
      </c>
      <c r="G45" s="11">
        <v>98.02</v>
      </c>
      <c r="H45" s="24">
        <v>86.57</v>
      </c>
      <c r="I45" s="21">
        <v>86.57</v>
      </c>
      <c r="J45" s="24">
        <v>87.53</v>
      </c>
      <c r="K45" s="11">
        <v>87.53</v>
      </c>
      <c r="L45" s="24">
        <v>106.99</v>
      </c>
      <c r="M45" s="21">
        <v>106.99</v>
      </c>
      <c r="N45" s="24">
        <v>105.07</v>
      </c>
      <c r="O45" s="11">
        <v>105.07</v>
      </c>
      <c r="P45" s="24">
        <v>85.02</v>
      </c>
      <c r="Q45" s="21">
        <v>85.02</v>
      </c>
    </row>
    <row r="46" spans="1:17" ht="12.75">
      <c r="A46" s="1"/>
      <c r="B46" s="16">
        <v>46</v>
      </c>
      <c r="C46" s="17" t="s">
        <v>26</v>
      </c>
      <c r="D46" s="24">
        <v>74.82</v>
      </c>
      <c r="E46" s="21">
        <v>74.82</v>
      </c>
      <c r="F46" s="24">
        <v>69.56</v>
      </c>
      <c r="G46" s="11">
        <v>69.56</v>
      </c>
      <c r="H46" s="24">
        <v>63.76</v>
      </c>
      <c r="I46" s="21">
        <v>63.76</v>
      </c>
      <c r="J46" s="24">
        <v>64.45</v>
      </c>
      <c r="K46" s="11">
        <v>64.45</v>
      </c>
      <c r="L46" s="24">
        <v>78.56</v>
      </c>
      <c r="M46" s="21">
        <v>78.56</v>
      </c>
      <c r="N46" s="24">
        <v>67.7</v>
      </c>
      <c r="O46" s="11">
        <v>67.7</v>
      </c>
      <c r="P46" s="24">
        <v>62.63</v>
      </c>
      <c r="Q46" s="21">
        <v>62.63</v>
      </c>
    </row>
    <row r="47" spans="1:17" ht="12.75">
      <c r="A47" s="1"/>
      <c r="B47" s="16">
        <v>47</v>
      </c>
      <c r="C47" s="17" t="s">
        <v>27</v>
      </c>
      <c r="D47" s="24">
        <v>142.8</v>
      </c>
      <c r="E47" s="21">
        <v>142.8</v>
      </c>
      <c r="F47" s="24">
        <v>120.19</v>
      </c>
      <c r="G47" s="11">
        <v>120.19</v>
      </c>
      <c r="H47" s="24">
        <v>106.02</v>
      </c>
      <c r="I47" s="21">
        <v>106.02</v>
      </c>
      <c r="J47" s="24">
        <v>107.23</v>
      </c>
      <c r="K47" s="11">
        <v>107.23</v>
      </c>
      <c r="L47" s="24">
        <v>131.25</v>
      </c>
      <c r="M47" s="21">
        <v>131.25</v>
      </c>
      <c r="N47" s="24">
        <v>128.89</v>
      </c>
      <c r="O47" s="11">
        <v>128.89</v>
      </c>
      <c r="P47" s="24">
        <v>104.13</v>
      </c>
      <c r="Q47" s="21">
        <v>104.13</v>
      </c>
    </row>
    <row r="48" spans="1:17" ht="12.75">
      <c r="A48" s="1"/>
      <c r="B48" s="16">
        <v>48</v>
      </c>
      <c r="C48" s="17" t="s">
        <v>28</v>
      </c>
      <c r="D48" s="24">
        <v>118.89</v>
      </c>
      <c r="E48" s="21">
        <v>118.89</v>
      </c>
      <c r="F48" s="24">
        <v>100.19</v>
      </c>
      <c r="G48" s="11">
        <v>100.19</v>
      </c>
      <c r="H48" s="24">
        <v>88.46</v>
      </c>
      <c r="I48" s="21">
        <v>88.46</v>
      </c>
      <c r="J48" s="24">
        <v>89.46</v>
      </c>
      <c r="K48" s="11">
        <v>89.46</v>
      </c>
      <c r="L48" s="24">
        <v>109.34</v>
      </c>
      <c r="M48" s="21">
        <v>109.34</v>
      </c>
      <c r="N48" s="24">
        <v>107.38</v>
      </c>
      <c r="O48" s="11">
        <v>107.38</v>
      </c>
      <c r="P48" s="24">
        <v>86.86</v>
      </c>
      <c r="Q48" s="21">
        <v>86.86</v>
      </c>
    </row>
    <row r="49" spans="1:17" ht="12.75">
      <c r="A49" s="1"/>
      <c r="B49" s="16">
        <v>49</v>
      </c>
      <c r="C49" s="17" t="s">
        <v>29</v>
      </c>
      <c r="D49" s="24">
        <v>105.3</v>
      </c>
      <c r="E49" s="21">
        <v>105.3</v>
      </c>
      <c r="F49" s="24">
        <v>88.8</v>
      </c>
      <c r="G49" s="11">
        <v>88.8</v>
      </c>
      <c r="H49" s="24">
        <v>78.45</v>
      </c>
      <c r="I49" s="21">
        <v>78.45</v>
      </c>
      <c r="J49" s="24">
        <v>79.33</v>
      </c>
      <c r="K49" s="11">
        <v>79.33</v>
      </c>
      <c r="L49" s="24">
        <v>96.87</v>
      </c>
      <c r="M49" s="21">
        <v>96.87</v>
      </c>
      <c r="N49" s="24">
        <v>95.13</v>
      </c>
      <c r="O49" s="11">
        <v>95.13</v>
      </c>
      <c r="P49" s="24">
        <v>77.07</v>
      </c>
      <c r="Q49" s="21">
        <v>77.07</v>
      </c>
    </row>
    <row r="50" spans="1:17" ht="12.75">
      <c r="A50" s="1"/>
      <c r="B50" s="16">
        <v>50</v>
      </c>
      <c r="C50" s="17" t="s">
        <v>30</v>
      </c>
      <c r="D50" s="24">
        <v>77.14</v>
      </c>
      <c r="E50" s="21">
        <v>77.14</v>
      </c>
      <c r="F50" s="24">
        <v>68.02</v>
      </c>
      <c r="G50" s="11">
        <v>68.02</v>
      </c>
      <c r="H50" s="24">
        <v>60.19</v>
      </c>
      <c r="I50" s="21">
        <v>60.19</v>
      </c>
      <c r="J50" s="24">
        <v>60.88</v>
      </c>
      <c r="K50" s="11">
        <v>60.88</v>
      </c>
      <c r="L50" s="24">
        <v>74.12</v>
      </c>
      <c r="M50" s="21">
        <v>74.12</v>
      </c>
      <c r="N50" s="24">
        <v>69.78</v>
      </c>
      <c r="O50" s="11">
        <v>69.78</v>
      </c>
      <c r="P50" s="24">
        <v>59.14</v>
      </c>
      <c r="Q50" s="21">
        <v>59.14</v>
      </c>
    </row>
    <row r="51" spans="1:17" ht="12.75">
      <c r="A51" s="1"/>
      <c r="B51" s="16" t="s">
        <v>175</v>
      </c>
      <c r="C51" s="17" t="s">
        <v>176</v>
      </c>
      <c r="D51" s="24">
        <v>143.49</v>
      </c>
      <c r="E51" s="21">
        <v>143.49</v>
      </c>
      <c r="F51" s="24">
        <v>127.37</v>
      </c>
      <c r="G51" s="11">
        <v>127.37</v>
      </c>
      <c r="H51" s="24">
        <v>113.41</v>
      </c>
      <c r="I51" s="21">
        <v>113.41</v>
      </c>
      <c r="J51" s="24">
        <v>112.32</v>
      </c>
      <c r="K51" s="11">
        <v>112.32</v>
      </c>
      <c r="L51" s="24">
        <v>139.19</v>
      </c>
      <c r="M51" s="21">
        <v>139.19</v>
      </c>
      <c r="N51" s="24">
        <v>130.6</v>
      </c>
      <c r="O51" s="11">
        <v>130.6</v>
      </c>
      <c r="P51" s="24">
        <v>111.26</v>
      </c>
      <c r="Q51" s="21">
        <v>111.26</v>
      </c>
    </row>
    <row r="52" spans="1:17" ht="12.75">
      <c r="A52" s="1"/>
      <c r="B52" s="16">
        <v>51</v>
      </c>
      <c r="C52" s="17" t="s">
        <v>31</v>
      </c>
      <c r="D52" s="24">
        <v>66.05</v>
      </c>
      <c r="E52" s="21">
        <v>66.05</v>
      </c>
      <c r="F52" s="24">
        <v>60.42</v>
      </c>
      <c r="G52" s="11">
        <v>60.42</v>
      </c>
      <c r="H52" s="24">
        <v>57.73</v>
      </c>
      <c r="I52" s="21">
        <v>57.73</v>
      </c>
      <c r="J52" s="24">
        <v>61.06</v>
      </c>
      <c r="K52" s="11">
        <v>61.06</v>
      </c>
      <c r="L52" s="24">
        <v>66.05</v>
      </c>
      <c r="M52" s="21">
        <v>66.05</v>
      </c>
      <c r="N52" s="24">
        <v>59.82</v>
      </c>
      <c r="O52" s="11">
        <v>59.82</v>
      </c>
      <c r="P52" s="24">
        <v>57.73</v>
      </c>
      <c r="Q52" s="21">
        <v>57.73</v>
      </c>
    </row>
    <row r="53" spans="1:17" ht="12.75">
      <c r="A53" s="1"/>
      <c r="B53" s="16">
        <v>52</v>
      </c>
      <c r="C53" s="17" t="s">
        <v>32</v>
      </c>
      <c r="D53" s="24">
        <v>67.09</v>
      </c>
      <c r="E53" s="21">
        <v>67.09</v>
      </c>
      <c r="F53" s="24">
        <v>56.79</v>
      </c>
      <c r="G53" s="11">
        <v>56.79</v>
      </c>
      <c r="H53" s="24">
        <v>50.32</v>
      </c>
      <c r="I53" s="21">
        <v>50.32</v>
      </c>
      <c r="J53" s="24">
        <v>50.89</v>
      </c>
      <c r="K53" s="11">
        <v>50.89</v>
      </c>
      <c r="L53" s="24">
        <v>61.84</v>
      </c>
      <c r="M53" s="21">
        <v>61.84</v>
      </c>
      <c r="N53" s="24">
        <v>60.75</v>
      </c>
      <c r="O53" s="11">
        <v>60.75</v>
      </c>
      <c r="P53" s="24">
        <v>49.46</v>
      </c>
      <c r="Q53" s="21">
        <v>49.46</v>
      </c>
    </row>
    <row r="54" spans="1:17" ht="12.75">
      <c r="A54" s="1"/>
      <c r="B54" s="16">
        <v>53</v>
      </c>
      <c r="C54" s="17" t="s">
        <v>33</v>
      </c>
      <c r="D54" s="24">
        <v>49.99</v>
      </c>
      <c r="E54" s="21">
        <v>49.99</v>
      </c>
      <c r="F54" s="24">
        <v>44.81</v>
      </c>
      <c r="G54" s="11">
        <v>44.81</v>
      </c>
      <c r="H54" s="24">
        <v>42.71</v>
      </c>
      <c r="I54" s="21">
        <v>42.71</v>
      </c>
      <c r="J54" s="24">
        <v>43.96</v>
      </c>
      <c r="K54" s="11">
        <v>43.96</v>
      </c>
      <c r="L54" s="24">
        <v>49.99</v>
      </c>
      <c r="M54" s="21">
        <v>49.99</v>
      </c>
      <c r="N54" s="24">
        <v>45.35</v>
      </c>
      <c r="O54" s="11">
        <v>45.35</v>
      </c>
      <c r="P54" s="24">
        <v>42.71</v>
      </c>
      <c r="Q54" s="21">
        <v>42.71</v>
      </c>
    </row>
    <row r="55" spans="1:17" ht="12.75">
      <c r="A55" s="1"/>
      <c r="B55" s="16">
        <v>54</v>
      </c>
      <c r="C55" s="17" t="s">
        <v>34</v>
      </c>
      <c r="D55" s="24">
        <v>71.02</v>
      </c>
      <c r="E55" s="21">
        <v>71.02</v>
      </c>
      <c r="F55" s="24">
        <v>68.46</v>
      </c>
      <c r="G55" s="11">
        <v>68.46</v>
      </c>
      <c r="H55" s="24">
        <v>64.64</v>
      </c>
      <c r="I55" s="21">
        <v>64.64</v>
      </c>
      <c r="J55" s="24">
        <v>65.36</v>
      </c>
      <c r="K55" s="11">
        <v>65.36</v>
      </c>
      <c r="L55" s="24">
        <v>79.65</v>
      </c>
      <c r="M55" s="21">
        <v>79.65</v>
      </c>
      <c r="N55" s="24">
        <v>64.28</v>
      </c>
      <c r="O55" s="11">
        <v>64.28</v>
      </c>
      <c r="P55" s="24">
        <v>63.49</v>
      </c>
      <c r="Q55" s="21">
        <v>63.49</v>
      </c>
    </row>
    <row r="56" spans="1:17" ht="12.75">
      <c r="A56" s="1"/>
      <c r="B56" s="175">
        <v>55</v>
      </c>
      <c r="C56" s="190" t="s">
        <v>35</v>
      </c>
      <c r="D56" s="191">
        <v>54.07</v>
      </c>
      <c r="E56" s="191">
        <v>81.11</v>
      </c>
      <c r="F56" s="191">
        <v>50.91</v>
      </c>
      <c r="G56" s="191">
        <v>76.37</v>
      </c>
      <c r="H56" s="191">
        <v>42.71</v>
      </c>
      <c r="I56" s="191">
        <v>64.07</v>
      </c>
      <c r="J56" s="191">
        <v>44.89</v>
      </c>
      <c r="K56" s="191">
        <v>67.34</v>
      </c>
      <c r="L56" s="191">
        <v>57.28</v>
      </c>
      <c r="M56" s="191">
        <v>85.92</v>
      </c>
      <c r="N56" s="191">
        <v>46.46</v>
      </c>
      <c r="O56" s="191">
        <v>69.69</v>
      </c>
      <c r="P56" s="191">
        <v>51.48</v>
      </c>
      <c r="Q56" s="191">
        <v>77.22</v>
      </c>
    </row>
    <row r="57" spans="1:17" ht="12.75">
      <c r="A57" s="1"/>
      <c r="B57" s="175">
        <v>56</v>
      </c>
      <c r="C57" s="190" t="s">
        <v>36</v>
      </c>
      <c r="D57" s="191">
        <v>44.27</v>
      </c>
      <c r="E57" s="191">
        <v>66.41</v>
      </c>
      <c r="F57" s="191">
        <v>41.82</v>
      </c>
      <c r="G57" s="191">
        <v>62.73</v>
      </c>
      <c r="H57" s="191">
        <v>37.22</v>
      </c>
      <c r="I57" s="191">
        <v>55.83</v>
      </c>
      <c r="J57" s="191">
        <v>36.01</v>
      </c>
      <c r="K57" s="191">
        <v>54.02</v>
      </c>
      <c r="L57" s="191">
        <v>39.06</v>
      </c>
      <c r="M57" s="191">
        <v>58.59</v>
      </c>
      <c r="N57" s="191">
        <v>37.79</v>
      </c>
      <c r="O57" s="191">
        <v>56.69</v>
      </c>
      <c r="P57" s="191">
        <v>38.74</v>
      </c>
      <c r="Q57" s="191">
        <v>58.11</v>
      </c>
    </row>
    <row r="58" spans="1:17" ht="12.75">
      <c r="A58" s="1"/>
      <c r="B58" s="175">
        <v>57</v>
      </c>
      <c r="C58" s="190" t="s">
        <v>37</v>
      </c>
      <c r="D58" s="191">
        <v>40.69</v>
      </c>
      <c r="E58" s="191">
        <v>61.04</v>
      </c>
      <c r="F58" s="191">
        <v>36.99</v>
      </c>
      <c r="G58" s="191">
        <v>55.49</v>
      </c>
      <c r="H58" s="191">
        <v>32.02</v>
      </c>
      <c r="I58" s="191">
        <v>48.03</v>
      </c>
      <c r="J58" s="191">
        <v>32.36</v>
      </c>
      <c r="K58" s="191">
        <v>48.54</v>
      </c>
      <c r="L58" s="191">
        <v>36.83</v>
      </c>
      <c r="M58" s="191">
        <v>55.25</v>
      </c>
      <c r="N58" s="191">
        <v>34.8</v>
      </c>
      <c r="O58" s="191">
        <v>52.2</v>
      </c>
      <c r="P58" s="191">
        <v>35.44</v>
      </c>
      <c r="Q58" s="191">
        <v>53.16</v>
      </c>
    </row>
    <row r="59" spans="1:17" ht="12.75">
      <c r="A59" s="1"/>
      <c r="B59" s="175">
        <v>58</v>
      </c>
      <c r="C59" s="190" t="s">
        <v>38</v>
      </c>
      <c r="D59" s="191">
        <v>36.67</v>
      </c>
      <c r="E59" s="191">
        <v>55.01</v>
      </c>
      <c r="F59" s="191">
        <v>33.24</v>
      </c>
      <c r="G59" s="191">
        <v>49.86</v>
      </c>
      <c r="H59" s="191">
        <v>28.65</v>
      </c>
      <c r="I59" s="191">
        <v>42.98</v>
      </c>
      <c r="J59" s="191">
        <v>29.37</v>
      </c>
      <c r="K59" s="191">
        <v>44.06</v>
      </c>
      <c r="L59" s="191">
        <v>33.07</v>
      </c>
      <c r="M59" s="191">
        <v>49.61</v>
      </c>
      <c r="N59" s="191">
        <v>33.11</v>
      </c>
      <c r="O59" s="191">
        <v>49.67</v>
      </c>
      <c r="P59" s="191">
        <v>30.89</v>
      </c>
      <c r="Q59" s="191">
        <v>46.34</v>
      </c>
    </row>
    <row r="60" spans="1:17" ht="12.75">
      <c r="A60" s="1"/>
      <c r="B60" s="20">
        <v>59</v>
      </c>
      <c r="C60" s="17" t="s">
        <v>39</v>
      </c>
      <c r="D60" s="24">
        <v>105</v>
      </c>
      <c r="E60" s="21">
        <v>105</v>
      </c>
      <c r="F60" s="24">
        <v>92.88</v>
      </c>
      <c r="G60" s="11">
        <v>92.88</v>
      </c>
      <c r="H60" s="24">
        <v>82.38</v>
      </c>
      <c r="I60" s="21">
        <v>82.38</v>
      </c>
      <c r="J60" s="24">
        <v>81.57</v>
      </c>
      <c r="K60" s="11">
        <v>81.57</v>
      </c>
      <c r="L60" s="24">
        <v>101.77</v>
      </c>
      <c r="M60" s="21">
        <v>101.77</v>
      </c>
      <c r="N60" s="24">
        <v>95.3</v>
      </c>
      <c r="O60" s="11">
        <v>95.3</v>
      </c>
      <c r="P60" s="24">
        <v>80.77</v>
      </c>
      <c r="Q60" s="21">
        <v>80.77</v>
      </c>
    </row>
    <row r="61" spans="1:17" ht="12.75">
      <c r="A61" s="1"/>
      <c r="B61" s="16">
        <v>60</v>
      </c>
      <c r="C61" s="17" t="s">
        <v>40</v>
      </c>
      <c r="D61" s="24">
        <v>162.86</v>
      </c>
      <c r="E61" s="21">
        <v>162.86</v>
      </c>
      <c r="F61" s="24">
        <v>144.07</v>
      </c>
      <c r="G61" s="11">
        <v>144.07</v>
      </c>
      <c r="H61" s="24">
        <v>127.78</v>
      </c>
      <c r="I61" s="21">
        <v>127.78</v>
      </c>
      <c r="J61" s="24">
        <v>126.53</v>
      </c>
      <c r="K61" s="11">
        <v>126.53</v>
      </c>
      <c r="L61" s="24">
        <v>157.85</v>
      </c>
      <c r="M61" s="21">
        <v>157.85</v>
      </c>
      <c r="N61" s="24">
        <v>147.83</v>
      </c>
      <c r="O61" s="11">
        <v>147.83</v>
      </c>
      <c r="P61" s="24">
        <v>125.28</v>
      </c>
      <c r="Q61" s="21">
        <v>125.28</v>
      </c>
    </row>
    <row r="62" spans="1:17" ht="12.75">
      <c r="A62" s="1"/>
      <c r="B62" s="16">
        <v>61</v>
      </c>
      <c r="C62" s="17" t="s">
        <v>41</v>
      </c>
      <c r="D62" s="24">
        <v>139.3</v>
      </c>
      <c r="E62" s="21">
        <v>139.3</v>
      </c>
      <c r="F62" s="24">
        <v>123.22</v>
      </c>
      <c r="G62" s="11">
        <v>123.22</v>
      </c>
      <c r="H62" s="24">
        <v>109.29</v>
      </c>
      <c r="I62" s="21">
        <v>109.29</v>
      </c>
      <c r="J62" s="24">
        <v>108.22</v>
      </c>
      <c r="K62" s="11">
        <v>108.22</v>
      </c>
      <c r="L62" s="24">
        <v>135.01</v>
      </c>
      <c r="M62" s="21">
        <v>135.01</v>
      </c>
      <c r="N62" s="24">
        <v>126.44</v>
      </c>
      <c r="O62" s="11">
        <v>126.44</v>
      </c>
      <c r="P62" s="24">
        <v>107.15</v>
      </c>
      <c r="Q62" s="21">
        <v>107.15</v>
      </c>
    </row>
    <row r="63" spans="1:17" ht="12.75">
      <c r="A63" s="1"/>
      <c r="B63" s="16" t="s">
        <v>177</v>
      </c>
      <c r="C63" s="17" t="s">
        <v>178</v>
      </c>
      <c r="D63" s="24">
        <v>159.26</v>
      </c>
      <c r="E63" s="21">
        <v>159.26</v>
      </c>
      <c r="F63" s="24">
        <v>141.33</v>
      </c>
      <c r="G63" s="11">
        <v>141.33</v>
      </c>
      <c r="H63" s="24">
        <v>125.78</v>
      </c>
      <c r="I63" s="21">
        <v>125.78</v>
      </c>
      <c r="J63" s="24">
        <v>124.56</v>
      </c>
      <c r="K63" s="11">
        <v>124.56</v>
      </c>
      <c r="L63" s="24">
        <v>154.49</v>
      </c>
      <c r="M63" s="21">
        <v>154.49</v>
      </c>
      <c r="N63" s="24">
        <v>144.92</v>
      </c>
      <c r="O63" s="11">
        <v>144.92</v>
      </c>
      <c r="P63" s="24">
        <v>123.37</v>
      </c>
      <c r="Q63" s="21">
        <v>123.37</v>
      </c>
    </row>
    <row r="64" spans="1:17" ht="12.75">
      <c r="A64" s="1"/>
      <c r="B64" s="16">
        <v>62</v>
      </c>
      <c r="C64" s="17" t="s">
        <v>42</v>
      </c>
      <c r="D64" s="24">
        <v>164.18</v>
      </c>
      <c r="E64" s="21">
        <v>164.18</v>
      </c>
      <c r="F64" s="24">
        <v>145.24</v>
      </c>
      <c r="G64" s="11">
        <v>145.24</v>
      </c>
      <c r="H64" s="24">
        <v>128.82</v>
      </c>
      <c r="I64" s="21">
        <v>128.82</v>
      </c>
      <c r="J64" s="24">
        <v>127.56</v>
      </c>
      <c r="K64" s="11">
        <v>127.56</v>
      </c>
      <c r="L64" s="24">
        <v>159.13</v>
      </c>
      <c r="M64" s="21">
        <v>159.13</v>
      </c>
      <c r="N64" s="24">
        <v>149.03</v>
      </c>
      <c r="O64" s="11">
        <v>149.03</v>
      </c>
      <c r="P64" s="24">
        <v>126.3</v>
      </c>
      <c r="Q64" s="21">
        <v>126.3</v>
      </c>
    </row>
    <row r="65" spans="1:17" ht="12.75">
      <c r="A65" s="1"/>
      <c r="B65" s="16">
        <v>63</v>
      </c>
      <c r="C65" s="41" t="s">
        <v>163</v>
      </c>
      <c r="D65" s="24">
        <v>153.8</v>
      </c>
      <c r="E65" s="21">
        <v>153.8</v>
      </c>
      <c r="F65" s="24">
        <v>136.06</v>
      </c>
      <c r="G65" s="11">
        <v>136.06</v>
      </c>
      <c r="H65" s="24">
        <v>120.68</v>
      </c>
      <c r="I65" s="21">
        <v>120.68</v>
      </c>
      <c r="J65" s="24">
        <v>119.49</v>
      </c>
      <c r="K65" s="11">
        <v>119.49</v>
      </c>
      <c r="L65" s="24">
        <v>149.07</v>
      </c>
      <c r="M65" s="21">
        <v>149.07</v>
      </c>
      <c r="N65" s="24">
        <v>139.6</v>
      </c>
      <c r="O65" s="11">
        <v>139.6</v>
      </c>
      <c r="P65" s="24">
        <v>118.31</v>
      </c>
      <c r="Q65" s="21">
        <v>118.31</v>
      </c>
    </row>
    <row r="66" spans="1:17" ht="12.75">
      <c r="A66" s="1"/>
      <c r="B66" s="16">
        <v>64</v>
      </c>
      <c r="C66" s="41" t="s">
        <v>164</v>
      </c>
      <c r="D66" s="24">
        <v>132.58</v>
      </c>
      <c r="E66" s="21">
        <v>132.58</v>
      </c>
      <c r="F66" s="24">
        <v>117.28</v>
      </c>
      <c r="G66" s="11">
        <v>117.28</v>
      </c>
      <c r="H66" s="24">
        <v>104.03</v>
      </c>
      <c r="I66" s="21">
        <v>104.03</v>
      </c>
      <c r="J66" s="24">
        <v>103.01</v>
      </c>
      <c r="K66" s="11">
        <v>103.01</v>
      </c>
      <c r="L66" s="24">
        <v>128.5</v>
      </c>
      <c r="M66" s="21">
        <v>128.5</v>
      </c>
      <c r="N66" s="24">
        <v>120.34</v>
      </c>
      <c r="O66" s="11">
        <v>120.34</v>
      </c>
      <c r="P66" s="24">
        <v>101.99</v>
      </c>
      <c r="Q66" s="21">
        <v>101.99</v>
      </c>
    </row>
    <row r="67" spans="1:17" ht="12.75">
      <c r="A67" s="1"/>
      <c r="B67" s="16">
        <v>70</v>
      </c>
      <c r="C67" s="17" t="s">
        <v>43</v>
      </c>
      <c r="D67" s="24">
        <v>184.52</v>
      </c>
      <c r="E67" s="21">
        <v>184.52</v>
      </c>
      <c r="F67" s="24">
        <v>163.23</v>
      </c>
      <c r="G67" s="11">
        <v>163.23</v>
      </c>
      <c r="H67" s="24">
        <v>144.78</v>
      </c>
      <c r="I67" s="21">
        <v>144.78</v>
      </c>
      <c r="J67" s="24">
        <v>143.36</v>
      </c>
      <c r="K67" s="11">
        <v>143.36</v>
      </c>
      <c r="L67" s="24">
        <v>178.84</v>
      </c>
      <c r="M67" s="21">
        <v>178.84</v>
      </c>
      <c r="N67" s="24">
        <v>167.49</v>
      </c>
      <c r="O67" s="11">
        <v>167.49</v>
      </c>
      <c r="P67" s="24">
        <v>141.94</v>
      </c>
      <c r="Q67" s="21">
        <v>141.94</v>
      </c>
    </row>
    <row r="68" spans="1:17" ht="12.75">
      <c r="A68" s="1"/>
      <c r="B68" s="16">
        <v>71</v>
      </c>
      <c r="C68" s="17" t="s">
        <v>44</v>
      </c>
      <c r="D68" s="24">
        <v>141.75</v>
      </c>
      <c r="E68" s="21">
        <v>141.75</v>
      </c>
      <c r="F68" s="24">
        <v>125.39</v>
      </c>
      <c r="G68" s="11">
        <v>125.39</v>
      </c>
      <c r="H68" s="24">
        <v>111.22</v>
      </c>
      <c r="I68" s="21">
        <v>111.22</v>
      </c>
      <c r="J68" s="24">
        <v>110.13</v>
      </c>
      <c r="K68" s="11">
        <v>110.13</v>
      </c>
      <c r="L68" s="24">
        <v>137.38</v>
      </c>
      <c r="M68" s="21">
        <v>137.38</v>
      </c>
      <c r="N68" s="24">
        <v>128.66</v>
      </c>
      <c r="O68" s="11">
        <v>128.66</v>
      </c>
      <c r="P68" s="24">
        <v>109.03</v>
      </c>
      <c r="Q68" s="21">
        <v>109.03</v>
      </c>
    </row>
    <row r="69" spans="1:17" ht="12.75">
      <c r="A69" s="1"/>
      <c r="B69" s="16">
        <v>72</v>
      </c>
      <c r="C69" s="17" t="s">
        <v>45</v>
      </c>
      <c r="D69" s="24">
        <v>129.42</v>
      </c>
      <c r="E69" s="21">
        <v>129.42</v>
      </c>
      <c r="F69" s="24">
        <v>114.49</v>
      </c>
      <c r="G69" s="11">
        <v>114.49</v>
      </c>
      <c r="H69" s="24">
        <v>101.54</v>
      </c>
      <c r="I69" s="21">
        <v>101.54</v>
      </c>
      <c r="J69" s="24">
        <v>100.55</v>
      </c>
      <c r="K69" s="11">
        <v>100.55</v>
      </c>
      <c r="L69" s="24">
        <v>125.44</v>
      </c>
      <c r="M69" s="21">
        <v>125.44</v>
      </c>
      <c r="N69" s="24">
        <v>117.47</v>
      </c>
      <c r="O69" s="11">
        <v>117.47</v>
      </c>
      <c r="P69" s="24">
        <v>99.55</v>
      </c>
      <c r="Q69" s="21">
        <v>99.55</v>
      </c>
    </row>
    <row r="70" spans="1:17" ht="12.75">
      <c r="A70" s="1"/>
      <c r="B70" s="16">
        <v>80</v>
      </c>
      <c r="C70" s="17" t="s">
        <v>46</v>
      </c>
      <c r="D70" s="24">
        <v>144.51</v>
      </c>
      <c r="E70" s="21">
        <v>144.51</v>
      </c>
      <c r="F70" s="24">
        <v>127.83</v>
      </c>
      <c r="G70" s="11">
        <v>127.83</v>
      </c>
      <c r="H70" s="24">
        <v>113.38</v>
      </c>
      <c r="I70" s="21">
        <v>113.38</v>
      </c>
      <c r="J70" s="24">
        <v>112.27</v>
      </c>
      <c r="K70" s="11">
        <v>112.27</v>
      </c>
      <c r="L70" s="24">
        <v>140.06</v>
      </c>
      <c r="M70" s="21">
        <v>140.06</v>
      </c>
      <c r="N70" s="24">
        <v>131.17</v>
      </c>
      <c r="O70" s="11">
        <v>131.17</v>
      </c>
      <c r="P70" s="24">
        <v>111.16</v>
      </c>
      <c r="Q70" s="21">
        <v>111.16</v>
      </c>
    </row>
    <row r="71" spans="1:17" ht="12.75">
      <c r="A71" s="1"/>
      <c r="B71" s="16">
        <v>81</v>
      </c>
      <c r="C71" s="17" t="s">
        <v>47</v>
      </c>
      <c r="D71" s="24">
        <v>125.18</v>
      </c>
      <c r="E71" s="21">
        <v>125.18</v>
      </c>
      <c r="F71" s="24">
        <v>110.74</v>
      </c>
      <c r="G71" s="11">
        <v>110.74</v>
      </c>
      <c r="H71" s="24">
        <v>98.22</v>
      </c>
      <c r="I71" s="21">
        <v>98.22</v>
      </c>
      <c r="J71" s="24">
        <v>97.25</v>
      </c>
      <c r="K71" s="11">
        <v>97.25</v>
      </c>
      <c r="L71" s="24">
        <v>121.33</v>
      </c>
      <c r="M71" s="21">
        <v>121.33</v>
      </c>
      <c r="N71" s="24">
        <v>113.62</v>
      </c>
      <c r="O71" s="11">
        <v>113.62</v>
      </c>
      <c r="P71" s="24">
        <v>96.29</v>
      </c>
      <c r="Q71" s="21">
        <v>96.29</v>
      </c>
    </row>
    <row r="72" spans="1:17" ht="12.75">
      <c r="A72" s="1"/>
      <c r="B72" s="16">
        <v>82</v>
      </c>
      <c r="C72" s="17" t="s">
        <v>48</v>
      </c>
      <c r="D72" s="24">
        <v>103.44</v>
      </c>
      <c r="E72" s="21">
        <v>103.44</v>
      </c>
      <c r="F72" s="24">
        <v>91.51</v>
      </c>
      <c r="G72" s="11">
        <v>91.51</v>
      </c>
      <c r="H72" s="24">
        <v>81.16</v>
      </c>
      <c r="I72" s="21">
        <v>81.16</v>
      </c>
      <c r="J72" s="24">
        <v>80.37</v>
      </c>
      <c r="K72" s="11">
        <v>80.37</v>
      </c>
      <c r="L72" s="24">
        <v>100.26</v>
      </c>
      <c r="M72" s="21">
        <v>100.26</v>
      </c>
      <c r="N72" s="24">
        <v>93.89</v>
      </c>
      <c r="O72" s="11">
        <v>93.89</v>
      </c>
      <c r="P72" s="24">
        <v>79.57</v>
      </c>
      <c r="Q72" s="21">
        <v>79.57</v>
      </c>
    </row>
    <row r="73" spans="1:17" ht="12.75">
      <c r="A73" s="1"/>
      <c r="B73" s="16">
        <v>90</v>
      </c>
      <c r="C73" s="17" t="s">
        <v>49</v>
      </c>
      <c r="D73" s="24">
        <v>157.88</v>
      </c>
      <c r="E73" s="21">
        <v>157.88</v>
      </c>
      <c r="F73" s="24">
        <v>139.67</v>
      </c>
      <c r="G73" s="11">
        <v>139.67</v>
      </c>
      <c r="H73" s="24">
        <v>123.88</v>
      </c>
      <c r="I73" s="21">
        <v>123.88</v>
      </c>
      <c r="J73" s="24">
        <v>122.66</v>
      </c>
      <c r="K73" s="11">
        <v>122.66</v>
      </c>
      <c r="L73" s="24">
        <v>153.03</v>
      </c>
      <c r="M73" s="21">
        <v>153.03</v>
      </c>
      <c r="N73" s="24">
        <v>143.31</v>
      </c>
      <c r="O73" s="11">
        <v>143.31</v>
      </c>
      <c r="P73" s="24">
        <v>121.45</v>
      </c>
      <c r="Q73" s="21">
        <v>121.45</v>
      </c>
    </row>
    <row r="74" spans="1:17" ht="12.75">
      <c r="A74" s="1"/>
      <c r="B74" s="16">
        <v>91</v>
      </c>
      <c r="C74" s="17" t="s">
        <v>50</v>
      </c>
      <c r="D74" s="24">
        <v>132.61</v>
      </c>
      <c r="E74" s="21">
        <v>132.61</v>
      </c>
      <c r="F74" s="24">
        <v>117.31</v>
      </c>
      <c r="G74" s="11">
        <v>117.31</v>
      </c>
      <c r="H74" s="24">
        <v>104.05</v>
      </c>
      <c r="I74" s="21">
        <v>104.05</v>
      </c>
      <c r="J74" s="24">
        <v>103.03</v>
      </c>
      <c r="K74" s="11">
        <v>103.03</v>
      </c>
      <c r="L74" s="24">
        <v>128.53</v>
      </c>
      <c r="M74" s="21">
        <v>128.53</v>
      </c>
      <c r="N74" s="24">
        <v>120.37</v>
      </c>
      <c r="O74" s="11">
        <v>120.37</v>
      </c>
      <c r="P74" s="24">
        <v>102.01</v>
      </c>
      <c r="Q74" s="21">
        <v>102.01</v>
      </c>
    </row>
    <row r="75" spans="1:17" ht="12.75">
      <c r="A75" s="1"/>
      <c r="B75" s="16">
        <v>92</v>
      </c>
      <c r="C75" s="17" t="s">
        <v>51</v>
      </c>
      <c r="D75" s="24">
        <v>106.94</v>
      </c>
      <c r="E75" s="21">
        <v>106.94</v>
      </c>
      <c r="F75" s="24">
        <v>94.6</v>
      </c>
      <c r="G75" s="11">
        <v>94.6</v>
      </c>
      <c r="H75" s="24">
        <v>83.91</v>
      </c>
      <c r="I75" s="21">
        <v>83.91</v>
      </c>
      <c r="J75" s="24">
        <v>83.08</v>
      </c>
      <c r="K75" s="11">
        <v>83.08</v>
      </c>
      <c r="L75" s="24">
        <v>103.65</v>
      </c>
      <c r="M75" s="21">
        <v>103.65</v>
      </c>
      <c r="N75" s="24">
        <v>97.07</v>
      </c>
      <c r="O75" s="11">
        <v>97.07</v>
      </c>
      <c r="P75" s="24">
        <v>82.26</v>
      </c>
      <c r="Q75" s="21">
        <v>82.26</v>
      </c>
    </row>
    <row r="76" spans="1:17" ht="12.75">
      <c r="A76" s="1"/>
      <c r="B76" s="16">
        <v>93</v>
      </c>
      <c r="C76" s="17" t="s">
        <v>52</v>
      </c>
      <c r="D76" s="24">
        <v>182.46</v>
      </c>
      <c r="E76" s="21">
        <v>182.46</v>
      </c>
      <c r="F76" s="24">
        <v>161.41</v>
      </c>
      <c r="G76" s="11">
        <v>161.41</v>
      </c>
      <c r="H76" s="24">
        <v>143.16</v>
      </c>
      <c r="I76" s="21">
        <v>143.16</v>
      </c>
      <c r="J76" s="24">
        <v>141.76</v>
      </c>
      <c r="K76" s="11">
        <v>141.76</v>
      </c>
      <c r="L76" s="24">
        <v>176.85</v>
      </c>
      <c r="M76" s="21">
        <v>176.85</v>
      </c>
      <c r="N76" s="24">
        <v>165.62</v>
      </c>
      <c r="O76" s="11">
        <v>165.62</v>
      </c>
      <c r="P76" s="24">
        <v>140.35</v>
      </c>
      <c r="Q76" s="21">
        <v>140.35</v>
      </c>
    </row>
    <row r="77" spans="1:17" ht="12.75">
      <c r="A77" s="1"/>
      <c r="B77" s="16">
        <v>94</v>
      </c>
      <c r="C77" s="17" t="s">
        <v>53</v>
      </c>
      <c r="D77" s="24">
        <v>165.86</v>
      </c>
      <c r="E77" s="21">
        <v>165.86</v>
      </c>
      <c r="F77" s="24">
        <v>146.72</v>
      </c>
      <c r="G77" s="11">
        <v>146.72</v>
      </c>
      <c r="H77" s="24">
        <v>130.13</v>
      </c>
      <c r="I77" s="21">
        <v>130.13</v>
      </c>
      <c r="J77" s="24">
        <v>128.86</v>
      </c>
      <c r="K77" s="11">
        <v>128.86</v>
      </c>
      <c r="L77" s="24">
        <v>160.75</v>
      </c>
      <c r="M77" s="21">
        <v>160.75</v>
      </c>
      <c r="N77" s="24">
        <v>150.55</v>
      </c>
      <c r="O77" s="11">
        <v>150.55</v>
      </c>
      <c r="P77" s="24">
        <v>127.58</v>
      </c>
      <c r="Q77" s="21">
        <v>127.58</v>
      </c>
    </row>
    <row r="78" spans="1:17" ht="12.75">
      <c r="A78" s="1"/>
      <c r="B78" s="16">
        <v>95</v>
      </c>
      <c r="C78" s="17" t="s">
        <v>54</v>
      </c>
      <c r="D78" s="24">
        <v>131.05</v>
      </c>
      <c r="E78" s="21">
        <v>131.05</v>
      </c>
      <c r="F78" s="24">
        <v>115.93</v>
      </c>
      <c r="G78" s="11">
        <v>115.93</v>
      </c>
      <c r="H78" s="24">
        <v>102.82</v>
      </c>
      <c r="I78" s="21">
        <v>102.82</v>
      </c>
      <c r="J78" s="24">
        <v>101.82</v>
      </c>
      <c r="K78" s="11">
        <v>101.82</v>
      </c>
      <c r="L78" s="24">
        <v>127.02</v>
      </c>
      <c r="M78" s="21">
        <v>127.02</v>
      </c>
      <c r="N78" s="24">
        <v>118.95</v>
      </c>
      <c r="O78" s="11">
        <v>118.95</v>
      </c>
      <c r="P78" s="24">
        <v>100.81</v>
      </c>
      <c r="Q78" s="21">
        <v>100.81</v>
      </c>
    </row>
    <row r="79" spans="1:17" ht="12.75">
      <c r="A79" s="1"/>
      <c r="B79" s="16">
        <v>100</v>
      </c>
      <c r="C79" s="17" t="s">
        <v>55</v>
      </c>
      <c r="D79" s="24">
        <v>217.85</v>
      </c>
      <c r="E79" s="21">
        <v>217.85</v>
      </c>
      <c r="F79" s="24">
        <v>192.71</v>
      </c>
      <c r="G79" s="11">
        <v>192.71</v>
      </c>
      <c r="H79" s="24">
        <v>170.93</v>
      </c>
      <c r="I79" s="21">
        <v>170.93</v>
      </c>
      <c r="J79" s="24">
        <v>169.25</v>
      </c>
      <c r="K79" s="11">
        <v>169.25</v>
      </c>
      <c r="L79" s="24">
        <v>211.15</v>
      </c>
      <c r="M79" s="21">
        <v>211.15</v>
      </c>
      <c r="N79" s="24">
        <v>197.74</v>
      </c>
      <c r="O79" s="11">
        <v>197.74</v>
      </c>
      <c r="P79" s="24">
        <v>167.58</v>
      </c>
      <c r="Q79" s="21">
        <v>167.58</v>
      </c>
    </row>
    <row r="80" spans="1:17" ht="12.75">
      <c r="A80" s="1"/>
      <c r="B80" s="16">
        <v>101</v>
      </c>
      <c r="C80" s="17" t="s">
        <v>56</v>
      </c>
      <c r="D80" s="24">
        <v>184.72</v>
      </c>
      <c r="E80" s="21">
        <v>184.72</v>
      </c>
      <c r="F80" s="24">
        <v>163.4</v>
      </c>
      <c r="G80" s="11">
        <v>163.4</v>
      </c>
      <c r="H80" s="24">
        <v>144.93</v>
      </c>
      <c r="I80" s="21">
        <v>144.93</v>
      </c>
      <c r="J80" s="24">
        <v>143.51</v>
      </c>
      <c r="K80" s="11">
        <v>143.51</v>
      </c>
      <c r="L80" s="24">
        <v>179.03</v>
      </c>
      <c r="M80" s="21">
        <v>179.03</v>
      </c>
      <c r="N80" s="24">
        <v>167.67</v>
      </c>
      <c r="O80" s="11">
        <v>167.67</v>
      </c>
      <c r="P80" s="24">
        <v>142.09</v>
      </c>
      <c r="Q80" s="21">
        <v>142.09</v>
      </c>
    </row>
    <row r="81" spans="1:17" ht="12.75">
      <c r="A81" s="1"/>
      <c r="B81" s="16">
        <v>102</v>
      </c>
      <c r="C81" s="17" t="s">
        <v>57</v>
      </c>
      <c r="D81" s="24">
        <v>210.15</v>
      </c>
      <c r="E81" s="21">
        <v>210.15</v>
      </c>
      <c r="F81" s="24">
        <v>185.9</v>
      </c>
      <c r="G81" s="11">
        <v>185.9</v>
      </c>
      <c r="H81" s="24">
        <v>164.89</v>
      </c>
      <c r="I81" s="21">
        <v>164.89</v>
      </c>
      <c r="J81" s="24">
        <v>163.27</v>
      </c>
      <c r="K81" s="11">
        <v>163.27</v>
      </c>
      <c r="L81" s="24">
        <v>203.68</v>
      </c>
      <c r="M81" s="21">
        <v>203.68</v>
      </c>
      <c r="N81" s="24">
        <v>190.75</v>
      </c>
      <c r="O81" s="11">
        <v>190.75</v>
      </c>
      <c r="P81" s="24">
        <v>161.65</v>
      </c>
      <c r="Q81" s="21">
        <v>161.65</v>
      </c>
    </row>
    <row r="82" spans="1:17" ht="12.75">
      <c r="A82" s="1"/>
      <c r="B82" s="16">
        <v>103</v>
      </c>
      <c r="C82" s="17" t="s">
        <v>58</v>
      </c>
      <c r="D82" s="24">
        <v>189.58</v>
      </c>
      <c r="E82" s="21">
        <v>189.58</v>
      </c>
      <c r="F82" s="24">
        <v>167.7</v>
      </c>
      <c r="G82" s="11">
        <v>167.7</v>
      </c>
      <c r="H82" s="24">
        <v>148.75</v>
      </c>
      <c r="I82" s="21">
        <v>148.75</v>
      </c>
      <c r="J82" s="24">
        <v>147.29</v>
      </c>
      <c r="K82" s="11">
        <v>147.29</v>
      </c>
      <c r="L82" s="24">
        <v>183.74</v>
      </c>
      <c r="M82" s="21">
        <v>183.74</v>
      </c>
      <c r="N82" s="24">
        <v>172.08</v>
      </c>
      <c r="O82" s="11">
        <v>172.08</v>
      </c>
      <c r="P82" s="24">
        <v>145.83</v>
      </c>
      <c r="Q82" s="21">
        <v>145.83</v>
      </c>
    </row>
    <row r="83" spans="1:17" ht="12.75">
      <c r="A83" s="1"/>
      <c r="B83" s="16">
        <v>106</v>
      </c>
      <c r="C83" s="17" t="s">
        <v>59</v>
      </c>
      <c r="D83" s="24">
        <v>175.5</v>
      </c>
      <c r="E83" s="21">
        <v>175.5</v>
      </c>
      <c r="F83" s="24">
        <v>155.25</v>
      </c>
      <c r="G83" s="11">
        <v>155.25</v>
      </c>
      <c r="H83" s="24">
        <v>137.7</v>
      </c>
      <c r="I83" s="21">
        <v>137.7</v>
      </c>
      <c r="J83" s="24">
        <v>136.35</v>
      </c>
      <c r="K83" s="11">
        <v>136.35</v>
      </c>
      <c r="L83" s="24">
        <v>170.1</v>
      </c>
      <c r="M83" s="21">
        <v>170.1</v>
      </c>
      <c r="N83" s="24">
        <v>159.3</v>
      </c>
      <c r="O83" s="11">
        <v>159.3</v>
      </c>
      <c r="P83" s="24">
        <v>135</v>
      </c>
      <c r="Q83" s="21">
        <v>135</v>
      </c>
    </row>
    <row r="84" spans="1:17" ht="12.75">
      <c r="A84" s="1"/>
      <c r="B84" s="16">
        <v>107</v>
      </c>
      <c r="C84" s="17" t="s">
        <v>60</v>
      </c>
      <c r="D84" s="24">
        <v>106.94</v>
      </c>
      <c r="E84" s="21">
        <v>106.94</v>
      </c>
      <c r="F84" s="24">
        <v>94.6</v>
      </c>
      <c r="G84" s="11">
        <v>94.6</v>
      </c>
      <c r="H84" s="24">
        <v>83.91</v>
      </c>
      <c r="I84" s="21">
        <v>83.91</v>
      </c>
      <c r="J84" s="24">
        <v>83.08</v>
      </c>
      <c r="K84" s="11">
        <v>83.08</v>
      </c>
      <c r="L84" s="24">
        <v>103.65</v>
      </c>
      <c r="M84" s="21">
        <v>103.65</v>
      </c>
      <c r="N84" s="24">
        <v>97.07</v>
      </c>
      <c r="O84" s="11">
        <v>97.07</v>
      </c>
      <c r="P84" s="24">
        <v>82.26</v>
      </c>
      <c r="Q84" s="21">
        <v>82.26</v>
      </c>
    </row>
    <row r="85" spans="1:17" ht="12.75">
      <c r="A85" s="1"/>
      <c r="B85" s="16">
        <v>108</v>
      </c>
      <c r="C85" s="17" t="s">
        <v>61</v>
      </c>
      <c r="D85" s="24">
        <v>279.99</v>
      </c>
      <c r="E85" s="21">
        <v>279.99</v>
      </c>
      <c r="F85" s="24">
        <v>247.68</v>
      </c>
      <c r="G85" s="11">
        <v>247.68</v>
      </c>
      <c r="H85" s="24">
        <v>219.69</v>
      </c>
      <c r="I85" s="21">
        <v>219.69</v>
      </c>
      <c r="J85" s="24">
        <v>217.53</v>
      </c>
      <c r="K85" s="11">
        <v>217.53</v>
      </c>
      <c r="L85" s="24">
        <v>271.38</v>
      </c>
      <c r="M85" s="21">
        <v>271.38</v>
      </c>
      <c r="N85" s="24">
        <v>254.15</v>
      </c>
      <c r="O85" s="11">
        <v>254.15</v>
      </c>
      <c r="P85" s="24">
        <v>215.38</v>
      </c>
      <c r="Q85" s="21">
        <v>215.38</v>
      </c>
    </row>
    <row r="86" spans="1:17" ht="12.75">
      <c r="A86" s="1"/>
      <c r="B86" s="16">
        <v>109</v>
      </c>
      <c r="C86" s="17" t="s">
        <v>62</v>
      </c>
      <c r="D86" s="24">
        <v>262.49</v>
      </c>
      <c r="E86" s="21">
        <v>262.49</v>
      </c>
      <c r="F86" s="24">
        <v>232.2</v>
      </c>
      <c r="G86" s="11">
        <v>232.2</v>
      </c>
      <c r="H86" s="24">
        <v>205.95</v>
      </c>
      <c r="I86" s="21">
        <v>205.95</v>
      </c>
      <c r="J86" s="24">
        <v>203.94</v>
      </c>
      <c r="K86" s="11">
        <v>203.94</v>
      </c>
      <c r="L86" s="24">
        <v>254.41</v>
      </c>
      <c r="M86" s="21">
        <v>254.41</v>
      </c>
      <c r="N86" s="24">
        <v>238.26</v>
      </c>
      <c r="O86" s="11">
        <v>238.26</v>
      </c>
      <c r="P86" s="24">
        <v>201.92</v>
      </c>
      <c r="Q86" s="21">
        <v>201.92</v>
      </c>
    </row>
    <row r="87" spans="1:17" ht="12.75">
      <c r="A87" s="1"/>
      <c r="B87" s="16">
        <v>110</v>
      </c>
      <c r="C87" s="17" t="s">
        <v>63</v>
      </c>
      <c r="D87" s="24">
        <v>213.88</v>
      </c>
      <c r="E87" s="21">
        <v>213.88</v>
      </c>
      <c r="F87" s="24">
        <v>189.2</v>
      </c>
      <c r="G87" s="11">
        <v>189.2</v>
      </c>
      <c r="H87" s="24">
        <v>167.82</v>
      </c>
      <c r="I87" s="21">
        <v>167.82</v>
      </c>
      <c r="J87" s="24">
        <v>166.17</v>
      </c>
      <c r="K87" s="11">
        <v>166.17</v>
      </c>
      <c r="L87" s="24">
        <v>207.3</v>
      </c>
      <c r="M87" s="21">
        <v>207.3</v>
      </c>
      <c r="N87" s="24">
        <v>194.14</v>
      </c>
      <c r="O87" s="11">
        <v>194.14</v>
      </c>
      <c r="P87" s="24">
        <v>164.52</v>
      </c>
      <c r="Q87" s="21">
        <v>164.52</v>
      </c>
    </row>
    <row r="88" spans="1:17" ht="12.75">
      <c r="A88" s="1"/>
      <c r="B88" s="16">
        <v>111</v>
      </c>
      <c r="C88" s="17" t="s">
        <v>64</v>
      </c>
      <c r="D88" s="24">
        <v>147.58</v>
      </c>
      <c r="E88" s="21">
        <v>147.58</v>
      </c>
      <c r="F88" s="24">
        <v>130.55</v>
      </c>
      <c r="G88" s="11">
        <v>130.55</v>
      </c>
      <c r="H88" s="24">
        <v>115.79</v>
      </c>
      <c r="I88" s="21">
        <v>115.79</v>
      </c>
      <c r="J88" s="24">
        <v>114.66</v>
      </c>
      <c r="K88" s="11">
        <v>114.66</v>
      </c>
      <c r="L88" s="24">
        <v>143.04</v>
      </c>
      <c r="M88" s="21">
        <v>143.04</v>
      </c>
      <c r="N88" s="24">
        <v>133.96</v>
      </c>
      <c r="O88" s="11">
        <v>133.96</v>
      </c>
      <c r="P88" s="24">
        <v>113.52</v>
      </c>
      <c r="Q88" s="21">
        <v>113.52</v>
      </c>
    </row>
    <row r="89" spans="1:17" ht="12.75">
      <c r="A89" s="1"/>
      <c r="B89" s="16">
        <v>112</v>
      </c>
      <c r="C89" s="17" t="s">
        <v>65</v>
      </c>
      <c r="D89" s="24">
        <v>106.94</v>
      </c>
      <c r="E89" s="21">
        <v>106.94</v>
      </c>
      <c r="F89" s="24">
        <v>94.6</v>
      </c>
      <c r="G89" s="11">
        <v>94.6</v>
      </c>
      <c r="H89" s="24">
        <v>83.91</v>
      </c>
      <c r="I89" s="21">
        <v>83.91</v>
      </c>
      <c r="J89" s="24">
        <v>83.08</v>
      </c>
      <c r="K89" s="11">
        <v>83.08</v>
      </c>
      <c r="L89" s="24">
        <v>103.65</v>
      </c>
      <c r="M89" s="21">
        <v>103.65</v>
      </c>
      <c r="N89" s="24">
        <v>97.07</v>
      </c>
      <c r="O89" s="11">
        <v>97.07</v>
      </c>
      <c r="P89" s="24">
        <v>82.26</v>
      </c>
      <c r="Q89" s="21">
        <v>82.26</v>
      </c>
    </row>
    <row r="90" spans="1:17" ht="12.75">
      <c r="A90" s="1"/>
      <c r="B90" s="16">
        <v>113</v>
      </c>
      <c r="C90" s="17" t="s">
        <v>66</v>
      </c>
      <c r="D90" s="24">
        <v>85.36</v>
      </c>
      <c r="E90" s="21">
        <v>85.36</v>
      </c>
      <c r="F90" s="24">
        <v>75.51</v>
      </c>
      <c r="G90" s="11">
        <v>75.51</v>
      </c>
      <c r="H90" s="24">
        <v>66.97</v>
      </c>
      <c r="I90" s="21">
        <v>66.97</v>
      </c>
      <c r="J90" s="24">
        <v>66.32</v>
      </c>
      <c r="K90" s="11">
        <v>66.32</v>
      </c>
      <c r="L90" s="24">
        <v>82.73</v>
      </c>
      <c r="M90" s="21">
        <v>82.73</v>
      </c>
      <c r="N90" s="24">
        <v>77.48</v>
      </c>
      <c r="O90" s="11">
        <v>77.48</v>
      </c>
      <c r="P90" s="24">
        <v>65.66</v>
      </c>
      <c r="Q90" s="21">
        <v>65.66</v>
      </c>
    </row>
    <row r="91" spans="1:17" ht="12.75">
      <c r="A91" s="1"/>
      <c r="B91" s="16">
        <v>114</v>
      </c>
      <c r="C91" s="17" t="s">
        <v>67</v>
      </c>
      <c r="D91" s="24">
        <v>209.1</v>
      </c>
      <c r="E91" s="21">
        <v>209.1</v>
      </c>
      <c r="F91" s="24">
        <v>184.97</v>
      </c>
      <c r="G91" s="11">
        <v>184.97</v>
      </c>
      <c r="H91" s="24">
        <v>164.06</v>
      </c>
      <c r="I91" s="21">
        <v>164.06</v>
      </c>
      <c r="J91" s="24">
        <v>162.45</v>
      </c>
      <c r="K91" s="11">
        <v>162.45</v>
      </c>
      <c r="L91" s="24">
        <v>202.67</v>
      </c>
      <c r="M91" s="21">
        <v>202.67</v>
      </c>
      <c r="N91" s="24">
        <v>189.8</v>
      </c>
      <c r="O91" s="11">
        <v>189.8</v>
      </c>
      <c r="P91" s="24">
        <v>160.85</v>
      </c>
      <c r="Q91" s="21">
        <v>160.85</v>
      </c>
    </row>
    <row r="92" spans="1:17" ht="12.75">
      <c r="A92" s="1"/>
      <c r="B92" s="16">
        <v>115</v>
      </c>
      <c r="C92" s="17" t="s">
        <v>68</v>
      </c>
      <c r="D92" s="24">
        <v>197.16</v>
      </c>
      <c r="E92" s="21">
        <v>197.16</v>
      </c>
      <c r="F92" s="24">
        <v>174.41</v>
      </c>
      <c r="G92" s="11">
        <v>174.41</v>
      </c>
      <c r="H92" s="24">
        <v>154.7</v>
      </c>
      <c r="I92" s="21">
        <v>154.7</v>
      </c>
      <c r="J92" s="24">
        <v>153.18</v>
      </c>
      <c r="K92" s="11">
        <v>153.18</v>
      </c>
      <c r="L92" s="24">
        <v>191.09</v>
      </c>
      <c r="M92" s="21">
        <v>191.09</v>
      </c>
      <c r="N92" s="24">
        <v>178.96</v>
      </c>
      <c r="O92" s="11">
        <v>178.96</v>
      </c>
      <c r="P92" s="24">
        <v>151.66</v>
      </c>
      <c r="Q92" s="21">
        <v>151.66</v>
      </c>
    </row>
    <row r="93" spans="1:17" ht="12.75">
      <c r="A93" s="1"/>
      <c r="B93" s="16">
        <v>116</v>
      </c>
      <c r="C93" s="17" t="s">
        <v>69</v>
      </c>
      <c r="D93" s="24">
        <v>156.37</v>
      </c>
      <c r="E93" s="21">
        <v>156.37</v>
      </c>
      <c r="F93" s="24">
        <v>138.32</v>
      </c>
      <c r="G93" s="11">
        <v>138.32</v>
      </c>
      <c r="H93" s="24">
        <v>122.69</v>
      </c>
      <c r="I93" s="21">
        <v>122.69</v>
      </c>
      <c r="J93" s="24">
        <v>121.49</v>
      </c>
      <c r="K93" s="11">
        <v>121.49</v>
      </c>
      <c r="L93" s="24">
        <v>151.56</v>
      </c>
      <c r="M93" s="21">
        <v>151.56</v>
      </c>
      <c r="N93" s="24">
        <v>141.93</v>
      </c>
      <c r="O93" s="11">
        <v>141.93</v>
      </c>
      <c r="P93" s="24">
        <v>120.28</v>
      </c>
      <c r="Q93" s="21">
        <v>120.28</v>
      </c>
    </row>
    <row r="94" spans="1:17" ht="12.75">
      <c r="A94" s="1"/>
      <c r="B94" s="16">
        <v>117</v>
      </c>
      <c r="C94" s="17" t="s">
        <v>70</v>
      </c>
      <c r="D94" s="24">
        <v>124.09</v>
      </c>
      <c r="E94" s="21">
        <v>124.09</v>
      </c>
      <c r="F94" s="24">
        <v>109.77</v>
      </c>
      <c r="G94" s="11">
        <v>109.77</v>
      </c>
      <c r="H94" s="24">
        <v>97.36</v>
      </c>
      <c r="I94" s="21">
        <v>97.36</v>
      </c>
      <c r="J94" s="24">
        <v>96.41</v>
      </c>
      <c r="K94" s="11">
        <v>96.41</v>
      </c>
      <c r="L94" s="24">
        <v>120.27</v>
      </c>
      <c r="M94" s="21">
        <v>120.27</v>
      </c>
      <c r="N94" s="24">
        <v>112.64</v>
      </c>
      <c r="O94" s="11">
        <v>112.64</v>
      </c>
      <c r="P94" s="24">
        <v>95.45</v>
      </c>
      <c r="Q94" s="21">
        <v>95.45</v>
      </c>
    </row>
    <row r="95" spans="1:17" ht="12.75">
      <c r="A95" s="1"/>
      <c r="B95" s="16">
        <v>118</v>
      </c>
      <c r="C95" s="17" t="s">
        <v>71</v>
      </c>
      <c r="D95" s="24">
        <v>78.94</v>
      </c>
      <c r="E95" s="21">
        <v>78.94</v>
      </c>
      <c r="F95" s="24">
        <v>69.83</v>
      </c>
      <c r="G95" s="11">
        <v>69.83</v>
      </c>
      <c r="H95" s="24">
        <v>61.94</v>
      </c>
      <c r="I95" s="21">
        <v>61.94</v>
      </c>
      <c r="J95" s="24">
        <v>61.33</v>
      </c>
      <c r="K95" s="11">
        <v>61.33</v>
      </c>
      <c r="L95" s="24">
        <v>76.51</v>
      </c>
      <c r="M95" s="21">
        <v>76.51</v>
      </c>
      <c r="N95" s="24">
        <v>71.65</v>
      </c>
      <c r="O95" s="11">
        <v>71.65</v>
      </c>
      <c r="P95" s="24">
        <v>60.72</v>
      </c>
      <c r="Q95" s="21">
        <v>60.72</v>
      </c>
    </row>
    <row r="96" spans="1:17" ht="12.75">
      <c r="A96" s="1"/>
      <c r="B96" s="16" t="s">
        <v>157</v>
      </c>
      <c r="C96" s="41" t="s">
        <v>158</v>
      </c>
      <c r="D96" s="24">
        <v>113.65</v>
      </c>
      <c r="E96" s="21">
        <v>113.65</v>
      </c>
      <c r="F96" s="24">
        <v>100.54</v>
      </c>
      <c r="G96" s="11">
        <v>100.54</v>
      </c>
      <c r="H96" s="24">
        <v>89.17</v>
      </c>
      <c r="I96" s="21">
        <v>89.17</v>
      </c>
      <c r="J96" s="24">
        <v>88.3</v>
      </c>
      <c r="K96" s="11">
        <v>88.3</v>
      </c>
      <c r="L96" s="24">
        <v>110.15</v>
      </c>
      <c r="M96" s="21">
        <v>110.15</v>
      </c>
      <c r="N96" s="24">
        <v>103.16</v>
      </c>
      <c r="O96" s="11">
        <v>103.16</v>
      </c>
      <c r="P96" s="24">
        <v>87.42</v>
      </c>
      <c r="Q96" s="21">
        <v>87.42</v>
      </c>
    </row>
    <row r="97" spans="1:17" ht="12.75">
      <c r="A97" s="1"/>
      <c r="B97" s="16" t="s">
        <v>159</v>
      </c>
      <c r="C97" s="41" t="s">
        <v>160</v>
      </c>
      <c r="D97" s="24">
        <v>94.56</v>
      </c>
      <c r="E97" s="21">
        <v>94.56</v>
      </c>
      <c r="F97" s="24">
        <v>83.65</v>
      </c>
      <c r="G97" s="11">
        <v>83.65</v>
      </c>
      <c r="H97" s="24">
        <v>74.2</v>
      </c>
      <c r="I97" s="21">
        <v>74.2</v>
      </c>
      <c r="J97" s="24">
        <v>73.47</v>
      </c>
      <c r="K97" s="11">
        <v>73.47</v>
      </c>
      <c r="L97" s="24">
        <v>91.65</v>
      </c>
      <c r="M97" s="21">
        <v>91.65</v>
      </c>
      <c r="N97" s="24">
        <v>85.83</v>
      </c>
      <c r="O97" s="11">
        <v>85.83</v>
      </c>
      <c r="P97" s="24">
        <v>72.74</v>
      </c>
      <c r="Q97" s="21">
        <v>72.74</v>
      </c>
    </row>
    <row r="98" spans="1:17" ht="12.75">
      <c r="A98" s="1"/>
      <c r="B98" s="16" t="s">
        <v>161</v>
      </c>
      <c r="C98" s="41" t="s">
        <v>162</v>
      </c>
      <c r="D98" s="24">
        <v>78.3</v>
      </c>
      <c r="E98" s="21">
        <v>78.3</v>
      </c>
      <c r="F98" s="24">
        <v>69.26</v>
      </c>
      <c r="G98" s="11">
        <v>69.26</v>
      </c>
      <c r="H98" s="24">
        <v>61.43</v>
      </c>
      <c r="I98" s="21">
        <v>61.43</v>
      </c>
      <c r="J98" s="24">
        <v>60.83</v>
      </c>
      <c r="K98" s="11">
        <v>60.83</v>
      </c>
      <c r="L98" s="24">
        <v>75.89</v>
      </c>
      <c r="M98" s="21">
        <v>75.89</v>
      </c>
      <c r="N98" s="24">
        <v>71.07</v>
      </c>
      <c r="O98" s="11">
        <v>71.07</v>
      </c>
      <c r="P98" s="24">
        <v>60.23</v>
      </c>
      <c r="Q98" s="21">
        <v>60.23</v>
      </c>
    </row>
    <row r="99" spans="1:17" ht="12.75">
      <c r="A99" s="1"/>
      <c r="B99" s="16">
        <v>120</v>
      </c>
      <c r="C99" s="17" t="s">
        <v>72</v>
      </c>
      <c r="D99" s="24">
        <v>376.91</v>
      </c>
      <c r="E99" s="21">
        <v>376.91</v>
      </c>
      <c r="F99" s="24">
        <v>376.91</v>
      </c>
      <c r="G99" s="11">
        <v>376.91</v>
      </c>
      <c r="H99" s="24">
        <v>376.91</v>
      </c>
      <c r="I99" s="21">
        <v>376.91</v>
      </c>
      <c r="J99" s="24">
        <v>376.91</v>
      </c>
      <c r="K99" s="11">
        <v>376.91</v>
      </c>
      <c r="L99" s="24">
        <v>376.91</v>
      </c>
      <c r="M99" s="21">
        <v>376.91</v>
      </c>
      <c r="N99" s="24">
        <v>376.91</v>
      </c>
      <c r="O99" s="11">
        <v>376.91</v>
      </c>
      <c r="P99" s="24">
        <v>376.91</v>
      </c>
      <c r="Q99" s="21">
        <v>376.91</v>
      </c>
    </row>
    <row r="100" spans="1:17" ht="12.75">
      <c r="A100" s="1"/>
      <c r="B100" s="16">
        <v>121</v>
      </c>
      <c r="C100" s="17" t="s">
        <v>73</v>
      </c>
      <c r="D100" s="24">
        <v>338.02</v>
      </c>
      <c r="E100" s="21">
        <v>338.02</v>
      </c>
      <c r="F100" s="24">
        <v>338.02</v>
      </c>
      <c r="G100" s="11">
        <v>338.02</v>
      </c>
      <c r="H100" s="24">
        <v>338.02</v>
      </c>
      <c r="I100" s="21">
        <v>338.02</v>
      </c>
      <c r="J100" s="24">
        <v>338.02</v>
      </c>
      <c r="K100" s="11">
        <v>338.02</v>
      </c>
      <c r="L100" s="24">
        <v>338.02</v>
      </c>
      <c r="M100" s="21">
        <v>338.02</v>
      </c>
      <c r="N100" s="24">
        <v>338.02</v>
      </c>
      <c r="O100" s="11">
        <v>338.02</v>
      </c>
      <c r="P100" s="24">
        <v>338.02</v>
      </c>
      <c r="Q100" s="21">
        <v>338.02</v>
      </c>
    </row>
    <row r="101" spans="1:17" ht="12.75">
      <c r="A101" s="1"/>
      <c r="B101" s="16">
        <v>122</v>
      </c>
      <c r="C101" s="17" t="s">
        <v>74</v>
      </c>
      <c r="D101" s="24">
        <v>421.78</v>
      </c>
      <c r="E101" s="21">
        <v>421.78</v>
      </c>
      <c r="F101" s="24">
        <v>421.78</v>
      </c>
      <c r="G101" s="11">
        <v>421.78</v>
      </c>
      <c r="H101" s="24">
        <v>421.78</v>
      </c>
      <c r="I101" s="21">
        <v>421.78</v>
      </c>
      <c r="J101" s="24">
        <v>421.78</v>
      </c>
      <c r="K101" s="11">
        <v>421.78</v>
      </c>
      <c r="L101" s="24">
        <v>421.78</v>
      </c>
      <c r="M101" s="21">
        <v>421.78</v>
      </c>
      <c r="N101" s="24">
        <v>421.78</v>
      </c>
      <c r="O101" s="11">
        <v>421.78</v>
      </c>
      <c r="P101" s="24">
        <v>421.78</v>
      </c>
      <c r="Q101" s="21">
        <v>421.78</v>
      </c>
    </row>
    <row r="102" spans="1:17" ht="12.75">
      <c r="A102" s="1"/>
      <c r="B102" s="16">
        <v>123</v>
      </c>
      <c r="C102" s="17" t="s">
        <v>75</v>
      </c>
      <c r="D102" s="24">
        <v>338.02</v>
      </c>
      <c r="E102" s="21">
        <v>338.02</v>
      </c>
      <c r="F102" s="24">
        <v>338.02</v>
      </c>
      <c r="G102" s="11">
        <v>338.02</v>
      </c>
      <c r="H102" s="24">
        <v>338.02</v>
      </c>
      <c r="I102" s="21">
        <v>338.02</v>
      </c>
      <c r="J102" s="24">
        <v>338.02</v>
      </c>
      <c r="K102" s="11">
        <v>338.02</v>
      </c>
      <c r="L102" s="24">
        <v>338.02</v>
      </c>
      <c r="M102" s="21">
        <v>338.02</v>
      </c>
      <c r="N102" s="24">
        <v>338.02</v>
      </c>
      <c r="O102" s="11">
        <v>338.02</v>
      </c>
      <c r="P102" s="24">
        <v>338.02</v>
      </c>
      <c r="Q102" s="21">
        <v>338.02</v>
      </c>
    </row>
    <row r="103" spans="1:17" ht="12.75">
      <c r="A103" s="1"/>
      <c r="B103" s="16">
        <v>124</v>
      </c>
      <c r="C103" s="17" t="s">
        <v>76</v>
      </c>
      <c r="D103" s="24">
        <v>421.78</v>
      </c>
      <c r="E103" s="21">
        <v>421.78</v>
      </c>
      <c r="F103" s="24">
        <v>421.78</v>
      </c>
      <c r="G103" s="11">
        <v>421.78</v>
      </c>
      <c r="H103" s="24">
        <v>421.78</v>
      </c>
      <c r="I103" s="21">
        <v>421.78</v>
      </c>
      <c r="J103" s="24">
        <v>421.78</v>
      </c>
      <c r="K103" s="11">
        <v>421.78</v>
      </c>
      <c r="L103" s="24">
        <v>421.78</v>
      </c>
      <c r="M103" s="21">
        <v>421.78</v>
      </c>
      <c r="N103" s="24">
        <v>421.78</v>
      </c>
      <c r="O103" s="11">
        <v>421.78</v>
      </c>
      <c r="P103" s="24">
        <v>421.78</v>
      </c>
      <c r="Q103" s="21">
        <v>421.78</v>
      </c>
    </row>
    <row r="104" spans="1:17" ht="12.75">
      <c r="A104" s="1"/>
      <c r="B104" s="16">
        <v>125</v>
      </c>
      <c r="C104" s="17" t="s">
        <v>77</v>
      </c>
      <c r="D104" s="24">
        <v>296.14</v>
      </c>
      <c r="E104" s="21">
        <v>296.14</v>
      </c>
      <c r="F104" s="24">
        <v>296.14</v>
      </c>
      <c r="G104" s="11">
        <v>296.14</v>
      </c>
      <c r="H104" s="24">
        <v>296.14</v>
      </c>
      <c r="I104" s="21">
        <v>296.14</v>
      </c>
      <c r="J104" s="24">
        <v>296.14</v>
      </c>
      <c r="K104" s="11">
        <v>296.14</v>
      </c>
      <c r="L104" s="24">
        <v>296.14</v>
      </c>
      <c r="M104" s="21">
        <v>296.14</v>
      </c>
      <c r="N104" s="24">
        <v>296.14</v>
      </c>
      <c r="O104" s="11">
        <v>296.14</v>
      </c>
      <c r="P104" s="24">
        <v>296.14</v>
      </c>
      <c r="Q104" s="21">
        <v>296.14</v>
      </c>
    </row>
    <row r="105" spans="1:17" ht="12.75">
      <c r="A105" s="1"/>
      <c r="B105" s="16">
        <v>126</v>
      </c>
      <c r="C105" s="17" t="s">
        <v>78</v>
      </c>
      <c r="D105" s="24">
        <v>236.32</v>
      </c>
      <c r="E105" s="21">
        <v>236.32</v>
      </c>
      <c r="F105" s="24">
        <v>236.32</v>
      </c>
      <c r="G105" s="11">
        <v>236.32</v>
      </c>
      <c r="H105" s="24">
        <v>236.32</v>
      </c>
      <c r="I105" s="21">
        <v>236.32</v>
      </c>
      <c r="J105" s="24">
        <v>236.32</v>
      </c>
      <c r="K105" s="11">
        <v>236.32</v>
      </c>
      <c r="L105" s="24">
        <v>236.32</v>
      </c>
      <c r="M105" s="21">
        <v>236.32</v>
      </c>
      <c r="N105" s="24">
        <v>236.32</v>
      </c>
      <c r="O105" s="11">
        <v>236.32</v>
      </c>
      <c r="P105" s="24">
        <v>236.32</v>
      </c>
      <c r="Q105" s="21">
        <v>236.32</v>
      </c>
    </row>
    <row r="106" spans="1:17" ht="12.75">
      <c r="A106" s="1"/>
      <c r="B106" s="16">
        <v>130</v>
      </c>
      <c r="C106" s="17" t="s">
        <v>79</v>
      </c>
      <c r="D106" s="24">
        <v>240.91</v>
      </c>
      <c r="E106" s="21">
        <v>240.91</v>
      </c>
      <c r="F106" s="24">
        <v>213.11</v>
      </c>
      <c r="G106" s="11">
        <v>213.11</v>
      </c>
      <c r="H106" s="24">
        <v>189.02</v>
      </c>
      <c r="I106" s="21">
        <v>189.02</v>
      </c>
      <c r="J106" s="24">
        <v>187.17</v>
      </c>
      <c r="K106" s="11">
        <v>187.17</v>
      </c>
      <c r="L106" s="24">
        <v>233.5</v>
      </c>
      <c r="M106" s="21">
        <v>233.5</v>
      </c>
      <c r="N106" s="24">
        <v>218.67</v>
      </c>
      <c r="O106" s="11">
        <v>218.67</v>
      </c>
      <c r="P106" s="24">
        <v>185.31</v>
      </c>
      <c r="Q106" s="21">
        <v>185.31</v>
      </c>
    </row>
    <row r="107" spans="1:17" ht="12.75">
      <c r="A107" s="1"/>
      <c r="B107" s="16">
        <v>131</v>
      </c>
      <c r="C107" s="17" t="s">
        <v>80</v>
      </c>
      <c r="D107" s="24">
        <v>143.88</v>
      </c>
      <c r="E107" s="21">
        <v>143.88</v>
      </c>
      <c r="F107" s="24">
        <v>127.28</v>
      </c>
      <c r="G107" s="11">
        <v>127.28</v>
      </c>
      <c r="H107" s="24">
        <v>112.89</v>
      </c>
      <c r="I107" s="21">
        <v>112.89</v>
      </c>
      <c r="J107" s="24">
        <v>111.79</v>
      </c>
      <c r="K107" s="11">
        <v>111.79</v>
      </c>
      <c r="L107" s="24">
        <v>139.46</v>
      </c>
      <c r="M107" s="21">
        <v>139.46</v>
      </c>
      <c r="N107" s="24">
        <v>130.6</v>
      </c>
      <c r="O107" s="11">
        <v>130.6</v>
      </c>
      <c r="P107" s="24">
        <v>110.68</v>
      </c>
      <c r="Q107" s="21">
        <v>110.68</v>
      </c>
    </row>
    <row r="108" spans="1:17" ht="12.75">
      <c r="A108" s="1"/>
      <c r="B108" s="16">
        <v>132</v>
      </c>
      <c r="C108" s="17" t="s">
        <v>81</v>
      </c>
      <c r="D108" s="24">
        <v>154.42</v>
      </c>
      <c r="E108" s="21">
        <v>154.42</v>
      </c>
      <c r="F108" s="24">
        <v>136.6</v>
      </c>
      <c r="G108" s="11">
        <v>136.6</v>
      </c>
      <c r="H108" s="24">
        <v>121.16</v>
      </c>
      <c r="I108" s="21">
        <v>121.16</v>
      </c>
      <c r="J108" s="24">
        <v>119.97</v>
      </c>
      <c r="K108" s="11">
        <v>119.97</v>
      </c>
      <c r="L108" s="24">
        <v>149.67</v>
      </c>
      <c r="M108" s="21">
        <v>149.67</v>
      </c>
      <c r="N108" s="24">
        <v>140.17</v>
      </c>
      <c r="O108" s="11">
        <v>140.17</v>
      </c>
      <c r="P108" s="24">
        <v>118.79</v>
      </c>
      <c r="Q108" s="21">
        <v>118.79</v>
      </c>
    </row>
    <row r="109" spans="1:17" ht="12.75">
      <c r="A109" s="1"/>
      <c r="B109" s="16">
        <v>133</v>
      </c>
      <c r="C109" s="41" t="s">
        <v>155</v>
      </c>
      <c r="D109" s="24">
        <v>183.14</v>
      </c>
      <c r="E109" s="21">
        <v>183.14</v>
      </c>
      <c r="F109" s="24">
        <v>162</v>
      </c>
      <c r="G109" s="11">
        <v>162</v>
      </c>
      <c r="H109" s="24">
        <v>143.69</v>
      </c>
      <c r="I109" s="21">
        <v>143.69</v>
      </c>
      <c r="J109" s="24">
        <v>142.28</v>
      </c>
      <c r="K109" s="11">
        <v>142.28</v>
      </c>
      <c r="L109" s="24">
        <v>177.5</v>
      </c>
      <c r="M109" s="21">
        <v>177.5</v>
      </c>
      <c r="N109" s="24">
        <v>166.23</v>
      </c>
      <c r="O109" s="11">
        <v>166.23</v>
      </c>
      <c r="P109" s="24">
        <v>140.87</v>
      </c>
      <c r="Q109" s="21">
        <v>140.87</v>
      </c>
    </row>
    <row r="110" spans="1:17" ht="12.75">
      <c r="A110" s="1"/>
      <c r="B110" s="16">
        <v>134</v>
      </c>
      <c r="C110" s="41" t="s">
        <v>156</v>
      </c>
      <c r="D110" s="24">
        <v>139.17</v>
      </c>
      <c r="E110" s="21">
        <v>139.17</v>
      </c>
      <c r="F110" s="24">
        <v>123.11</v>
      </c>
      <c r="G110" s="11">
        <v>123.11</v>
      </c>
      <c r="H110" s="24">
        <v>109.2</v>
      </c>
      <c r="I110" s="21">
        <v>109.2</v>
      </c>
      <c r="J110" s="24">
        <v>108.13</v>
      </c>
      <c r="K110" s="11">
        <v>108.13</v>
      </c>
      <c r="L110" s="24">
        <v>134.89</v>
      </c>
      <c r="M110" s="21">
        <v>134.89</v>
      </c>
      <c r="N110" s="24">
        <v>126.33</v>
      </c>
      <c r="O110" s="11">
        <v>126.33</v>
      </c>
      <c r="P110" s="24">
        <v>107.06</v>
      </c>
      <c r="Q110" s="21">
        <v>107.06</v>
      </c>
    </row>
    <row r="111" spans="1:17" ht="12.75">
      <c r="A111" s="1"/>
      <c r="B111" s="16">
        <v>140</v>
      </c>
      <c r="C111" s="17" t="s">
        <v>82</v>
      </c>
      <c r="D111" s="24">
        <v>143.5</v>
      </c>
      <c r="E111" s="21">
        <v>143.5</v>
      </c>
      <c r="F111" s="24">
        <v>126.94</v>
      </c>
      <c r="G111" s="11">
        <v>126.94</v>
      </c>
      <c r="H111" s="24">
        <v>112.59</v>
      </c>
      <c r="I111" s="21">
        <v>112.59</v>
      </c>
      <c r="J111" s="24">
        <v>111.48</v>
      </c>
      <c r="K111" s="11">
        <v>111.48</v>
      </c>
      <c r="L111" s="24">
        <v>139.08</v>
      </c>
      <c r="M111" s="21">
        <v>139.08</v>
      </c>
      <c r="N111" s="24">
        <v>130.25</v>
      </c>
      <c r="O111" s="11">
        <v>130.25</v>
      </c>
      <c r="P111" s="24">
        <v>110.38</v>
      </c>
      <c r="Q111" s="21">
        <v>110.38</v>
      </c>
    </row>
    <row r="112" spans="1:17" ht="12.75">
      <c r="A112" s="1"/>
      <c r="B112" s="16">
        <v>141</v>
      </c>
      <c r="C112" s="17" t="s">
        <v>83</v>
      </c>
      <c r="D112" s="24">
        <v>124.63</v>
      </c>
      <c r="E112" s="21">
        <v>124.63</v>
      </c>
      <c r="F112" s="24">
        <v>110.25</v>
      </c>
      <c r="G112" s="11">
        <v>110.25</v>
      </c>
      <c r="H112" s="24">
        <v>97.79</v>
      </c>
      <c r="I112" s="21">
        <v>97.79</v>
      </c>
      <c r="J112" s="24">
        <v>96.83</v>
      </c>
      <c r="K112" s="11">
        <v>96.83</v>
      </c>
      <c r="L112" s="24">
        <v>120.8</v>
      </c>
      <c r="M112" s="21">
        <v>120.8</v>
      </c>
      <c r="N112" s="24">
        <v>113.13</v>
      </c>
      <c r="O112" s="11">
        <v>113.13</v>
      </c>
      <c r="P112" s="24">
        <v>95.87</v>
      </c>
      <c r="Q112" s="21">
        <v>95.87</v>
      </c>
    </row>
    <row r="113" spans="1:17" ht="12.75">
      <c r="A113" s="1"/>
      <c r="B113" s="16">
        <v>142</v>
      </c>
      <c r="C113" s="17" t="s">
        <v>84</v>
      </c>
      <c r="D113" s="24">
        <v>116.2</v>
      </c>
      <c r="E113" s="21">
        <v>116.2</v>
      </c>
      <c r="F113" s="24">
        <v>102.79</v>
      </c>
      <c r="G113" s="11">
        <v>102.79</v>
      </c>
      <c r="H113" s="24">
        <v>91.17</v>
      </c>
      <c r="I113" s="21">
        <v>91.17</v>
      </c>
      <c r="J113" s="24">
        <v>90.28</v>
      </c>
      <c r="K113" s="11">
        <v>90.28</v>
      </c>
      <c r="L113" s="24">
        <v>112.62</v>
      </c>
      <c r="M113" s="21">
        <v>112.62</v>
      </c>
      <c r="N113" s="24">
        <v>105.47</v>
      </c>
      <c r="O113" s="11">
        <v>105.47</v>
      </c>
      <c r="P113" s="24">
        <v>89.38</v>
      </c>
      <c r="Q113" s="21">
        <v>89.38</v>
      </c>
    </row>
    <row r="114" spans="1:17" ht="12.75">
      <c r="A114" s="1"/>
      <c r="B114" s="16">
        <v>143</v>
      </c>
      <c r="C114" s="17" t="s">
        <v>85</v>
      </c>
      <c r="D114" s="24">
        <v>100.95</v>
      </c>
      <c r="E114" s="21">
        <v>100.95</v>
      </c>
      <c r="F114" s="24">
        <v>89.3</v>
      </c>
      <c r="G114" s="11">
        <v>89.3</v>
      </c>
      <c r="H114" s="24">
        <v>79.21</v>
      </c>
      <c r="I114" s="21">
        <v>79.21</v>
      </c>
      <c r="J114" s="24">
        <v>78.43</v>
      </c>
      <c r="K114" s="11">
        <v>78.43</v>
      </c>
      <c r="L114" s="24">
        <v>97.85</v>
      </c>
      <c r="M114" s="21">
        <v>97.85</v>
      </c>
      <c r="N114" s="24">
        <v>91.63</v>
      </c>
      <c r="O114" s="11">
        <v>91.63</v>
      </c>
      <c r="P114" s="24">
        <v>77.66</v>
      </c>
      <c r="Q114" s="21">
        <v>77.66</v>
      </c>
    </row>
    <row r="115" spans="1:17" ht="12.75">
      <c r="A115" s="1"/>
      <c r="B115" s="16">
        <v>144</v>
      </c>
      <c r="C115" s="17" t="s">
        <v>86</v>
      </c>
      <c r="D115" s="24">
        <v>144.86</v>
      </c>
      <c r="E115" s="21">
        <v>144.86</v>
      </c>
      <c r="F115" s="24">
        <v>128.14</v>
      </c>
      <c r="G115" s="11">
        <v>128.14</v>
      </c>
      <c r="H115" s="24">
        <v>113.66</v>
      </c>
      <c r="I115" s="21">
        <v>113.66</v>
      </c>
      <c r="J115" s="24">
        <v>112.54</v>
      </c>
      <c r="K115" s="11">
        <v>112.54</v>
      </c>
      <c r="L115" s="24">
        <v>140.4</v>
      </c>
      <c r="M115" s="21">
        <v>140.4</v>
      </c>
      <c r="N115" s="24">
        <v>131.49</v>
      </c>
      <c r="O115" s="11">
        <v>131.49</v>
      </c>
      <c r="P115" s="24">
        <v>111.43</v>
      </c>
      <c r="Q115" s="21">
        <v>111.43</v>
      </c>
    </row>
    <row r="116" spans="1:17" ht="12.75">
      <c r="A116" s="1"/>
      <c r="B116" s="16">
        <v>145</v>
      </c>
      <c r="C116" s="17" t="s">
        <v>87</v>
      </c>
      <c r="D116" s="24">
        <v>120.75</v>
      </c>
      <c r="E116" s="21">
        <v>120.75</v>
      </c>
      <c r="F116" s="24">
        <v>106.81</v>
      </c>
      <c r="G116" s="11">
        <v>106.81</v>
      </c>
      <c r="H116" s="24">
        <v>94.74</v>
      </c>
      <c r="I116" s="21">
        <v>94.74</v>
      </c>
      <c r="J116" s="24">
        <v>93.81</v>
      </c>
      <c r="K116" s="11">
        <v>93.81</v>
      </c>
      <c r="L116" s="24">
        <v>117.03</v>
      </c>
      <c r="M116" s="21">
        <v>117.03</v>
      </c>
      <c r="N116" s="24">
        <v>109.6</v>
      </c>
      <c r="O116" s="11">
        <v>109.6</v>
      </c>
      <c r="P116" s="24">
        <v>92.88</v>
      </c>
      <c r="Q116" s="21">
        <v>92.88</v>
      </c>
    </row>
    <row r="117" spans="1:17" ht="12.75">
      <c r="A117" s="1"/>
      <c r="B117" s="16">
        <v>150</v>
      </c>
      <c r="C117" s="17" t="s">
        <v>88</v>
      </c>
      <c r="D117" s="24">
        <v>464.36</v>
      </c>
      <c r="E117" s="21">
        <v>464.36</v>
      </c>
      <c r="F117" s="24">
        <v>410.78</v>
      </c>
      <c r="G117" s="11">
        <v>410.78</v>
      </c>
      <c r="H117" s="24">
        <v>364.34</v>
      </c>
      <c r="I117" s="21">
        <v>364.34</v>
      </c>
      <c r="J117" s="24">
        <v>360.77</v>
      </c>
      <c r="K117" s="11">
        <v>360.77</v>
      </c>
      <c r="L117" s="24">
        <v>450.07</v>
      </c>
      <c r="M117" s="21">
        <v>450.07</v>
      </c>
      <c r="N117" s="24">
        <v>421.49</v>
      </c>
      <c r="O117" s="11">
        <v>421.49</v>
      </c>
      <c r="P117" s="24">
        <v>357.2</v>
      </c>
      <c r="Q117" s="21">
        <v>357.2</v>
      </c>
    </row>
    <row r="118" spans="1:17" ht="12.75">
      <c r="A118" s="1"/>
      <c r="B118" s="16">
        <v>151</v>
      </c>
      <c r="C118" s="17" t="s">
        <v>89</v>
      </c>
      <c r="D118" s="24">
        <v>406.34</v>
      </c>
      <c r="E118" s="21">
        <v>406.34</v>
      </c>
      <c r="F118" s="24">
        <v>359.45</v>
      </c>
      <c r="G118" s="11">
        <v>359.45</v>
      </c>
      <c r="H118" s="24">
        <v>318.82</v>
      </c>
      <c r="I118" s="21">
        <v>318.82</v>
      </c>
      <c r="J118" s="24">
        <v>315.69</v>
      </c>
      <c r="K118" s="11">
        <v>315.69</v>
      </c>
      <c r="L118" s="24">
        <v>393.83</v>
      </c>
      <c r="M118" s="21">
        <v>393.83</v>
      </c>
      <c r="N118" s="24">
        <v>368.83</v>
      </c>
      <c r="O118" s="11">
        <v>368.83</v>
      </c>
      <c r="P118" s="24">
        <v>312.57</v>
      </c>
      <c r="Q118" s="21">
        <v>312.57</v>
      </c>
    </row>
    <row r="119" spans="1:17" ht="12.75">
      <c r="A119" s="1"/>
      <c r="B119" s="16">
        <v>152</v>
      </c>
      <c r="C119" s="17" t="s">
        <v>90</v>
      </c>
      <c r="D119" s="24">
        <v>348.28</v>
      </c>
      <c r="E119" s="21">
        <v>348.28</v>
      </c>
      <c r="F119" s="24">
        <v>308.09</v>
      </c>
      <c r="G119" s="11">
        <v>308.09</v>
      </c>
      <c r="H119" s="24">
        <v>273.26</v>
      </c>
      <c r="I119" s="21">
        <v>273.26</v>
      </c>
      <c r="J119" s="24">
        <v>270.58</v>
      </c>
      <c r="K119" s="11">
        <v>270.58</v>
      </c>
      <c r="L119" s="24">
        <v>337.56</v>
      </c>
      <c r="M119" s="21">
        <v>337.56</v>
      </c>
      <c r="N119" s="24">
        <v>316.13</v>
      </c>
      <c r="O119" s="11">
        <v>316.13</v>
      </c>
      <c r="P119" s="24">
        <v>267.91</v>
      </c>
      <c r="Q119" s="21">
        <v>267.91</v>
      </c>
    </row>
    <row r="120" spans="1:17" ht="12.75">
      <c r="A120" s="1"/>
      <c r="B120" s="16">
        <v>153</v>
      </c>
      <c r="C120" s="17" t="s">
        <v>91</v>
      </c>
      <c r="D120" s="24">
        <v>142.1</v>
      </c>
      <c r="E120" s="21">
        <v>142.1</v>
      </c>
      <c r="F120" s="24">
        <v>125.7</v>
      </c>
      <c r="G120" s="11">
        <v>125.7</v>
      </c>
      <c r="H120" s="24">
        <v>111.49</v>
      </c>
      <c r="I120" s="21">
        <v>111.49</v>
      </c>
      <c r="J120" s="24">
        <v>110.4</v>
      </c>
      <c r="K120" s="11">
        <v>110.4</v>
      </c>
      <c r="L120" s="24">
        <v>137.72</v>
      </c>
      <c r="M120" s="21">
        <v>137.72</v>
      </c>
      <c r="N120" s="24">
        <v>128.98</v>
      </c>
      <c r="O120" s="11">
        <v>128.98</v>
      </c>
      <c r="P120" s="24">
        <v>109.3</v>
      </c>
      <c r="Q120" s="21">
        <v>109.3</v>
      </c>
    </row>
    <row r="121" spans="1:17" ht="12.75">
      <c r="A121" s="1"/>
      <c r="B121" s="16">
        <v>154</v>
      </c>
      <c r="C121" s="17" t="s">
        <v>92</v>
      </c>
      <c r="D121" s="24">
        <v>348.28</v>
      </c>
      <c r="E121" s="21">
        <v>348.28</v>
      </c>
      <c r="F121" s="24">
        <v>308.09</v>
      </c>
      <c r="G121" s="11">
        <v>308.09</v>
      </c>
      <c r="H121" s="24">
        <v>273.26</v>
      </c>
      <c r="I121" s="21">
        <v>273.26</v>
      </c>
      <c r="J121" s="24">
        <v>270.58</v>
      </c>
      <c r="K121" s="11">
        <v>270.58</v>
      </c>
      <c r="L121" s="24">
        <v>337.56</v>
      </c>
      <c r="M121" s="21">
        <v>337.56</v>
      </c>
      <c r="N121" s="24">
        <v>316.13</v>
      </c>
      <c r="O121" s="11">
        <v>316.13</v>
      </c>
      <c r="P121" s="24">
        <v>267.91</v>
      </c>
      <c r="Q121" s="21">
        <v>267.91</v>
      </c>
    </row>
    <row r="122" spans="1:17" ht="12.75">
      <c r="A122" s="1"/>
      <c r="B122" s="16">
        <v>155</v>
      </c>
      <c r="C122" s="17" t="s">
        <v>93</v>
      </c>
      <c r="D122" s="24">
        <v>133.35</v>
      </c>
      <c r="E122" s="21">
        <v>133.35</v>
      </c>
      <c r="F122" s="24">
        <v>117.96</v>
      </c>
      <c r="G122" s="11">
        <v>117.96</v>
      </c>
      <c r="H122" s="24">
        <v>104.63</v>
      </c>
      <c r="I122" s="21">
        <v>104.63</v>
      </c>
      <c r="J122" s="24">
        <v>103.6</v>
      </c>
      <c r="K122" s="11">
        <v>103.6</v>
      </c>
      <c r="L122" s="24">
        <v>129.24</v>
      </c>
      <c r="M122" s="21">
        <v>129.24</v>
      </c>
      <c r="N122" s="24">
        <v>121.04</v>
      </c>
      <c r="O122" s="11">
        <v>121.04</v>
      </c>
      <c r="P122" s="24">
        <v>102.57</v>
      </c>
      <c r="Q122" s="21">
        <v>102.57</v>
      </c>
    </row>
    <row r="123" spans="1:17" ht="12.75">
      <c r="A123" s="1"/>
      <c r="B123" s="16">
        <v>156</v>
      </c>
      <c r="C123" s="17" t="s">
        <v>94</v>
      </c>
      <c r="D123" s="24">
        <v>118.06</v>
      </c>
      <c r="E123" s="21">
        <v>118.06</v>
      </c>
      <c r="F123" s="24">
        <v>104.44</v>
      </c>
      <c r="G123" s="11">
        <v>104.44</v>
      </c>
      <c r="H123" s="24">
        <v>92.63</v>
      </c>
      <c r="I123" s="21">
        <v>92.63</v>
      </c>
      <c r="J123" s="24">
        <v>91.73</v>
      </c>
      <c r="K123" s="11">
        <v>91.73</v>
      </c>
      <c r="L123" s="24">
        <v>114.43</v>
      </c>
      <c r="M123" s="21">
        <v>114.43</v>
      </c>
      <c r="N123" s="24">
        <v>107.16</v>
      </c>
      <c r="O123" s="11">
        <v>107.16</v>
      </c>
      <c r="P123" s="24">
        <v>90.82</v>
      </c>
      <c r="Q123" s="21">
        <v>90.82</v>
      </c>
    </row>
    <row r="124" spans="1:17" ht="12.75">
      <c r="A124" s="1"/>
      <c r="B124" s="16">
        <v>157</v>
      </c>
      <c r="C124" s="17" t="s">
        <v>95</v>
      </c>
      <c r="D124" s="24">
        <v>162.51</v>
      </c>
      <c r="E124" s="21">
        <v>162.51</v>
      </c>
      <c r="F124" s="24">
        <v>143.76</v>
      </c>
      <c r="G124" s="11">
        <v>143.76</v>
      </c>
      <c r="H124" s="24">
        <v>127.51</v>
      </c>
      <c r="I124" s="21">
        <v>127.51</v>
      </c>
      <c r="J124" s="24">
        <v>126.26</v>
      </c>
      <c r="K124" s="11">
        <v>126.26</v>
      </c>
      <c r="L124" s="24">
        <v>157.51</v>
      </c>
      <c r="M124" s="21">
        <v>157.51</v>
      </c>
      <c r="N124" s="24">
        <v>147.51</v>
      </c>
      <c r="O124" s="11">
        <v>147.51</v>
      </c>
      <c r="P124" s="24">
        <v>125.01</v>
      </c>
      <c r="Q124" s="21">
        <v>125.01</v>
      </c>
    </row>
    <row r="125" spans="1:17" ht="12.75">
      <c r="A125" s="1"/>
      <c r="B125" s="16">
        <v>158</v>
      </c>
      <c r="C125" s="17" t="s">
        <v>96</v>
      </c>
      <c r="D125" s="24">
        <v>133.35</v>
      </c>
      <c r="E125" s="21">
        <v>133.35</v>
      </c>
      <c r="F125" s="24">
        <v>117.96</v>
      </c>
      <c r="G125" s="11">
        <v>117.96</v>
      </c>
      <c r="H125" s="24">
        <v>104.63</v>
      </c>
      <c r="I125" s="21">
        <v>104.63</v>
      </c>
      <c r="J125" s="24">
        <v>103.6</v>
      </c>
      <c r="K125" s="11">
        <v>103.6</v>
      </c>
      <c r="L125" s="24">
        <v>129.24</v>
      </c>
      <c r="M125" s="21">
        <v>129.24</v>
      </c>
      <c r="N125" s="24">
        <v>121.04</v>
      </c>
      <c r="O125" s="11">
        <v>121.04</v>
      </c>
      <c r="P125" s="24">
        <v>102.57</v>
      </c>
      <c r="Q125" s="21">
        <v>102.57</v>
      </c>
    </row>
    <row r="126" spans="1:17" ht="12.75">
      <c r="A126" s="1"/>
      <c r="B126" s="16">
        <v>159</v>
      </c>
      <c r="C126" s="17" t="s">
        <v>97</v>
      </c>
      <c r="D126" s="24">
        <v>118.06</v>
      </c>
      <c r="E126" s="21">
        <v>118.06</v>
      </c>
      <c r="F126" s="24">
        <v>104.44</v>
      </c>
      <c r="G126" s="11">
        <v>104.44</v>
      </c>
      <c r="H126" s="24">
        <v>92.63</v>
      </c>
      <c r="I126" s="21">
        <v>92.63</v>
      </c>
      <c r="J126" s="24">
        <v>91.73</v>
      </c>
      <c r="K126" s="11">
        <v>91.73</v>
      </c>
      <c r="L126" s="24">
        <v>114.43</v>
      </c>
      <c r="M126" s="21">
        <v>114.43</v>
      </c>
      <c r="N126" s="24">
        <v>107.16</v>
      </c>
      <c r="O126" s="11">
        <v>107.16</v>
      </c>
      <c r="P126" s="24">
        <v>90.82</v>
      </c>
      <c r="Q126" s="21">
        <v>90.82</v>
      </c>
    </row>
    <row r="127" spans="1:17" ht="12.75">
      <c r="A127" s="1"/>
      <c r="B127" s="16">
        <v>160</v>
      </c>
      <c r="C127" s="17" t="s">
        <v>98</v>
      </c>
      <c r="D127" s="24">
        <v>278.63</v>
      </c>
      <c r="E127" s="21">
        <v>278.63</v>
      </c>
      <c r="F127" s="24">
        <v>246.48</v>
      </c>
      <c r="G127" s="11">
        <v>246.48</v>
      </c>
      <c r="H127" s="24">
        <v>218.62</v>
      </c>
      <c r="I127" s="21">
        <v>218.62</v>
      </c>
      <c r="J127" s="24">
        <v>216.47</v>
      </c>
      <c r="K127" s="11">
        <v>216.47</v>
      </c>
      <c r="L127" s="24">
        <v>270.06</v>
      </c>
      <c r="M127" s="21">
        <v>270.06</v>
      </c>
      <c r="N127" s="24">
        <v>252.91</v>
      </c>
      <c r="O127" s="11">
        <v>252.91</v>
      </c>
      <c r="P127" s="24">
        <v>214.33</v>
      </c>
      <c r="Q127" s="21">
        <v>214.33</v>
      </c>
    </row>
    <row r="128" spans="1:17" ht="12.75">
      <c r="A128" s="1"/>
      <c r="B128" s="16">
        <v>161</v>
      </c>
      <c r="C128" s="17" t="s">
        <v>99</v>
      </c>
      <c r="D128" s="24">
        <v>163.37</v>
      </c>
      <c r="E128" s="21">
        <v>163.37</v>
      </c>
      <c r="F128" s="24">
        <v>144.52</v>
      </c>
      <c r="G128" s="11">
        <v>144.52</v>
      </c>
      <c r="H128" s="24">
        <v>128.18</v>
      </c>
      <c r="I128" s="21">
        <v>128.18</v>
      </c>
      <c r="J128" s="24">
        <v>126.92</v>
      </c>
      <c r="K128" s="11">
        <v>126.92</v>
      </c>
      <c r="L128" s="24">
        <v>158.34</v>
      </c>
      <c r="M128" s="21">
        <v>158.34</v>
      </c>
      <c r="N128" s="24">
        <v>148.29</v>
      </c>
      <c r="O128" s="11">
        <v>148.29</v>
      </c>
      <c r="P128" s="24">
        <v>125.67</v>
      </c>
      <c r="Q128" s="21">
        <v>125.67</v>
      </c>
    </row>
    <row r="129" spans="1:17" ht="12.75">
      <c r="A129" s="1"/>
      <c r="B129" s="16">
        <v>162</v>
      </c>
      <c r="C129" s="17" t="s">
        <v>100</v>
      </c>
      <c r="D129" s="24">
        <v>278.63</v>
      </c>
      <c r="E129" s="21">
        <v>278.63</v>
      </c>
      <c r="F129" s="24">
        <v>246.48</v>
      </c>
      <c r="G129" s="11">
        <v>246.48</v>
      </c>
      <c r="H129" s="24">
        <v>218.62</v>
      </c>
      <c r="I129" s="21">
        <v>218.62</v>
      </c>
      <c r="J129" s="24">
        <v>216.47</v>
      </c>
      <c r="K129" s="11">
        <v>216.47</v>
      </c>
      <c r="L129" s="24">
        <v>270.06</v>
      </c>
      <c r="M129" s="21">
        <v>270.06</v>
      </c>
      <c r="N129" s="24">
        <v>252.91</v>
      </c>
      <c r="O129" s="11">
        <v>252.91</v>
      </c>
      <c r="P129" s="24">
        <v>214.33</v>
      </c>
      <c r="Q129" s="21">
        <v>214.33</v>
      </c>
    </row>
    <row r="130" spans="1:17" ht="12.75">
      <c r="A130" s="1"/>
      <c r="B130" s="16">
        <v>163</v>
      </c>
      <c r="C130" s="17" t="s">
        <v>101</v>
      </c>
      <c r="D130" s="24">
        <v>117.64</v>
      </c>
      <c r="E130" s="21">
        <v>117.64</v>
      </c>
      <c r="F130" s="24">
        <v>104.06</v>
      </c>
      <c r="G130" s="11">
        <v>104.06</v>
      </c>
      <c r="H130" s="24">
        <v>92.3</v>
      </c>
      <c r="I130" s="21">
        <v>92.3</v>
      </c>
      <c r="J130" s="24">
        <v>91.39</v>
      </c>
      <c r="K130" s="11">
        <v>91.39</v>
      </c>
      <c r="L130" s="24">
        <v>114.02</v>
      </c>
      <c r="M130" s="21">
        <v>114.02</v>
      </c>
      <c r="N130" s="24">
        <v>106.78</v>
      </c>
      <c r="O130" s="11">
        <v>106.78</v>
      </c>
      <c r="P130" s="24">
        <v>90.49</v>
      </c>
      <c r="Q130" s="21">
        <v>90.49</v>
      </c>
    </row>
    <row r="131" spans="1:17" ht="12.75">
      <c r="A131" s="1"/>
      <c r="B131" s="16">
        <v>164</v>
      </c>
      <c r="C131" s="17" t="s">
        <v>102</v>
      </c>
      <c r="D131" s="24">
        <v>96.83</v>
      </c>
      <c r="E131" s="21">
        <v>96.83</v>
      </c>
      <c r="F131" s="24">
        <v>85.66</v>
      </c>
      <c r="G131" s="11">
        <v>85.66</v>
      </c>
      <c r="H131" s="24">
        <v>75.97</v>
      </c>
      <c r="I131" s="21">
        <v>75.97</v>
      </c>
      <c r="J131" s="24">
        <v>75.23</v>
      </c>
      <c r="K131" s="11">
        <v>75.23</v>
      </c>
      <c r="L131" s="24">
        <v>93.85</v>
      </c>
      <c r="M131" s="21">
        <v>93.85</v>
      </c>
      <c r="N131" s="24">
        <v>87.89</v>
      </c>
      <c r="O131" s="11">
        <v>87.89</v>
      </c>
      <c r="P131" s="24">
        <v>74.48</v>
      </c>
      <c r="Q131" s="21">
        <v>74.48</v>
      </c>
    </row>
    <row r="132" spans="1:17" ht="12.75">
      <c r="A132" s="1"/>
      <c r="B132" s="16">
        <v>165</v>
      </c>
      <c r="C132" s="17" t="s">
        <v>103</v>
      </c>
      <c r="D132" s="24">
        <v>197</v>
      </c>
      <c r="E132" s="21">
        <v>197</v>
      </c>
      <c r="F132" s="24">
        <v>174.27</v>
      </c>
      <c r="G132" s="11">
        <v>174.27</v>
      </c>
      <c r="H132" s="24">
        <v>154.57</v>
      </c>
      <c r="I132" s="21">
        <v>154.57</v>
      </c>
      <c r="J132" s="24">
        <v>153.06</v>
      </c>
      <c r="K132" s="11">
        <v>153.06</v>
      </c>
      <c r="L132" s="24">
        <v>190.94</v>
      </c>
      <c r="M132" s="21">
        <v>190.94</v>
      </c>
      <c r="N132" s="24">
        <v>178.82</v>
      </c>
      <c r="O132" s="11">
        <v>178.82</v>
      </c>
      <c r="P132" s="24">
        <v>151.54</v>
      </c>
      <c r="Q132" s="21">
        <v>151.54</v>
      </c>
    </row>
    <row r="133" spans="1:17" ht="12.75">
      <c r="A133" s="1"/>
      <c r="B133" s="16">
        <v>166</v>
      </c>
      <c r="C133" s="17" t="s">
        <v>104</v>
      </c>
      <c r="D133" s="24">
        <v>156.37</v>
      </c>
      <c r="E133" s="21">
        <v>156.37</v>
      </c>
      <c r="F133" s="24">
        <v>138.32</v>
      </c>
      <c r="G133" s="11">
        <v>138.32</v>
      </c>
      <c r="H133" s="24">
        <v>122.69</v>
      </c>
      <c r="I133" s="21">
        <v>122.69</v>
      </c>
      <c r="J133" s="24">
        <v>121.49</v>
      </c>
      <c r="K133" s="11">
        <v>121.49</v>
      </c>
      <c r="L133" s="24">
        <v>151.56</v>
      </c>
      <c r="M133" s="21">
        <v>151.56</v>
      </c>
      <c r="N133" s="24">
        <v>141.93</v>
      </c>
      <c r="O133" s="11">
        <v>141.93</v>
      </c>
      <c r="P133" s="24">
        <v>120.28</v>
      </c>
      <c r="Q133" s="21">
        <v>120.28</v>
      </c>
    </row>
    <row r="134" spans="1:17" ht="12.75">
      <c r="A134" s="1"/>
      <c r="B134" s="16">
        <v>167</v>
      </c>
      <c r="C134" s="17" t="s">
        <v>105</v>
      </c>
      <c r="D134" s="24">
        <v>124.09</v>
      </c>
      <c r="E134" s="21">
        <v>124.09</v>
      </c>
      <c r="F134" s="24">
        <v>109.77</v>
      </c>
      <c r="G134" s="11">
        <v>109.77</v>
      </c>
      <c r="H134" s="24">
        <v>97.36</v>
      </c>
      <c r="I134" s="21">
        <v>97.36</v>
      </c>
      <c r="J134" s="24">
        <v>96.41</v>
      </c>
      <c r="K134" s="11">
        <v>96.41</v>
      </c>
      <c r="L134" s="24">
        <v>120.27</v>
      </c>
      <c r="M134" s="21">
        <v>120.27</v>
      </c>
      <c r="N134" s="24">
        <v>112.64</v>
      </c>
      <c r="O134" s="11">
        <v>112.64</v>
      </c>
      <c r="P134" s="24">
        <v>95.45</v>
      </c>
      <c r="Q134" s="21">
        <v>95.45</v>
      </c>
    </row>
    <row r="135" spans="1:17" ht="12.75">
      <c r="A135" s="1"/>
      <c r="B135" s="16">
        <v>168</v>
      </c>
      <c r="C135" s="17" t="s">
        <v>179</v>
      </c>
      <c r="D135" s="24">
        <v>290.94</v>
      </c>
      <c r="E135" s="21">
        <v>290.94</v>
      </c>
      <c r="F135" s="24">
        <v>257.8</v>
      </c>
      <c r="G135" s="11">
        <v>257.8</v>
      </c>
      <c r="H135" s="24">
        <v>229.08</v>
      </c>
      <c r="I135" s="21">
        <v>229.08</v>
      </c>
      <c r="J135" s="24">
        <v>226.86</v>
      </c>
      <c r="K135" s="11">
        <v>226.86</v>
      </c>
      <c r="L135" s="24">
        <v>282.1</v>
      </c>
      <c r="M135" s="21">
        <v>282.1</v>
      </c>
      <c r="N135" s="24">
        <v>264.43</v>
      </c>
      <c r="O135" s="11">
        <v>264.43</v>
      </c>
      <c r="P135" s="24">
        <v>224.68</v>
      </c>
      <c r="Q135" s="21">
        <v>224.68</v>
      </c>
    </row>
    <row r="136" spans="1:17" ht="12.75">
      <c r="A136" s="1"/>
      <c r="B136" s="16" t="s">
        <v>180</v>
      </c>
      <c r="C136" s="17" t="s">
        <v>181</v>
      </c>
      <c r="D136" s="24">
        <v>183.82</v>
      </c>
      <c r="E136" s="21">
        <v>183.82</v>
      </c>
      <c r="F136" s="24">
        <v>163.04</v>
      </c>
      <c r="G136" s="11">
        <v>163.04</v>
      </c>
      <c r="H136" s="24">
        <v>145.02</v>
      </c>
      <c r="I136" s="21">
        <v>145.02</v>
      </c>
      <c r="J136" s="24">
        <v>143.65</v>
      </c>
      <c r="K136" s="11">
        <v>143.65</v>
      </c>
      <c r="L136" s="24">
        <v>178.28</v>
      </c>
      <c r="M136" s="21">
        <v>178.28</v>
      </c>
      <c r="N136" s="24">
        <v>167.2</v>
      </c>
      <c r="O136" s="11">
        <v>167.2</v>
      </c>
      <c r="P136" s="24">
        <v>142.27</v>
      </c>
      <c r="Q136" s="21">
        <v>142.27</v>
      </c>
    </row>
    <row r="137" spans="1:17" ht="12.75">
      <c r="A137" s="1"/>
      <c r="B137" s="16" t="s">
        <v>182</v>
      </c>
      <c r="C137" s="17" t="s">
        <v>183</v>
      </c>
      <c r="D137" s="24">
        <v>157.05</v>
      </c>
      <c r="E137" s="21">
        <v>157.05</v>
      </c>
      <c r="F137" s="24">
        <v>139.36</v>
      </c>
      <c r="G137" s="11">
        <v>139.36</v>
      </c>
      <c r="H137" s="24">
        <v>124.03</v>
      </c>
      <c r="I137" s="21">
        <v>124.03</v>
      </c>
      <c r="J137" s="24">
        <v>122.85</v>
      </c>
      <c r="K137" s="11">
        <v>122.85</v>
      </c>
      <c r="L137" s="24">
        <v>152.33</v>
      </c>
      <c r="M137" s="21">
        <v>152.33</v>
      </c>
      <c r="N137" s="24">
        <v>142.91</v>
      </c>
      <c r="O137" s="11">
        <v>142.91</v>
      </c>
      <c r="P137" s="24">
        <v>121.68</v>
      </c>
      <c r="Q137" s="21">
        <v>121.68</v>
      </c>
    </row>
    <row r="138" spans="1:17" ht="12.75">
      <c r="A138" s="1"/>
      <c r="B138" s="16">
        <v>170</v>
      </c>
      <c r="C138" s="17" t="s">
        <v>106</v>
      </c>
      <c r="D138" s="24">
        <v>188.02</v>
      </c>
      <c r="E138" s="21">
        <v>188.02</v>
      </c>
      <c r="F138" s="24">
        <v>166.33</v>
      </c>
      <c r="G138" s="11">
        <v>166.33</v>
      </c>
      <c r="H138" s="24">
        <v>147.52</v>
      </c>
      <c r="I138" s="21">
        <v>147.52</v>
      </c>
      <c r="J138" s="24">
        <v>146.08</v>
      </c>
      <c r="K138" s="11">
        <v>146.08</v>
      </c>
      <c r="L138" s="24">
        <v>182.24</v>
      </c>
      <c r="M138" s="21">
        <v>182.24</v>
      </c>
      <c r="N138" s="24">
        <v>170.67</v>
      </c>
      <c r="O138" s="11">
        <v>170.67</v>
      </c>
      <c r="P138" s="24">
        <v>144.63</v>
      </c>
      <c r="Q138" s="21">
        <v>144.63</v>
      </c>
    </row>
    <row r="139" spans="1:17" ht="12.75">
      <c r="A139" s="1"/>
      <c r="B139" s="16" t="s">
        <v>184</v>
      </c>
      <c r="C139" s="17" t="s">
        <v>185</v>
      </c>
      <c r="D139" s="24">
        <v>145.8</v>
      </c>
      <c r="E139" s="21">
        <v>145.8</v>
      </c>
      <c r="F139" s="24">
        <v>129.41</v>
      </c>
      <c r="G139" s="11">
        <v>129.41</v>
      </c>
      <c r="H139" s="24">
        <v>115.18</v>
      </c>
      <c r="I139" s="21">
        <v>115.18</v>
      </c>
      <c r="J139" s="24">
        <v>114.1</v>
      </c>
      <c r="K139" s="11">
        <v>114.1</v>
      </c>
      <c r="L139" s="24">
        <v>141.42</v>
      </c>
      <c r="M139" s="21">
        <v>141.42</v>
      </c>
      <c r="N139" s="24">
        <v>132.68</v>
      </c>
      <c r="O139" s="11">
        <v>132.68</v>
      </c>
      <c r="P139" s="24">
        <v>113.01</v>
      </c>
      <c r="Q139" s="21">
        <v>113.01</v>
      </c>
    </row>
    <row r="140" spans="1:17" ht="12.75">
      <c r="A140" s="1"/>
      <c r="B140" s="16" t="s">
        <v>186</v>
      </c>
      <c r="C140" s="17" t="s">
        <v>187</v>
      </c>
      <c r="D140" s="24">
        <v>107.64</v>
      </c>
      <c r="E140" s="21">
        <v>107.64</v>
      </c>
      <c r="F140" s="24">
        <v>95.66</v>
      </c>
      <c r="G140" s="11">
        <v>95.66</v>
      </c>
      <c r="H140" s="24">
        <v>85.28</v>
      </c>
      <c r="I140" s="21">
        <v>85.28</v>
      </c>
      <c r="J140" s="24">
        <v>84.47</v>
      </c>
      <c r="K140" s="11">
        <v>84.47</v>
      </c>
      <c r="L140" s="24">
        <v>104.44</v>
      </c>
      <c r="M140" s="21">
        <v>104.44</v>
      </c>
      <c r="N140" s="24">
        <v>98.04</v>
      </c>
      <c r="O140" s="11">
        <v>98.04</v>
      </c>
      <c r="P140" s="24">
        <v>83.66</v>
      </c>
      <c r="Q140" s="21">
        <v>83.66</v>
      </c>
    </row>
    <row r="141" spans="1:17" ht="12.75">
      <c r="A141" s="1"/>
      <c r="B141" s="16">
        <v>171</v>
      </c>
      <c r="C141" s="17" t="s">
        <v>107</v>
      </c>
      <c r="D141" s="24">
        <v>138.71</v>
      </c>
      <c r="E141" s="21">
        <v>138.71</v>
      </c>
      <c r="F141" s="24">
        <v>122.71</v>
      </c>
      <c r="G141" s="11">
        <v>122.71</v>
      </c>
      <c r="H141" s="24">
        <v>108.84</v>
      </c>
      <c r="I141" s="21">
        <v>108.84</v>
      </c>
      <c r="J141" s="24">
        <v>107.77</v>
      </c>
      <c r="K141" s="11">
        <v>107.77</v>
      </c>
      <c r="L141" s="24">
        <v>134.44</v>
      </c>
      <c r="M141" s="21">
        <v>134.44</v>
      </c>
      <c r="N141" s="24">
        <v>125.91</v>
      </c>
      <c r="O141" s="11">
        <v>125.91</v>
      </c>
      <c r="P141" s="24">
        <v>106.7</v>
      </c>
      <c r="Q141" s="21">
        <v>106.7</v>
      </c>
    </row>
    <row r="142" spans="1:17" ht="12.75">
      <c r="A142" s="1"/>
      <c r="B142" s="16" t="s">
        <v>188</v>
      </c>
      <c r="C142" s="41" t="s">
        <v>189</v>
      </c>
      <c r="D142" s="24">
        <v>131.63</v>
      </c>
      <c r="E142" s="21">
        <v>131.63</v>
      </c>
      <c r="F142" s="24">
        <v>116.86</v>
      </c>
      <c r="G142" s="11">
        <v>116.86</v>
      </c>
      <c r="H142" s="24">
        <v>104.08</v>
      </c>
      <c r="I142" s="21">
        <v>104.08</v>
      </c>
      <c r="J142" s="24">
        <v>103.1</v>
      </c>
      <c r="K142" s="11">
        <v>103.1</v>
      </c>
      <c r="L142" s="24">
        <v>127.69</v>
      </c>
      <c r="M142" s="21">
        <v>127.69</v>
      </c>
      <c r="N142" s="24">
        <v>119.81</v>
      </c>
      <c r="O142" s="11">
        <v>119.81</v>
      </c>
      <c r="P142" s="24">
        <v>102.11</v>
      </c>
      <c r="Q142" s="21">
        <v>102.11</v>
      </c>
    </row>
    <row r="143" spans="1:17" ht="12.75">
      <c r="A143" s="1"/>
      <c r="B143" s="16">
        <v>172</v>
      </c>
      <c r="C143" s="41" t="s">
        <v>147</v>
      </c>
      <c r="D143" s="24">
        <v>255.67</v>
      </c>
      <c r="E143" s="21">
        <v>255.67</v>
      </c>
      <c r="F143" s="24">
        <v>226.17</v>
      </c>
      <c r="G143" s="11">
        <v>226.17</v>
      </c>
      <c r="H143" s="24">
        <v>200.6</v>
      </c>
      <c r="I143" s="21">
        <v>200.6</v>
      </c>
      <c r="J143" s="24">
        <v>198.64</v>
      </c>
      <c r="K143" s="11">
        <v>198.64</v>
      </c>
      <c r="L143" s="24">
        <v>247.8</v>
      </c>
      <c r="M143" s="21">
        <v>247.8</v>
      </c>
      <c r="N143" s="24">
        <v>232.07</v>
      </c>
      <c r="O143" s="11">
        <v>232.07</v>
      </c>
      <c r="P143" s="24">
        <v>196.67</v>
      </c>
      <c r="Q143" s="21">
        <v>196.67</v>
      </c>
    </row>
    <row r="144" spans="1:17" ht="12.75">
      <c r="A144" s="1"/>
      <c r="B144" s="16">
        <v>173</v>
      </c>
      <c r="C144" s="41" t="s">
        <v>190</v>
      </c>
      <c r="D144" s="24">
        <v>117.1</v>
      </c>
      <c r="E144" s="21">
        <v>117.1</v>
      </c>
      <c r="F144" s="24">
        <v>104.02</v>
      </c>
      <c r="G144" s="11">
        <v>104.02</v>
      </c>
      <c r="H144" s="24">
        <v>92.66</v>
      </c>
      <c r="I144" s="21">
        <v>92.66</v>
      </c>
      <c r="J144" s="24">
        <v>91.82</v>
      </c>
      <c r="K144" s="11">
        <v>91.82</v>
      </c>
      <c r="L144" s="24">
        <v>113.62</v>
      </c>
      <c r="M144" s="21">
        <v>113.62</v>
      </c>
      <c r="N144" s="24">
        <v>106.62</v>
      </c>
      <c r="O144" s="11">
        <v>106.62</v>
      </c>
      <c r="P144" s="24">
        <v>90.93</v>
      </c>
      <c r="Q144" s="21">
        <v>90.93</v>
      </c>
    </row>
    <row r="145" spans="1:17" ht="12.75">
      <c r="A145" s="1"/>
      <c r="B145" s="16">
        <v>180</v>
      </c>
      <c r="C145" s="41" t="s">
        <v>148</v>
      </c>
      <c r="D145" s="24">
        <v>282.95</v>
      </c>
      <c r="E145" s="21">
        <v>282.95</v>
      </c>
      <c r="F145" s="24">
        <v>250.3</v>
      </c>
      <c r="G145" s="11">
        <v>250.3</v>
      </c>
      <c r="H145" s="24">
        <v>222</v>
      </c>
      <c r="I145" s="21">
        <v>222</v>
      </c>
      <c r="J145" s="24">
        <v>219.83</v>
      </c>
      <c r="K145" s="11">
        <v>219.83</v>
      </c>
      <c r="L145" s="24">
        <v>274.24</v>
      </c>
      <c r="M145" s="21">
        <v>274.24</v>
      </c>
      <c r="N145" s="24">
        <v>256.83</v>
      </c>
      <c r="O145" s="11">
        <v>256.83</v>
      </c>
      <c r="P145" s="24">
        <v>217.65</v>
      </c>
      <c r="Q145" s="21">
        <v>217.65</v>
      </c>
    </row>
    <row r="146" spans="1:17" ht="12.75">
      <c r="A146" s="1"/>
      <c r="B146" s="16">
        <v>182</v>
      </c>
      <c r="C146" s="41" t="s">
        <v>149</v>
      </c>
      <c r="D146" s="24">
        <v>257.65</v>
      </c>
      <c r="E146" s="21">
        <v>257.65</v>
      </c>
      <c r="F146" s="24">
        <v>227.92</v>
      </c>
      <c r="G146" s="11">
        <v>227.92</v>
      </c>
      <c r="H146" s="24">
        <v>202.16</v>
      </c>
      <c r="I146" s="21">
        <v>202.16</v>
      </c>
      <c r="J146" s="24">
        <v>200.17</v>
      </c>
      <c r="K146" s="11">
        <v>200.17</v>
      </c>
      <c r="L146" s="24">
        <v>249.72</v>
      </c>
      <c r="M146" s="21">
        <v>249.72</v>
      </c>
      <c r="N146" s="24">
        <v>233.87</v>
      </c>
      <c r="O146" s="11">
        <v>233.87</v>
      </c>
      <c r="P146" s="24">
        <v>198.19</v>
      </c>
      <c r="Q146" s="21">
        <v>198.19</v>
      </c>
    </row>
    <row r="147" spans="1:17" ht="12.75">
      <c r="A147" s="1"/>
      <c r="B147" s="16">
        <v>183</v>
      </c>
      <c r="C147" s="41" t="s">
        <v>150</v>
      </c>
      <c r="D147" s="24">
        <v>183.14</v>
      </c>
      <c r="E147" s="21">
        <v>183.14</v>
      </c>
      <c r="F147" s="24">
        <v>162</v>
      </c>
      <c r="G147" s="11">
        <v>162</v>
      </c>
      <c r="H147" s="24">
        <v>143.69</v>
      </c>
      <c r="I147" s="21">
        <v>143.69</v>
      </c>
      <c r="J147" s="24">
        <v>142.28</v>
      </c>
      <c r="K147" s="11">
        <v>142.28</v>
      </c>
      <c r="L147" s="24">
        <v>177.5</v>
      </c>
      <c r="M147" s="21">
        <v>177.5</v>
      </c>
      <c r="N147" s="24">
        <v>166.23</v>
      </c>
      <c r="O147" s="11">
        <v>166.23</v>
      </c>
      <c r="P147" s="24">
        <v>140.87</v>
      </c>
      <c r="Q147" s="21">
        <v>140.87</v>
      </c>
    </row>
    <row r="148" spans="1:17" ht="12.75">
      <c r="A148" s="1"/>
      <c r="B148" s="16">
        <v>185</v>
      </c>
      <c r="C148" s="41" t="s">
        <v>151</v>
      </c>
      <c r="D148" s="24">
        <v>139.17</v>
      </c>
      <c r="E148" s="21">
        <v>139.17</v>
      </c>
      <c r="F148" s="24">
        <v>123.11</v>
      </c>
      <c r="G148" s="11">
        <v>123.11</v>
      </c>
      <c r="H148" s="24">
        <v>109.2</v>
      </c>
      <c r="I148" s="21">
        <v>109.2</v>
      </c>
      <c r="J148" s="24">
        <v>108.13</v>
      </c>
      <c r="K148" s="11">
        <v>108.13</v>
      </c>
      <c r="L148" s="24">
        <v>134.89</v>
      </c>
      <c r="M148" s="21">
        <v>134.89</v>
      </c>
      <c r="N148" s="24">
        <v>126.33</v>
      </c>
      <c r="O148" s="11">
        <v>126.33</v>
      </c>
      <c r="P148" s="24">
        <v>107.06</v>
      </c>
      <c r="Q148" s="21">
        <v>107.06</v>
      </c>
    </row>
    <row r="149" spans="1:17" ht="12.75">
      <c r="A149" s="1"/>
      <c r="B149" s="16">
        <v>186</v>
      </c>
      <c r="C149" s="41" t="s">
        <v>152</v>
      </c>
      <c r="D149" s="24">
        <v>192.28</v>
      </c>
      <c r="E149" s="21">
        <v>192.28</v>
      </c>
      <c r="F149" s="24">
        <v>170.09</v>
      </c>
      <c r="G149" s="11">
        <v>170.09</v>
      </c>
      <c r="H149" s="24">
        <v>150.86</v>
      </c>
      <c r="I149" s="21">
        <v>150.86</v>
      </c>
      <c r="J149" s="24">
        <v>149.39</v>
      </c>
      <c r="K149" s="11">
        <v>149.39</v>
      </c>
      <c r="L149" s="24">
        <v>186.36</v>
      </c>
      <c r="M149" s="21">
        <v>186.36</v>
      </c>
      <c r="N149" s="24">
        <v>174.53</v>
      </c>
      <c r="O149" s="11">
        <v>174.53</v>
      </c>
      <c r="P149" s="24">
        <v>147.91</v>
      </c>
      <c r="Q149" s="21">
        <v>147.91</v>
      </c>
    </row>
    <row r="150" spans="1:17" ht="12.75">
      <c r="A150" s="1"/>
      <c r="B150" s="16">
        <v>187</v>
      </c>
      <c r="C150" s="41" t="s">
        <v>153</v>
      </c>
      <c r="D150" s="24">
        <v>167.02</v>
      </c>
      <c r="E150" s="21">
        <v>167.02</v>
      </c>
      <c r="F150" s="24">
        <v>147.75</v>
      </c>
      <c r="G150" s="11">
        <v>147.75</v>
      </c>
      <c r="H150" s="24">
        <v>131.05</v>
      </c>
      <c r="I150" s="21">
        <v>131.05</v>
      </c>
      <c r="J150" s="24">
        <v>129.76</v>
      </c>
      <c r="K150" s="11">
        <v>129.76</v>
      </c>
      <c r="L150" s="24">
        <v>161.88</v>
      </c>
      <c r="M150" s="21">
        <v>161.88</v>
      </c>
      <c r="N150" s="24">
        <v>151.6</v>
      </c>
      <c r="O150" s="11">
        <v>151.6</v>
      </c>
      <c r="P150" s="24">
        <v>128.48</v>
      </c>
      <c r="Q150" s="21">
        <v>128.48</v>
      </c>
    </row>
    <row r="151" spans="1:17" ht="12.75">
      <c r="A151" s="1"/>
      <c r="B151" s="16">
        <v>188</v>
      </c>
      <c r="C151" s="41" t="s">
        <v>154</v>
      </c>
      <c r="D151" s="24">
        <v>122.45</v>
      </c>
      <c r="E151" s="21">
        <v>122.45</v>
      </c>
      <c r="F151" s="24">
        <v>108.32</v>
      </c>
      <c r="G151" s="11">
        <v>108.32</v>
      </c>
      <c r="H151" s="24">
        <v>96.08</v>
      </c>
      <c r="I151" s="21">
        <v>96.08</v>
      </c>
      <c r="J151" s="24">
        <v>95.13</v>
      </c>
      <c r="K151" s="11">
        <v>95.13</v>
      </c>
      <c r="L151" s="24">
        <v>118.68</v>
      </c>
      <c r="M151" s="21">
        <v>118.68</v>
      </c>
      <c r="N151" s="24">
        <v>111.15</v>
      </c>
      <c r="O151" s="11">
        <v>111.15</v>
      </c>
      <c r="P151" s="24">
        <v>94.19</v>
      </c>
      <c r="Q151" s="21">
        <v>94.19</v>
      </c>
    </row>
    <row r="152" spans="1:17" ht="12.75">
      <c r="A152" s="1"/>
      <c r="B152" s="16">
        <v>189</v>
      </c>
      <c r="C152" s="8" t="s">
        <v>216</v>
      </c>
      <c r="D152" s="24">
        <v>143.05</v>
      </c>
      <c r="E152" s="21">
        <v>143.05</v>
      </c>
      <c r="F152" s="24">
        <v>126.97</v>
      </c>
      <c r="G152" s="11">
        <v>126.97</v>
      </c>
      <c r="H152" s="24">
        <v>113.06</v>
      </c>
      <c r="I152" s="21">
        <v>113.06</v>
      </c>
      <c r="J152" s="24">
        <v>111.98</v>
      </c>
      <c r="K152" s="11">
        <v>111.98</v>
      </c>
      <c r="L152" s="24">
        <v>138.79</v>
      </c>
      <c r="M152" s="21">
        <v>138.79</v>
      </c>
      <c r="N152" s="24">
        <v>130.17</v>
      </c>
      <c r="O152" s="11">
        <v>130.17</v>
      </c>
      <c r="P152" s="24">
        <v>110.91</v>
      </c>
      <c r="Q152" s="21">
        <v>110.91</v>
      </c>
    </row>
    <row r="153" spans="1:17" ht="12.75">
      <c r="A153" s="1"/>
      <c r="B153" s="16">
        <v>190</v>
      </c>
      <c r="C153" s="8" t="s">
        <v>191</v>
      </c>
      <c r="D153" s="24">
        <v>279.66</v>
      </c>
      <c r="E153" s="21">
        <v>279.66</v>
      </c>
      <c r="F153" s="24">
        <v>279.66</v>
      </c>
      <c r="G153" s="21">
        <v>279.66</v>
      </c>
      <c r="H153" s="24">
        <v>279.66</v>
      </c>
      <c r="I153" s="21">
        <v>279.66</v>
      </c>
      <c r="J153" s="24">
        <v>279.66</v>
      </c>
      <c r="K153" s="21">
        <v>279.66</v>
      </c>
      <c r="L153" s="24">
        <v>279.66</v>
      </c>
      <c r="M153" s="21">
        <v>279.66</v>
      </c>
      <c r="N153" s="24">
        <v>279.66</v>
      </c>
      <c r="O153" s="21">
        <v>279.66</v>
      </c>
      <c r="P153" s="24">
        <v>279.66</v>
      </c>
      <c r="Q153" s="21">
        <v>279.66</v>
      </c>
    </row>
    <row r="154" spans="1:17" ht="13.5" thickBot="1">
      <c r="A154" s="1"/>
      <c r="B154" s="42">
        <v>191</v>
      </c>
      <c r="C154" s="8" t="s">
        <v>192</v>
      </c>
      <c r="D154" s="24">
        <v>271.46</v>
      </c>
      <c r="E154" s="21">
        <v>271.46</v>
      </c>
      <c r="F154" s="24">
        <v>271.46</v>
      </c>
      <c r="G154" s="21">
        <v>271.46</v>
      </c>
      <c r="H154" s="24">
        <v>271.46</v>
      </c>
      <c r="I154" s="21">
        <v>271.46</v>
      </c>
      <c r="J154" s="24">
        <v>271.46</v>
      </c>
      <c r="K154" s="21">
        <v>271.46</v>
      </c>
      <c r="L154" s="24">
        <v>271.46</v>
      </c>
      <c r="M154" s="21">
        <v>271.46</v>
      </c>
      <c r="N154" s="24">
        <v>271.46</v>
      </c>
      <c r="O154" s="21">
        <v>271.46</v>
      </c>
      <c r="P154" s="24">
        <v>271.46</v>
      </c>
      <c r="Q154" s="21">
        <v>271.46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4"/>
    </row>
  </sheetData>
  <printOptions gridLines="1"/>
  <pageMargins left="0.46" right="0.28" top="0.32" bottom="0.24" header="0.25" footer="0.17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55"/>
  <sheetViews>
    <sheetView workbookViewId="0" topLeftCell="A10">
      <selection activeCell="D56" sqref="D56:Q59"/>
    </sheetView>
  </sheetViews>
  <sheetFormatPr defaultColWidth="9.140625" defaultRowHeight="12.75"/>
  <cols>
    <col min="1" max="1" width="0.9921875" style="0" customWidth="1"/>
    <col min="2" max="2" width="4.8515625" style="0" customWidth="1"/>
    <col min="3" max="3" width="50.421875" style="0" customWidth="1"/>
    <col min="4" max="17" width="9.140625" style="70" customWidth="1"/>
  </cols>
  <sheetData>
    <row r="1" spans="1:24" s="7" customFormat="1" ht="21.75" customHeight="1">
      <c r="A1" s="1"/>
      <c r="B1" s="2"/>
      <c r="C1" s="2"/>
      <c r="D1" s="98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98" t="s">
        <v>110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99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61">
        <v>6.9</v>
      </c>
      <c r="E6" s="62"/>
      <c r="F6" s="61">
        <v>6.9</v>
      </c>
      <c r="G6" s="63"/>
      <c r="H6" s="61">
        <v>6.9</v>
      </c>
      <c r="I6" s="62"/>
      <c r="J6" s="61">
        <v>6.9</v>
      </c>
      <c r="K6" s="63"/>
      <c r="L6" s="61">
        <v>6.9</v>
      </c>
      <c r="M6" s="62"/>
      <c r="N6" s="61">
        <v>6.9</v>
      </c>
      <c r="O6" s="63"/>
      <c r="P6" s="61">
        <v>6.9</v>
      </c>
      <c r="Q6" s="62"/>
      <c r="R6" s="1"/>
      <c r="S6" s="1"/>
      <c r="T6" s="1"/>
      <c r="U6" s="1"/>
      <c r="V6" s="1"/>
      <c r="W6" s="1"/>
      <c r="X6" s="1"/>
    </row>
    <row r="7" spans="1:141" s="106" customFormat="1" ht="21.75" customHeight="1" thickBot="1">
      <c r="A7" s="23"/>
      <c r="B7" s="100" t="s">
        <v>1</v>
      </c>
      <c r="C7" s="26" t="s">
        <v>2</v>
      </c>
      <c r="D7" s="101" t="s">
        <v>118</v>
      </c>
      <c r="E7" s="102" t="s">
        <v>119</v>
      </c>
      <c r="F7" s="101" t="s">
        <v>118</v>
      </c>
      <c r="G7" s="103" t="s">
        <v>119</v>
      </c>
      <c r="H7" s="101" t="s">
        <v>118</v>
      </c>
      <c r="I7" s="102" t="s">
        <v>119</v>
      </c>
      <c r="J7" s="101" t="s">
        <v>118</v>
      </c>
      <c r="K7" s="103" t="s">
        <v>119</v>
      </c>
      <c r="L7" s="101" t="s">
        <v>118</v>
      </c>
      <c r="M7" s="104" t="s">
        <v>119</v>
      </c>
      <c r="N7" s="101" t="s">
        <v>118</v>
      </c>
      <c r="O7" s="103" t="s">
        <v>119</v>
      </c>
      <c r="P7" s="101" t="s">
        <v>118</v>
      </c>
      <c r="Q7" s="104" t="s">
        <v>119</v>
      </c>
      <c r="R7" s="23"/>
      <c r="S7" s="23"/>
      <c r="T7" s="23"/>
      <c r="U7" s="23"/>
      <c r="V7" s="23"/>
      <c r="W7" s="23"/>
      <c r="X7" s="23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</row>
    <row r="8" spans="1:17" ht="12.75">
      <c r="A8" s="2"/>
      <c r="B8" s="16">
        <v>10</v>
      </c>
      <c r="C8" s="17" t="s">
        <v>3</v>
      </c>
      <c r="D8" s="24">
        <v>91.07175</v>
      </c>
      <c r="E8" s="21">
        <v>91.07175</v>
      </c>
      <c r="F8" s="24">
        <v>90.09419999999999</v>
      </c>
      <c r="G8" s="11">
        <v>90.09419999999999</v>
      </c>
      <c r="H8" s="24">
        <v>84.059325</v>
      </c>
      <c r="I8" s="21">
        <v>84.059325</v>
      </c>
      <c r="J8" s="24">
        <v>77.3661</v>
      </c>
      <c r="K8" s="11">
        <v>77.3661</v>
      </c>
      <c r="L8" s="24">
        <v>99.45075</v>
      </c>
      <c r="M8" s="21">
        <v>99.45075</v>
      </c>
      <c r="N8" s="24">
        <v>81.9546</v>
      </c>
      <c r="O8" s="11">
        <v>81.9546</v>
      </c>
      <c r="P8" s="24">
        <v>78.313725</v>
      </c>
      <c r="Q8" s="21">
        <v>78.313725</v>
      </c>
    </row>
    <row r="9" spans="1:17" ht="12.75">
      <c r="A9" s="1"/>
      <c r="B9" s="16">
        <v>11</v>
      </c>
      <c r="C9" s="17" t="s">
        <v>4</v>
      </c>
      <c r="D9" s="24">
        <v>89.45580000000001</v>
      </c>
      <c r="E9" s="21">
        <v>89.45580000000001</v>
      </c>
      <c r="F9" s="24">
        <v>85.28625</v>
      </c>
      <c r="G9" s="11">
        <v>85.28625</v>
      </c>
      <c r="H9" s="24">
        <v>77.76509999999999</v>
      </c>
      <c r="I9" s="21">
        <v>77.76509999999999</v>
      </c>
      <c r="J9" s="24">
        <v>62.034524999999995</v>
      </c>
      <c r="K9" s="11">
        <v>62.034524999999995</v>
      </c>
      <c r="L9" s="24">
        <v>100.59787499999999</v>
      </c>
      <c r="M9" s="21">
        <v>100.59787499999999</v>
      </c>
      <c r="N9" s="24">
        <v>80.508225</v>
      </c>
      <c r="O9" s="11">
        <v>80.508225</v>
      </c>
      <c r="P9" s="24">
        <v>79.211475</v>
      </c>
      <c r="Q9" s="21">
        <v>79.211475</v>
      </c>
    </row>
    <row r="10" spans="1:17" ht="12.75">
      <c r="A10" s="1"/>
      <c r="B10" s="16">
        <v>12</v>
      </c>
      <c r="C10" s="17" t="s">
        <v>5</v>
      </c>
      <c r="D10" s="24">
        <v>114.80227500000001</v>
      </c>
      <c r="E10" s="21">
        <v>114.80227500000001</v>
      </c>
      <c r="F10" s="24">
        <v>96.159</v>
      </c>
      <c r="G10" s="11">
        <v>96.159</v>
      </c>
      <c r="H10" s="24">
        <v>84.458325</v>
      </c>
      <c r="I10" s="21">
        <v>84.458325</v>
      </c>
      <c r="J10" s="24">
        <v>85.4658</v>
      </c>
      <c r="K10" s="11">
        <v>85.4658</v>
      </c>
      <c r="L10" s="24">
        <v>105.27615</v>
      </c>
      <c r="M10" s="21">
        <v>105.27615</v>
      </c>
      <c r="N10" s="24">
        <v>103.32105</v>
      </c>
      <c r="O10" s="11">
        <v>103.32105</v>
      </c>
      <c r="P10" s="24">
        <v>82.89224999999999</v>
      </c>
      <c r="Q10" s="21">
        <v>82.89224999999999</v>
      </c>
    </row>
    <row r="11" spans="1:17" ht="12.75">
      <c r="A11" s="1"/>
      <c r="B11" s="16">
        <v>13</v>
      </c>
      <c r="C11" s="41" t="s">
        <v>166</v>
      </c>
      <c r="D11" s="24">
        <v>198.35287499999998</v>
      </c>
      <c r="E11" s="21">
        <v>198.35287499999998</v>
      </c>
      <c r="F11" s="24">
        <v>175.45027499999998</v>
      </c>
      <c r="G11" s="11">
        <v>175.45027499999998</v>
      </c>
      <c r="H11" s="24">
        <v>155.61997499999998</v>
      </c>
      <c r="I11" s="21">
        <v>155.61997499999998</v>
      </c>
      <c r="J11" s="24">
        <v>154.103775</v>
      </c>
      <c r="K11" s="11">
        <v>154.103775</v>
      </c>
      <c r="L11" s="24">
        <v>192.248175</v>
      </c>
      <c r="M11" s="21">
        <v>192.248175</v>
      </c>
      <c r="N11" s="24">
        <v>180.04875</v>
      </c>
      <c r="O11" s="11">
        <v>180.04875</v>
      </c>
      <c r="P11" s="24">
        <v>152.587575</v>
      </c>
      <c r="Q11" s="21">
        <v>152.587575</v>
      </c>
    </row>
    <row r="12" spans="1:17" ht="12.75">
      <c r="A12" s="1"/>
      <c r="B12" s="16">
        <v>14</v>
      </c>
      <c r="C12" s="41" t="s">
        <v>167</v>
      </c>
      <c r="D12" s="24">
        <v>180.31807500000002</v>
      </c>
      <c r="E12" s="21">
        <v>180.31807500000002</v>
      </c>
      <c r="F12" s="24">
        <v>159.510225</v>
      </c>
      <c r="G12" s="11">
        <v>159.510225</v>
      </c>
      <c r="H12" s="24">
        <v>141.46545</v>
      </c>
      <c r="I12" s="21">
        <v>141.46545</v>
      </c>
      <c r="J12" s="24">
        <v>140.0889</v>
      </c>
      <c r="K12" s="11">
        <v>140.0889</v>
      </c>
      <c r="L12" s="24">
        <v>174.771975</v>
      </c>
      <c r="M12" s="21">
        <v>174.771975</v>
      </c>
      <c r="N12" s="24">
        <v>163.699725</v>
      </c>
      <c r="O12" s="11">
        <v>163.699725</v>
      </c>
      <c r="P12" s="24">
        <v>138.71235000000001</v>
      </c>
      <c r="Q12" s="21">
        <v>138.71235000000001</v>
      </c>
    </row>
    <row r="13" spans="1:17" ht="12.75">
      <c r="A13" s="1"/>
      <c r="B13" s="16">
        <v>15</v>
      </c>
      <c r="C13" s="41" t="s">
        <v>168</v>
      </c>
      <c r="D13" s="24">
        <v>123.78975</v>
      </c>
      <c r="E13" s="21">
        <v>123.78975</v>
      </c>
      <c r="F13" s="24">
        <v>109.495575</v>
      </c>
      <c r="G13" s="11">
        <v>109.495575</v>
      </c>
      <c r="H13" s="24">
        <v>97.126575</v>
      </c>
      <c r="I13" s="21">
        <v>97.126575</v>
      </c>
      <c r="J13" s="24">
        <v>96.168975</v>
      </c>
      <c r="K13" s="11">
        <v>96.168975</v>
      </c>
      <c r="L13" s="24">
        <v>119.9793</v>
      </c>
      <c r="M13" s="21">
        <v>119.9793</v>
      </c>
      <c r="N13" s="24">
        <v>112.33845000000001</v>
      </c>
      <c r="O13" s="11">
        <v>112.33845000000001</v>
      </c>
      <c r="P13" s="24">
        <v>95.211375</v>
      </c>
      <c r="Q13" s="21">
        <v>95.211375</v>
      </c>
    </row>
    <row r="14" spans="1:17" ht="12.75">
      <c r="A14" s="1"/>
      <c r="B14" s="18">
        <v>20</v>
      </c>
      <c r="C14" s="17" t="s">
        <v>6</v>
      </c>
      <c r="D14" s="187">
        <v>32.53</v>
      </c>
      <c r="E14" s="187">
        <v>48.8</v>
      </c>
      <c r="F14" s="187">
        <v>27</v>
      </c>
      <c r="G14" s="187">
        <v>40.5</v>
      </c>
      <c r="H14" s="187">
        <v>22.51</v>
      </c>
      <c r="I14" s="187">
        <v>33.77</v>
      </c>
      <c r="J14" s="187">
        <v>24.41</v>
      </c>
      <c r="K14" s="187">
        <v>36.62</v>
      </c>
      <c r="L14" s="187">
        <v>28.21</v>
      </c>
      <c r="M14" s="187">
        <v>42.32</v>
      </c>
      <c r="N14" s="187">
        <v>27.04</v>
      </c>
      <c r="O14" s="187">
        <v>40.56</v>
      </c>
      <c r="P14" s="187">
        <v>29.33</v>
      </c>
      <c r="Q14" s="188">
        <v>44</v>
      </c>
    </row>
    <row r="15" spans="1:17" ht="12.75">
      <c r="A15" s="1"/>
      <c r="B15" s="18">
        <v>21</v>
      </c>
      <c r="C15" s="17" t="s">
        <v>7</v>
      </c>
      <c r="D15" s="187">
        <v>20.55</v>
      </c>
      <c r="E15" s="187">
        <v>30.83</v>
      </c>
      <c r="F15" s="187">
        <v>17.13</v>
      </c>
      <c r="G15" s="187">
        <v>25.7</v>
      </c>
      <c r="H15" s="187">
        <v>17.03</v>
      </c>
      <c r="I15" s="187">
        <v>25.55</v>
      </c>
      <c r="J15" s="187">
        <v>14.61</v>
      </c>
      <c r="K15" s="187">
        <v>21.92</v>
      </c>
      <c r="L15" s="187">
        <v>23.02</v>
      </c>
      <c r="M15" s="187">
        <v>34.53</v>
      </c>
      <c r="N15" s="187">
        <v>16.29</v>
      </c>
      <c r="O15" s="187">
        <v>24.44</v>
      </c>
      <c r="P15" s="187">
        <v>19.56</v>
      </c>
      <c r="Q15" s="188">
        <v>29.34</v>
      </c>
    </row>
    <row r="16" spans="1:17" ht="12.75">
      <c r="A16" s="1"/>
      <c r="B16" s="18">
        <v>22</v>
      </c>
      <c r="C16" s="17" t="s">
        <v>8</v>
      </c>
      <c r="D16" s="187">
        <v>51.65</v>
      </c>
      <c r="E16" s="187">
        <v>77.48</v>
      </c>
      <c r="F16" s="187">
        <v>49.34</v>
      </c>
      <c r="G16" s="187">
        <v>74.01</v>
      </c>
      <c r="H16" s="187">
        <v>35.94</v>
      </c>
      <c r="I16" s="187">
        <v>53.91</v>
      </c>
      <c r="J16" s="187">
        <v>42.42</v>
      </c>
      <c r="K16" s="187">
        <v>63.63</v>
      </c>
      <c r="L16" s="187">
        <v>48.62</v>
      </c>
      <c r="M16" s="187">
        <v>72.93</v>
      </c>
      <c r="N16" s="187">
        <v>42.76</v>
      </c>
      <c r="O16" s="187">
        <v>64.14</v>
      </c>
      <c r="P16" s="187">
        <v>49.71</v>
      </c>
      <c r="Q16" s="188">
        <v>74.57</v>
      </c>
    </row>
    <row r="17" spans="1:17" ht="12.75">
      <c r="A17" s="1"/>
      <c r="B17" s="19">
        <v>23</v>
      </c>
      <c r="C17" s="17" t="s">
        <v>9</v>
      </c>
      <c r="D17" s="24">
        <v>52.5084</v>
      </c>
      <c r="E17" s="21">
        <v>52.5084</v>
      </c>
      <c r="F17" s="24">
        <v>43.98975</v>
      </c>
      <c r="G17" s="11">
        <v>43.98975</v>
      </c>
      <c r="H17" s="24">
        <v>38.653125</v>
      </c>
      <c r="I17" s="21">
        <v>38.653125</v>
      </c>
      <c r="J17" s="24">
        <v>39.092025</v>
      </c>
      <c r="K17" s="11">
        <v>39.092025</v>
      </c>
      <c r="L17" s="24">
        <v>48.149325000000005</v>
      </c>
      <c r="M17" s="21">
        <v>48.149325000000005</v>
      </c>
      <c r="N17" s="24">
        <v>47.26155</v>
      </c>
      <c r="O17" s="11">
        <v>47.26155</v>
      </c>
      <c r="P17" s="24">
        <v>37.92495</v>
      </c>
      <c r="Q17" s="21">
        <v>37.92495</v>
      </c>
    </row>
    <row r="18" spans="1:17" ht="12.75">
      <c r="A18" s="1"/>
      <c r="B18" s="19" t="s">
        <v>203</v>
      </c>
      <c r="C18" s="17" t="s">
        <v>204</v>
      </c>
      <c r="D18" s="24">
        <v>79.331175</v>
      </c>
      <c r="E18" s="21">
        <v>79.331175</v>
      </c>
      <c r="F18" s="24">
        <v>70.17412499999999</v>
      </c>
      <c r="G18" s="11">
        <v>70.17412499999999</v>
      </c>
      <c r="H18" s="24">
        <v>62.244</v>
      </c>
      <c r="I18" s="21">
        <v>62.244</v>
      </c>
      <c r="J18" s="24">
        <v>61.655475</v>
      </c>
      <c r="K18" s="11">
        <v>61.655475</v>
      </c>
      <c r="L18" s="24">
        <v>76.90724999999999</v>
      </c>
      <c r="M18" s="21">
        <v>76.90724999999999</v>
      </c>
      <c r="N18" s="24">
        <v>72.009525</v>
      </c>
      <c r="O18" s="11">
        <v>72.009525</v>
      </c>
      <c r="P18" s="24">
        <v>61.02705</v>
      </c>
      <c r="Q18" s="21">
        <v>61.02705</v>
      </c>
    </row>
    <row r="19" spans="1:17" ht="12.75">
      <c r="A19" s="1"/>
      <c r="B19" s="19" t="s">
        <v>205</v>
      </c>
      <c r="C19" s="17" t="s">
        <v>206</v>
      </c>
      <c r="D19" s="24">
        <v>94.24380000000001</v>
      </c>
      <c r="E19" s="21">
        <v>94.24380000000001</v>
      </c>
      <c r="F19" s="24">
        <v>83.41095</v>
      </c>
      <c r="G19" s="11">
        <v>83.41095</v>
      </c>
      <c r="H19" s="24">
        <v>73.96462500000001</v>
      </c>
      <c r="I19" s="21">
        <v>73.96462500000001</v>
      </c>
      <c r="J19" s="24">
        <v>73.23645</v>
      </c>
      <c r="K19" s="11">
        <v>73.23645</v>
      </c>
      <c r="L19" s="24">
        <v>91.371</v>
      </c>
      <c r="M19" s="21">
        <v>91.371</v>
      </c>
      <c r="N19" s="24">
        <v>85.55557499999999</v>
      </c>
      <c r="O19" s="11">
        <v>85.55557499999999</v>
      </c>
      <c r="P19" s="24">
        <v>72.51825000000001</v>
      </c>
      <c r="Q19" s="21">
        <v>72.51825000000001</v>
      </c>
    </row>
    <row r="20" spans="1:17" ht="12.75">
      <c r="A20" s="1"/>
      <c r="B20" s="20">
        <v>24</v>
      </c>
      <c r="C20" s="17" t="s">
        <v>10</v>
      </c>
      <c r="D20" s="24">
        <v>85.6254</v>
      </c>
      <c r="E20" s="21">
        <v>85.6254</v>
      </c>
      <c r="F20" s="24">
        <v>75.74017500000001</v>
      </c>
      <c r="G20" s="11">
        <v>75.74017500000001</v>
      </c>
      <c r="H20" s="24">
        <v>67.181625</v>
      </c>
      <c r="I20" s="21">
        <v>67.181625</v>
      </c>
      <c r="J20" s="24">
        <v>66.53325000000001</v>
      </c>
      <c r="K20" s="11">
        <v>66.53325000000001</v>
      </c>
      <c r="L20" s="24">
        <v>82.982025</v>
      </c>
      <c r="M20" s="21">
        <v>82.982025</v>
      </c>
      <c r="N20" s="24">
        <v>77.73517500000001</v>
      </c>
      <c r="O20" s="11">
        <v>77.73517500000001</v>
      </c>
      <c r="P20" s="24">
        <v>65.85495</v>
      </c>
      <c r="Q20" s="21">
        <v>65.85495</v>
      </c>
    </row>
    <row r="21" spans="1:17" ht="12.75">
      <c r="A21" s="1"/>
      <c r="B21" s="20" t="s">
        <v>207</v>
      </c>
      <c r="C21" s="17" t="s">
        <v>208</v>
      </c>
      <c r="D21" s="24">
        <v>85.59547500000001</v>
      </c>
      <c r="E21" s="21">
        <v>85.59547500000001</v>
      </c>
      <c r="F21" s="24">
        <v>75.71025</v>
      </c>
      <c r="G21" s="11">
        <v>75.71025</v>
      </c>
      <c r="H21" s="24">
        <v>67.161675</v>
      </c>
      <c r="I21" s="21">
        <v>67.161675</v>
      </c>
      <c r="J21" s="24">
        <v>66.5133</v>
      </c>
      <c r="K21" s="11">
        <v>66.5133</v>
      </c>
      <c r="L21" s="24">
        <v>82.9521</v>
      </c>
      <c r="M21" s="21">
        <v>82.9521</v>
      </c>
      <c r="N21" s="24">
        <v>77.695275</v>
      </c>
      <c r="O21" s="11">
        <v>77.695275</v>
      </c>
      <c r="P21" s="24">
        <v>65.85495</v>
      </c>
      <c r="Q21" s="21">
        <v>65.85495</v>
      </c>
    </row>
    <row r="22" spans="1:17" ht="12.75">
      <c r="A22" s="1"/>
      <c r="B22" s="20" t="s">
        <v>209</v>
      </c>
      <c r="C22" s="17" t="s">
        <v>210</v>
      </c>
      <c r="D22" s="24">
        <v>68.40855</v>
      </c>
      <c r="E22" s="21">
        <v>68.40855</v>
      </c>
      <c r="F22" s="24">
        <v>60.50835</v>
      </c>
      <c r="G22" s="11">
        <v>60.50835</v>
      </c>
      <c r="H22" s="24">
        <v>53.675475000000006</v>
      </c>
      <c r="I22" s="21">
        <v>53.675475000000006</v>
      </c>
      <c r="J22" s="24">
        <v>53.136825</v>
      </c>
      <c r="K22" s="11">
        <v>53.136825</v>
      </c>
      <c r="L22" s="24">
        <v>66.28387500000001</v>
      </c>
      <c r="M22" s="21">
        <v>66.28387500000001</v>
      </c>
      <c r="N22" s="24">
        <v>62.094375</v>
      </c>
      <c r="O22" s="11">
        <v>62.094375</v>
      </c>
      <c r="P22" s="24">
        <v>52.60815</v>
      </c>
      <c r="Q22" s="21">
        <v>52.60815</v>
      </c>
    </row>
    <row r="23" spans="1:17" ht="12.75">
      <c r="A23" s="1"/>
      <c r="B23" s="20">
        <v>26</v>
      </c>
      <c r="C23" s="17" t="s">
        <v>211</v>
      </c>
      <c r="D23" s="24">
        <v>93.90465</v>
      </c>
      <c r="E23" s="21">
        <v>93.90465</v>
      </c>
      <c r="F23" s="24">
        <v>83.08177500000001</v>
      </c>
      <c r="G23" s="11">
        <v>83.08177500000001</v>
      </c>
      <c r="H23" s="24">
        <v>73.69529999999999</v>
      </c>
      <c r="I23" s="21">
        <v>73.69529999999999</v>
      </c>
      <c r="J23" s="24">
        <v>72.9771</v>
      </c>
      <c r="K23" s="11">
        <v>72.9771</v>
      </c>
      <c r="L23" s="24">
        <v>91.041825</v>
      </c>
      <c r="M23" s="21">
        <v>91.041825</v>
      </c>
      <c r="N23" s="24">
        <v>85.256325</v>
      </c>
      <c r="O23" s="11">
        <v>85.256325</v>
      </c>
      <c r="P23" s="24">
        <v>72.248925</v>
      </c>
      <c r="Q23" s="21">
        <v>72.248925</v>
      </c>
    </row>
    <row r="24" spans="1:17" ht="12.75">
      <c r="A24" s="1"/>
      <c r="B24" s="20">
        <v>27</v>
      </c>
      <c r="C24" s="17" t="s">
        <v>170</v>
      </c>
      <c r="D24" s="24">
        <v>121.95435</v>
      </c>
      <c r="E24" s="21">
        <v>121.95435</v>
      </c>
      <c r="F24" s="24">
        <v>107.8497</v>
      </c>
      <c r="G24" s="11">
        <v>107.8497</v>
      </c>
      <c r="H24" s="24">
        <v>95.66025</v>
      </c>
      <c r="I24" s="21">
        <v>95.66025</v>
      </c>
      <c r="J24" s="24">
        <v>94.7226</v>
      </c>
      <c r="K24" s="11">
        <v>94.7226</v>
      </c>
      <c r="L24" s="24">
        <v>118.16385</v>
      </c>
      <c r="M24" s="21">
        <v>118.16385</v>
      </c>
      <c r="N24" s="24">
        <v>110.692575</v>
      </c>
      <c r="O24" s="11">
        <v>110.692575</v>
      </c>
      <c r="P24" s="24">
        <v>93.794925</v>
      </c>
      <c r="Q24" s="21">
        <v>93.794925</v>
      </c>
    </row>
    <row r="25" spans="1:17" ht="12.75">
      <c r="A25" s="1"/>
      <c r="B25" s="20">
        <v>28</v>
      </c>
      <c r="C25" s="17" t="s">
        <v>171</v>
      </c>
      <c r="D25" s="24">
        <v>119.28105</v>
      </c>
      <c r="E25" s="21">
        <v>119.28105</v>
      </c>
      <c r="F25" s="24">
        <v>105.525525</v>
      </c>
      <c r="G25" s="11">
        <v>105.525525</v>
      </c>
      <c r="H25" s="24">
        <v>93.59542499999999</v>
      </c>
      <c r="I25" s="21">
        <v>93.59542499999999</v>
      </c>
      <c r="J25" s="24">
        <v>92.677725</v>
      </c>
      <c r="K25" s="11">
        <v>92.677725</v>
      </c>
      <c r="L25" s="24">
        <v>115.600275</v>
      </c>
      <c r="M25" s="21">
        <v>115.600275</v>
      </c>
      <c r="N25" s="24">
        <v>108.26865000000001</v>
      </c>
      <c r="O25" s="11">
        <v>108.26865000000001</v>
      </c>
      <c r="P25" s="24">
        <v>91.760025</v>
      </c>
      <c r="Q25" s="21">
        <v>91.760025</v>
      </c>
    </row>
    <row r="26" spans="1:17" ht="12.75">
      <c r="A26" s="1"/>
      <c r="B26" s="20">
        <v>29</v>
      </c>
      <c r="C26" s="17" t="s">
        <v>172</v>
      </c>
      <c r="D26" s="24">
        <v>96.567975</v>
      </c>
      <c r="E26" s="21">
        <v>96.567975</v>
      </c>
      <c r="F26" s="24">
        <v>85.40595</v>
      </c>
      <c r="G26" s="11">
        <v>85.40595</v>
      </c>
      <c r="H26" s="24">
        <v>75.760125</v>
      </c>
      <c r="I26" s="21">
        <v>75.760125</v>
      </c>
      <c r="J26" s="24">
        <v>75.05189999999999</v>
      </c>
      <c r="K26" s="11">
        <v>75.05189999999999</v>
      </c>
      <c r="L26" s="24">
        <v>93.59542499999999</v>
      </c>
      <c r="M26" s="21">
        <v>93.59542499999999</v>
      </c>
      <c r="N26" s="24">
        <v>87.65032500000001</v>
      </c>
      <c r="O26" s="11">
        <v>87.65032500000001</v>
      </c>
      <c r="P26" s="24">
        <v>74.2938</v>
      </c>
      <c r="Q26" s="21">
        <v>74.2938</v>
      </c>
    </row>
    <row r="27" spans="1:17" ht="12.75">
      <c r="A27" s="1"/>
      <c r="B27" s="16">
        <v>30</v>
      </c>
      <c r="C27" s="17" t="s">
        <v>11</v>
      </c>
      <c r="D27" s="24">
        <v>108.3684</v>
      </c>
      <c r="E27" s="21">
        <v>108.3684</v>
      </c>
      <c r="F27" s="24">
        <v>90.7725</v>
      </c>
      <c r="G27" s="11">
        <v>90.7725</v>
      </c>
      <c r="H27" s="24">
        <v>79.74015</v>
      </c>
      <c r="I27" s="21">
        <v>79.74015</v>
      </c>
      <c r="J27" s="24">
        <v>80.67779999999999</v>
      </c>
      <c r="K27" s="11">
        <v>80.67779999999999</v>
      </c>
      <c r="L27" s="24">
        <v>99.38092499999999</v>
      </c>
      <c r="M27" s="21">
        <v>99.38092499999999</v>
      </c>
      <c r="N27" s="24">
        <v>97.53555</v>
      </c>
      <c r="O27" s="11">
        <v>97.53555</v>
      </c>
      <c r="P27" s="24">
        <v>78.25387500000001</v>
      </c>
      <c r="Q27" s="21">
        <v>78.25387500000001</v>
      </c>
    </row>
    <row r="28" spans="1:17" ht="12.75">
      <c r="A28" s="1"/>
      <c r="B28" s="16">
        <v>31</v>
      </c>
      <c r="C28" s="17" t="s">
        <v>12</v>
      </c>
      <c r="D28" s="24">
        <v>93.70515</v>
      </c>
      <c r="E28" s="21">
        <v>93.70515</v>
      </c>
      <c r="F28" s="24">
        <v>78.46334999999999</v>
      </c>
      <c r="G28" s="11">
        <v>78.46334999999999</v>
      </c>
      <c r="H28" s="24">
        <v>68.94720000000001</v>
      </c>
      <c r="I28" s="21">
        <v>68.94720000000001</v>
      </c>
      <c r="J28" s="24">
        <v>69.75517500000001</v>
      </c>
      <c r="K28" s="11">
        <v>69.75517500000001</v>
      </c>
      <c r="L28" s="24">
        <v>85.92465</v>
      </c>
      <c r="M28" s="21">
        <v>85.92465</v>
      </c>
      <c r="N28" s="24">
        <v>84.338625</v>
      </c>
      <c r="O28" s="11">
        <v>84.338625</v>
      </c>
      <c r="P28" s="24">
        <v>67.65044999999999</v>
      </c>
      <c r="Q28" s="21">
        <v>67.65044999999999</v>
      </c>
    </row>
    <row r="29" spans="1:17" ht="12.75">
      <c r="A29" s="1"/>
      <c r="B29" s="16" t="s">
        <v>173</v>
      </c>
      <c r="C29" s="17" t="s">
        <v>174</v>
      </c>
      <c r="D29" s="24">
        <v>113.56537499999999</v>
      </c>
      <c r="E29" s="21">
        <v>113.56537499999999</v>
      </c>
      <c r="F29" s="24">
        <v>100.44825</v>
      </c>
      <c r="G29" s="11">
        <v>100.44825</v>
      </c>
      <c r="H29" s="24">
        <v>89.0967</v>
      </c>
      <c r="I29" s="21">
        <v>89.0967</v>
      </c>
      <c r="J29" s="24">
        <v>88.248825</v>
      </c>
      <c r="K29" s="11">
        <v>88.248825</v>
      </c>
      <c r="L29" s="24">
        <v>110.074125</v>
      </c>
      <c r="M29" s="21">
        <v>110.074125</v>
      </c>
      <c r="N29" s="24">
        <v>103.08165000000001</v>
      </c>
      <c r="O29" s="11">
        <v>103.08165000000001</v>
      </c>
      <c r="P29" s="24">
        <v>87.3411</v>
      </c>
      <c r="Q29" s="21">
        <v>87.3411</v>
      </c>
    </row>
    <row r="30" spans="1:17" ht="12.75">
      <c r="A30" s="1"/>
      <c r="B30" s="16">
        <v>32</v>
      </c>
      <c r="C30" s="17" t="s">
        <v>13</v>
      </c>
      <c r="D30" s="24">
        <v>56.548275</v>
      </c>
      <c r="E30" s="21">
        <v>56.548275</v>
      </c>
      <c r="F30" s="24">
        <v>47.3613</v>
      </c>
      <c r="G30" s="11">
        <v>47.3613</v>
      </c>
      <c r="H30" s="24">
        <v>41.605725</v>
      </c>
      <c r="I30" s="21">
        <v>41.605725</v>
      </c>
      <c r="J30" s="24">
        <v>42.094500000000004</v>
      </c>
      <c r="K30" s="11">
        <v>42.094500000000004</v>
      </c>
      <c r="L30" s="24">
        <v>51.850049999999996</v>
      </c>
      <c r="M30" s="21">
        <v>51.850049999999996</v>
      </c>
      <c r="N30" s="24">
        <v>50.892450000000004</v>
      </c>
      <c r="O30" s="11">
        <v>50.892450000000004</v>
      </c>
      <c r="P30" s="24">
        <v>40.83765</v>
      </c>
      <c r="Q30" s="21">
        <v>40.83765</v>
      </c>
    </row>
    <row r="31" spans="1:17" ht="12.75">
      <c r="A31" s="1"/>
      <c r="B31" s="16" t="s">
        <v>212</v>
      </c>
      <c r="C31" s="17" t="s">
        <v>213</v>
      </c>
      <c r="D31" s="24">
        <v>89.82487499999999</v>
      </c>
      <c r="E31" s="21">
        <v>89.82487499999999</v>
      </c>
      <c r="F31" s="24">
        <v>79.46085</v>
      </c>
      <c r="G31" s="11">
        <v>79.46085</v>
      </c>
      <c r="H31" s="24">
        <v>70.493325</v>
      </c>
      <c r="I31" s="21">
        <v>70.493325</v>
      </c>
      <c r="J31" s="24">
        <v>69.80505000000001</v>
      </c>
      <c r="K31" s="11">
        <v>69.80505000000001</v>
      </c>
      <c r="L31" s="24">
        <v>87.091725</v>
      </c>
      <c r="M31" s="21">
        <v>87.091725</v>
      </c>
      <c r="N31" s="24">
        <v>81.545625</v>
      </c>
      <c r="O31" s="11">
        <v>81.545625</v>
      </c>
      <c r="P31" s="24">
        <v>69.1068</v>
      </c>
      <c r="Q31" s="21">
        <v>69.1068</v>
      </c>
    </row>
    <row r="32" spans="1:17" ht="12.75">
      <c r="A32" s="1"/>
      <c r="B32" s="16" t="s">
        <v>214</v>
      </c>
      <c r="C32" s="17" t="s">
        <v>215</v>
      </c>
      <c r="D32" s="24">
        <v>112.128975</v>
      </c>
      <c r="E32" s="21">
        <v>112.128975</v>
      </c>
      <c r="F32" s="24">
        <v>99.181425</v>
      </c>
      <c r="G32" s="11">
        <v>99.181425</v>
      </c>
      <c r="H32" s="24">
        <v>87.969525</v>
      </c>
      <c r="I32" s="21">
        <v>87.969525</v>
      </c>
      <c r="J32" s="24">
        <v>87.12165</v>
      </c>
      <c r="K32" s="11">
        <v>87.12165</v>
      </c>
      <c r="L32" s="24">
        <v>108.65767500000001</v>
      </c>
      <c r="M32" s="21">
        <v>108.65767500000001</v>
      </c>
      <c r="N32" s="24">
        <v>101.745</v>
      </c>
      <c r="O32" s="11">
        <v>101.745</v>
      </c>
      <c r="P32" s="24">
        <v>86.2239</v>
      </c>
      <c r="Q32" s="21">
        <v>86.2239</v>
      </c>
    </row>
    <row r="33" spans="1:17" ht="12.75">
      <c r="A33" s="1"/>
      <c r="B33" s="16">
        <v>33</v>
      </c>
      <c r="C33" s="17" t="s">
        <v>14</v>
      </c>
      <c r="D33" s="24">
        <v>75.71025</v>
      </c>
      <c r="E33" s="21">
        <v>75.71025</v>
      </c>
      <c r="F33" s="24">
        <v>63.391124999999995</v>
      </c>
      <c r="G33" s="11">
        <v>63.391124999999995</v>
      </c>
      <c r="H33" s="24">
        <v>55.7004</v>
      </c>
      <c r="I33" s="21">
        <v>55.7004</v>
      </c>
      <c r="J33" s="24">
        <v>56.35875</v>
      </c>
      <c r="K33" s="11">
        <v>56.35875</v>
      </c>
      <c r="L33" s="24">
        <v>69.40605</v>
      </c>
      <c r="M33" s="21">
        <v>69.40605</v>
      </c>
      <c r="N33" s="24">
        <v>68.139225</v>
      </c>
      <c r="O33" s="11">
        <v>68.139225</v>
      </c>
      <c r="P33" s="24">
        <v>54.653025</v>
      </c>
      <c r="Q33" s="21">
        <v>54.653025</v>
      </c>
    </row>
    <row r="34" spans="1:17" ht="12.75">
      <c r="A34" s="1"/>
      <c r="B34" s="16">
        <v>34</v>
      </c>
      <c r="C34" s="17" t="s">
        <v>15</v>
      </c>
      <c r="D34" s="24">
        <v>47.012175</v>
      </c>
      <c r="E34" s="21">
        <v>47.012175</v>
      </c>
      <c r="F34" s="24">
        <v>39.391275</v>
      </c>
      <c r="G34" s="11">
        <v>39.391275</v>
      </c>
      <c r="H34" s="24">
        <v>34.5933</v>
      </c>
      <c r="I34" s="21">
        <v>34.5933</v>
      </c>
      <c r="J34" s="24">
        <v>35.01225</v>
      </c>
      <c r="K34" s="11">
        <v>35.01225</v>
      </c>
      <c r="L34" s="24">
        <v>43.11195</v>
      </c>
      <c r="M34" s="21">
        <v>43.11195</v>
      </c>
      <c r="N34" s="24">
        <v>42.323925</v>
      </c>
      <c r="O34" s="11">
        <v>42.323925</v>
      </c>
      <c r="P34" s="24">
        <v>33.9549</v>
      </c>
      <c r="Q34" s="21">
        <v>33.9549</v>
      </c>
    </row>
    <row r="35" spans="1:17" ht="12.75">
      <c r="A35" s="1"/>
      <c r="B35" s="16">
        <v>35</v>
      </c>
      <c r="C35" s="17" t="s">
        <v>16</v>
      </c>
      <c r="D35" s="24">
        <v>38.922450000000005</v>
      </c>
      <c r="E35" s="21">
        <v>38.922450000000005</v>
      </c>
      <c r="F35" s="24">
        <v>32.608275</v>
      </c>
      <c r="G35" s="11">
        <v>32.608275</v>
      </c>
      <c r="H35" s="24">
        <v>28.638225000000002</v>
      </c>
      <c r="I35" s="21">
        <v>28.638225000000002</v>
      </c>
      <c r="J35" s="24">
        <v>28.977375000000002</v>
      </c>
      <c r="K35" s="11">
        <v>28.977375000000002</v>
      </c>
      <c r="L35" s="24">
        <v>35.69055</v>
      </c>
      <c r="M35" s="21">
        <v>35.69055</v>
      </c>
      <c r="N35" s="24">
        <v>35.032199999999996</v>
      </c>
      <c r="O35" s="11">
        <v>35.032199999999996</v>
      </c>
      <c r="P35" s="24">
        <v>28.099575</v>
      </c>
      <c r="Q35" s="21">
        <v>28.099575</v>
      </c>
    </row>
    <row r="36" spans="1:17" ht="12.75">
      <c r="A36" s="1"/>
      <c r="B36" s="20">
        <v>36</v>
      </c>
      <c r="C36" s="17" t="s">
        <v>17</v>
      </c>
      <c r="D36" s="24">
        <v>68.637975</v>
      </c>
      <c r="E36" s="21">
        <v>68.637975</v>
      </c>
      <c r="F36" s="24">
        <v>60.70785</v>
      </c>
      <c r="G36" s="11">
        <v>60.70785</v>
      </c>
      <c r="H36" s="24">
        <v>53.865</v>
      </c>
      <c r="I36" s="21">
        <v>53.865</v>
      </c>
      <c r="J36" s="24">
        <v>53.316375</v>
      </c>
      <c r="K36" s="11">
        <v>53.316375</v>
      </c>
      <c r="L36" s="24">
        <v>66.54322499999999</v>
      </c>
      <c r="M36" s="21">
        <v>66.54322499999999</v>
      </c>
      <c r="N36" s="24">
        <v>62.293875</v>
      </c>
      <c r="O36" s="11">
        <v>62.293875</v>
      </c>
      <c r="P36" s="24">
        <v>52.7877</v>
      </c>
      <c r="Q36" s="21">
        <v>52.7877</v>
      </c>
    </row>
    <row r="37" spans="1:17" ht="12.75">
      <c r="A37" s="1"/>
      <c r="B37" s="20">
        <v>37</v>
      </c>
      <c r="C37" s="17" t="s">
        <v>18</v>
      </c>
      <c r="D37" s="24">
        <v>97.3161</v>
      </c>
      <c r="E37" s="21">
        <v>97.3161</v>
      </c>
      <c r="F37" s="24">
        <v>86.08425</v>
      </c>
      <c r="G37" s="11">
        <v>86.08425</v>
      </c>
      <c r="H37" s="24">
        <v>76.34865</v>
      </c>
      <c r="I37" s="21">
        <v>76.34865</v>
      </c>
      <c r="J37" s="24">
        <v>75.6105</v>
      </c>
      <c r="K37" s="11">
        <v>75.6105</v>
      </c>
      <c r="L37" s="24">
        <v>94.333575</v>
      </c>
      <c r="M37" s="21">
        <v>94.333575</v>
      </c>
      <c r="N37" s="24">
        <v>88.3386</v>
      </c>
      <c r="O37" s="11">
        <v>88.3386</v>
      </c>
      <c r="P37" s="24">
        <v>74.862375</v>
      </c>
      <c r="Q37" s="21">
        <v>74.862375</v>
      </c>
    </row>
    <row r="38" spans="1:17" ht="12.75">
      <c r="A38" s="1"/>
      <c r="B38" s="20">
        <v>38</v>
      </c>
      <c r="C38" s="17" t="s">
        <v>19</v>
      </c>
      <c r="D38" s="24">
        <v>76.617975</v>
      </c>
      <c r="E38" s="21">
        <v>76.617975</v>
      </c>
      <c r="F38" s="24">
        <v>67.780125</v>
      </c>
      <c r="G38" s="11">
        <v>67.780125</v>
      </c>
      <c r="H38" s="24">
        <v>60.10935</v>
      </c>
      <c r="I38" s="21">
        <v>60.10935</v>
      </c>
      <c r="J38" s="24">
        <v>59.520825</v>
      </c>
      <c r="K38" s="11">
        <v>59.520825</v>
      </c>
      <c r="L38" s="24">
        <v>74.243925</v>
      </c>
      <c r="M38" s="21">
        <v>74.243925</v>
      </c>
      <c r="N38" s="24">
        <v>69.52575</v>
      </c>
      <c r="O38" s="11">
        <v>69.52575</v>
      </c>
      <c r="P38" s="24">
        <v>58.91235</v>
      </c>
      <c r="Q38" s="21">
        <v>58.91235</v>
      </c>
    </row>
    <row r="39" spans="1:17" ht="12.75">
      <c r="A39" s="1"/>
      <c r="B39" s="20">
        <v>39</v>
      </c>
      <c r="C39" s="41" t="s">
        <v>165</v>
      </c>
      <c r="D39" s="24">
        <v>87.99945</v>
      </c>
      <c r="E39" s="21">
        <v>87.99945</v>
      </c>
      <c r="F39" s="24">
        <v>77.85487499999999</v>
      </c>
      <c r="G39" s="11">
        <v>77.85487499999999</v>
      </c>
      <c r="H39" s="24">
        <v>69.076875</v>
      </c>
      <c r="I39" s="21">
        <v>69.076875</v>
      </c>
      <c r="J39" s="24">
        <v>68.378625</v>
      </c>
      <c r="K39" s="11">
        <v>68.378625</v>
      </c>
      <c r="L39" s="24">
        <v>85.32615000000001</v>
      </c>
      <c r="M39" s="21">
        <v>85.32615000000001</v>
      </c>
      <c r="N39" s="24">
        <v>79.8798</v>
      </c>
      <c r="O39" s="11">
        <v>79.8798</v>
      </c>
      <c r="P39" s="24">
        <v>67.720275</v>
      </c>
      <c r="Q39" s="21">
        <v>67.720275</v>
      </c>
    </row>
    <row r="40" spans="1:17" ht="12.75">
      <c r="A40" s="1"/>
      <c r="B40" s="16">
        <v>40</v>
      </c>
      <c r="C40" s="17" t="s">
        <v>20</v>
      </c>
      <c r="D40" s="24">
        <v>72.987075</v>
      </c>
      <c r="E40" s="21">
        <v>72.987075</v>
      </c>
      <c r="F40" s="24">
        <v>73.23645</v>
      </c>
      <c r="G40" s="11">
        <v>73.23645</v>
      </c>
      <c r="H40" s="24">
        <v>64.647975</v>
      </c>
      <c r="I40" s="21">
        <v>64.647975</v>
      </c>
      <c r="J40" s="24">
        <v>65.41605</v>
      </c>
      <c r="K40" s="11">
        <v>65.41605</v>
      </c>
      <c r="L40" s="24">
        <v>80.568075</v>
      </c>
      <c r="M40" s="21">
        <v>80.568075</v>
      </c>
      <c r="N40" s="24">
        <v>65.665425</v>
      </c>
      <c r="O40" s="11">
        <v>65.665425</v>
      </c>
      <c r="P40" s="24">
        <v>63.46095</v>
      </c>
      <c r="Q40" s="21">
        <v>63.46095</v>
      </c>
    </row>
    <row r="41" spans="1:17" ht="12.75">
      <c r="A41" s="1"/>
      <c r="B41" s="16">
        <v>41</v>
      </c>
      <c r="C41" s="17" t="s">
        <v>21</v>
      </c>
      <c r="D41" s="24">
        <v>61.10685</v>
      </c>
      <c r="E41" s="21">
        <v>61.10685</v>
      </c>
      <c r="F41" s="24">
        <v>64.13925</v>
      </c>
      <c r="G41" s="11">
        <v>64.13925</v>
      </c>
      <c r="H41" s="24">
        <v>56.657999999999994</v>
      </c>
      <c r="I41" s="21">
        <v>56.657999999999994</v>
      </c>
      <c r="J41" s="24">
        <v>56.209125</v>
      </c>
      <c r="K41" s="11">
        <v>56.209125</v>
      </c>
      <c r="L41" s="24">
        <v>70.62299999999999</v>
      </c>
      <c r="M41" s="21">
        <v>70.62299999999999</v>
      </c>
      <c r="N41" s="24">
        <v>55.022099999999995</v>
      </c>
      <c r="O41" s="11">
        <v>55.022099999999995</v>
      </c>
      <c r="P41" s="24">
        <v>55.590675</v>
      </c>
      <c r="Q41" s="21">
        <v>55.590675</v>
      </c>
    </row>
    <row r="42" spans="1:17" ht="12.75">
      <c r="A42" s="1"/>
      <c r="B42" s="16">
        <v>42</v>
      </c>
      <c r="C42" s="17" t="s">
        <v>22</v>
      </c>
      <c r="D42" s="24">
        <v>53.236574999999995</v>
      </c>
      <c r="E42" s="21">
        <v>53.236574999999995</v>
      </c>
      <c r="F42" s="24">
        <v>55.1019</v>
      </c>
      <c r="G42" s="11">
        <v>55.1019</v>
      </c>
      <c r="H42" s="24">
        <v>47.700450000000004</v>
      </c>
      <c r="I42" s="21">
        <v>47.700450000000004</v>
      </c>
      <c r="J42" s="24">
        <v>47.730375</v>
      </c>
      <c r="K42" s="11">
        <v>47.730375</v>
      </c>
      <c r="L42" s="24">
        <v>59.441025</v>
      </c>
      <c r="M42" s="21">
        <v>59.441025</v>
      </c>
      <c r="N42" s="24">
        <v>47.899950000000004</v>
      </c>
      <c r="O42" s="11">
        <v>47.899950000000004</v>
      </c>
      <c r="P42" s="24">
        <v>46.812675</v>
      </c>
      <c r="Q42" s="21">
        <v>46.812675</v>
      </c>
    </row>
    <row r="43" spans="1:17" ht="12.75">
      <c r="A43" s="1"/>
      <c r="B43" s="16">
        <v>43</v>
      </c>
      <c r="C43" s="17" t="s">
        <v>23</v>
      </c>
      <c r="D43" s="24">
        <v>50.383725</v>
      </c>
      <c r="E43" s="21">
        <v>50.383725</v>
      </c>
      <c r="F43" s="24">
        <v>41.8551</v>
      </c>
      <c r="G43" s="11">
        <v>41.8551</v>
      </c>
      <c r="H43" s="24">
        <v>37.077075</v>
      </c>
      <c r="I43" s="21">
        <v>37.077075</v>
      </c>
      <c r="J43" s="24">
        <v>37.525949999999995</v>
      </c>
      <c r="K43" s="11">
        <v>37.525949999999995</v>
      </c>
      <c r="L43" s="24">
        <v>46.214175</v>
      </c>
      <c r="M43" s="21">
        <v>46.214175</v>
      </c>
      <c r="N43" s="24">
        <v>45.34635</v>
      </c>
      <c r="O43" s="11">
        <v>45.34635</v>
      </c>
      <c r="P43" s="24">
        <v>36.398775</v>
      </c>
      <c r="Q43" s="21">
        <v>36.398775</v>
      </c>
    </row>
    <row r="44" spans="1:17" ht="12.75">
      <c r="A44" s="1"/>
      <c r="B44" s="16">
        <v>44</v>
      </c>
      <c r="C44" s="17" t="s">
        <v>24</v>
      </c>
      <c r="D44" s="24">
        <v>101.95447499999999</v>
      </c>
      <c r="E44" s="21">
        <v>101.95447499999999</v>
      </c>
      <c r="F44" s="24">
        <v>85.39597499999999</v>
      </c>
      <c r="G44" s="11">
        <v>85.39597499999999</v>
      </c>
      <c r="H44" s="24">
        <v>75.021975</v>
      </c>
      <c r="I44" s="21">
        <v>75.021975</v>
      </c>
      <c r="J44" s="24">
        <v>75.919725</v>
      </c>
      <c r="K44" s="11">
        <v>75.919725</v>
      </c>
      <c r="L44" s="24">
        <v>93.495675</v>
      </c>
      <c r="M44" s="21">
        <v>93.495675</v>
      </c>
      <c r="N44" s="24">
        <v>91.77997500000001</v>
      </c>
      <c r="O44" s="11">
        <v>91.77997500000001</v>
      </c>
      <c r="P44" s="24">
        <v>73.6155</v>
      </c>
      <c r="Q44" s="21">
        <v>73.6155</v>
      </c>
    </row>
    <row r="45" spans="1:17" ht="12.75">
      <c r="A45" s="1"/>
      <c r="B45" s="16">
        <v>45</v>
      </c>
      <c r="C45" s="17" t="s">
        <v>25</v>
      </c>
      <c r="D45" s="24">
        <v>97.246275</v>
      </c>
      <c r="E45" s="21">
        <v>97.246275</v>
      </c>
      <c r="F45" s="24">
        <v>81.445875</v>
      </c>
      <c r="G45" s="11">
        <v>81.445875</v>
      </c>
      <c r="H45" s="24">
        <v>71.56065</v>
      </c>
      <c r="I45" s="21">
        <v>71.56065</v>
      </c>
      <c r="J45" s="24">
        <v>72.38857499999999</v>
      </c>
      <c r="K45" s="11">
        <v>72.38857499999999</v>
      </c>
      <c r="L45" s="24">
        <v>89.186475</v>
      </c>
      <c r="M45" s="21">
        <v>89.186475</v>
      </c>
      <c r="N45" s="24">
        <v>87.52064999999999</v>
      </c>
      <c r="O45" s="11">
        <v>87.52064999999999</v>
      </c>
      <c r="P45" s="24">
        <v>70.214025</v>
      </c>
      <c r="Q45" s="21">
        <v>70.214025</v>
      </c>
    </row>
    <row r="46" spans="1:17" ht="12.75">
      <c r="A46" s="1"/>
      <c r="B46" s="16">
        <v>46</v>
      </c>
      <c r="C46" s="17" t="s">
        <v>26</v>
      </c>
      <c r="D46" s="24">
        <v>61.416075</v>
      </c>
      <c r="E46" s="21">
        <v>61.416075</v>
      </c>
      <c r="F46" s="24">
        <v>56.867475</v>
      </c>
      <c r="G46" s="11">
        <v>56.867475</v>
      </c>
      <c r="H46" s="24">
        <v>51.87</v>
      </c>
      <c r="I46" s="21">
        <v>51.87</v>
      </c>
      <c r="J46" s="24">
        <v>52.4685</v>
      </c>
      <c r="K46" s="11">
        <v>52.4685</v>
      </c>
      <c r="L46" s="24">
        <v>64.647975</v>
      </c>
      <c r="M46" s="21">
        <v>64.647975</v>
      </c>
      <c r="N46" s="24">
        <v>55.271474999999995</v>
      </c>
      <c r="O46" s="11">
        <v>55.271474999999995</v>
      </c>
      <c r="P46" s="24">
        <v>50.892450000000004</v>
      </c>
      <c r="Q46" s="21">
        <v>50.892450000000004</v>
      </c>
    </row>
    <row r="47" spans="1:17" ht="12.75">
      <c r="A47" s="1"/>
      <c r="B47" s="16">
        <v>47</v>
      </c>
      <c r="C47" s="17" t="s">
        <v>27</v>
      </c>
      <c r="D47" s="24">
        <v>120.089025</v>
      </c>
      <c r="E47" s="21">
        <v>120.089025</v>
      </c>
      <c r="F47" s="24">
        <v>100.577925</v>
      </c>
      <c r="G47" s="11">
        <v>100.577925</v>
      </c>
      <c r="H47" s="24">
        <v>88.348575</v>
      </c>
      <c r="I47" s="21">
        <v>88.348575</v>
      </c>
      <c r="J47" s="24">
        <v>89.39595</v>
      </c>
      <c r="K47" s="11">
        <v>89.39595</v>
      </c>
      <c r="L47" s="24">
        <v>110.12400000000001</v>
      </c>
      <c r="M47" s="21">
        <v>110.12400000000001</v>
      </c>
      <c r="N47" s="24">
        <v>108.07912499999999</v>
      </c>
      <c r="O47" s="11">
        <v>108.07912499999999</v>
      </c>
      <c r="P47" s="24">
        <v>86.712675</v>
      </c>
      <c r="Q47" s="21">
        <v>86.712675</v>
      </c>
    </row>
    <row r="48" spans="1:17" ht="12.75">
      <c r="A48" s="1"/>
      <c r="B48" s="16">
        <v>48</v>
      </c>
      <c r="C48" s="17" t="s">
        <v>28</v>
      </c>
      <c r="D48" s="24">
        <v>100.198875</v>
      </c>
      <c r="E48" s="21">
        <v>100.198875</v>
      </c>
      <c r="F48" s="24">
        <v>83.92965</v>
      </c>
      <c r="G48" s="11">
        <v>83.92965</v>
      </c>
      <c r="H48" s="24">
        <v>73.725225</v>
      </c>
      <c r="I48" s="21">
        <v>73.725225</v>
      </c>
      <c r="J48" s="24">
        <v>74.59305</v>
      </c>
      <c r="K48" s="11">
        <v>74.59305</v>
      </c>
      <c r="L48" s="24">
        <v>91.879725</v>
      </c>
      <c r="M48" s="21">
        <v>91.879725</v>
      </c>
      <c r="N48" s="24">
        <v>90.18397499999999</v>
      </c>
      <c r="O48" s="11">
        <v>90.18397499999999</v>
      </c>
      <c r="P48" s="24">
        <v>72.348675</v>
      </c>
      <c r="Q48" s="21">
        <v>72.348675</v>
      </c>
    </row>
    <row r="49" spans="1:17" ht="12.75">
      <c r="A49" s="1"/>
      <c r="B49" s="16">
        <v>49</v>
      </c>
      <c r="C49" s="17" t="s">
        <v>29</v>
      </c>
      <c r="D49" s="24">
        <v>88.37849999999999</v>
      </c>
      <c r="E49" s="21">
        <v>88.37849999999999</v>
      </c>
      <c r="F49" s="24">
        <v>74.024475</v>
      </c>
      <c r="G49" s="11">
        <v>74.024475</v>
      </c>
      <c r="H49" s="24">
        <v>65.027025</v>
      </c>
      <c r="I49" s="21">
        <v>65.027025</v>
      </c>
      <c r="J49" s="24">
        <v>65.79509999999999</v>
      </c>
      <c r="K49" s="11">
        <v>65.79509999999999</v>
      </c>
      <c r="L49" s="24">
        <v>81.03689999999999</v>
      </c>
      <c r="M49" s="21">
        <v>81.03689999999999</v>
      </c>
      <c r="N49" s="24">
        <v>79.530675</v>
      </c>
      <c r="O49" s="11">
        <v>79.530675</v>
      </c>
      <c r="P49" s="24">
        <v>63.820049999999995</v>
      </c>
      <c r="Q49" s="21">
        <v>63.820049999999995</v>
      </c>
    </row>
    <row r="50" spans="1:17" ht="12.75">
      <c r="A50" s="1"/>
      <c r="B50" s="16">
        <v>50</v>
      </c>
      <c r="C50" s="17" t="s">
        <v>30</v>
      </c>
      <c r="D50" s="24">
        <v>63.879900000000006</v>
      </c>
      <c r="E50" s="21">
        <v>63.879900000000006</v>
      </c>
      <c r="F50" s="24">
        <v>55.949775</v>
      </c>
      <c r="G50" s="11">
        <v>55.949775</v>
      </c>
      <c r="H50" s="24">
        <v>49.146825</v>
      </c>
      <c r="I50" s="21">
        <v>49.146825</v>
      </c>
      <c r="J50" s="24">
        <v>49.745324999999994</v>
      </c>
      <c r="K50" s="11">
        <v>49.745324999999994</v>
      </c>
      <c r="L50" s="24">
        <v>61.26645</v>
      </c>
      <c r="M50" s="21">
        <v>61.26645</v>
      </c>
      <c r="N50" s="24">
        <v>57.485925</v>
      </c>
      <c r="O50" s="11">
        <v>57.485925</v>
      </c>
      <c r="P50" s="24">
        <v>48.2391</v>
      </c>
      <c r="Q50" s="21">
        <v>48.2391</v>
      </c>
    </row>
    <row r="51" spans="1:17" ht="12.75">
      <c r="A51" s="1"/>
      <c r="B51" s="16" t="s">
        <v>175</v>
      </c>
      <c r="C51" s="17" t="s">
        <v>176</v>
      </c>
      <c r="D51" s="24">
        <v>99.07169999999999</v>
      </c>
      <c r="E51" s="21">
        <v>99.07169999999999</v>
      </c>
      <c r="F51" s="24">
        <v>87.630375</v>
      </c>
      <c r="G51" s="11">
        <v>87.630375</v>
      </c>
      <c r="H51" s="24">
        <v>77.7252</v>
      </c>
      <c r="I51" s="21">
        <v>77.7252</v>
      </c>
      <c r="J51" s="24">
        <v>76.977075</v>
      </c>
      <c r="K51" s="11">
        <v>76.977075</v>
      </c>
      <c r="L51" s="24">
        <v>96.009375</v>
      </c>
      <c r="M51" s="21">
        <v>96.009375</v>
      </c>
      <c r="N51" s="24">
        <v>89.904675</v>
      </c>
      <c r="O51" s="11">
        <v>89.904675</v>
      </c>
      <c r="P51" s="24">
        <v>76.209</v>
      </c>
      <c r="Q51" s="21">
        <v>76.209</v>
      </c>
    </row>
    <row r="52" spans="1:17" ht="12.75">
      <c r="A52" s="1"/>
      <c r="B52" s="16">
        <v>51</v>
      </c>
      <c r="C52" s="17" t="s">
        <v>31</v>
      </c>
      <c r="D52" s="24">
        <v>53.855025000000005</v>
      </c>
      <c r="E52" s="21">
        <v>53.855025000000005</v>
      </c>
      <c r="F52" s="24">
        <v>48.97725</v>
      </c>
      <c r="G52" s="11">
        <v>48.97725</v>
      </c>
      <c r="H52" s="24">
        <v>46.66305</v>
      </c>
      <c r="I52" s="21">
        <v>46.66305</v>
      </c>
      <c r="J52" s="24">
        <v>49.535849999999996</v>
      </c>
      <c r="K52" s="11">
        <v>49.535849999999996</v>
      </c>
      <c r="L52" s="24">
        <v>53.84504999999999</v>
      </c>
      <c r="M52" s="21">
        <v>53.84504999999999</v>
      </c>
      <c r="N52" s="24">
        <v>48.458549999999995</v>
      </c>
      <c r="O52" s="11">
        <v>48.458549999999995</v>
      </c>
      <c r="P52" s="24">
        <v>46.66305</v>
      </c>
      <c r="Q52" s="21">
        <v>46.66305</v>
      </c>
    </row>
    <row r="53" spans="1:17" ht="12.75">
      <c r="A53" s="1"/>
      <c r="B53" s="16">
        <v>52</v>
      </c>
      <c r="C53" s="17" t="s">
        <v>32</v>
      </c>
      <c r="D53" s="24">
        <v>57.186675</v>
      </c>
      <c r="E53" s="21">
        <v>57.186675</v>
      </c>
      <c r="F53" s="24">
        <v>47.899950000000004</v>
      </c>
      <c r="G53" s="11">
        <v>47.899950000000004</v>
      </c>
      <c r="H53" s="24">
        <v>42.07455</v>
      </c>
      <c r="I53" s="21">
        <v>42.07455</v>
      </c>
      <c r="J53" s="24">
        <v>42.583275</v>
      </c>
      <c r="K53" s="11">
        <v>42.583275</v>
      </c>
      <c r="L53" s="24">
        <v>52.44855</v>
      </c>
      <c r="M53" s="21">
        <v>52.44855</v>
      </c>
      <c r="N53" s="24">
        <v>51.471000000000004</v>
      </c>
      <c r="O53" s="11">
        <v>51.471000000000004</v>
      </c>
      <c r="P53" s="24">
        <v>41.286525</v>
      </c>
      <c r="Q53" s="21">
        <v>41.286525</v>
      </c>
    </row>
    <row r="54" spans="1:17" ht="12.75">
      <c r="A54" s="1"/>
      <c r="B54" s="16">
        <v>53</v>
      </c>
      <c r="C54" s="17" t="s">
        <v>33</v>
      </c>
      <c r="D54" s="24">
        <v>41.7753</v>
      </c>
      <c r="E54" s="21">
        <v>41.7753</v>
      </c>
      <c r="F54" s="24">
        <v>37.08705</v>
      </c>
      <c r="G54" s="11">
        <v>37.08705</v>
      </c>
      <c r="H54" s="24">
        <v>35.201775</v>
      </c>
      <c r="I54" s="21">
        <v>35.201775</v>
      </c>
      <c r="J54" s="24">
        <v>36.32895</v>
      </c>
      <c r="K54" s="11">
        <v>36.32895</v>
      </c>
      <c r="L54" s="24">
        <v>41.7753</v>
      </c>
      <c r="M54" s="21">
        <v>41.7753</v>
      </c>
      <c r="N54" s="24">
        <v>37.5858</v>
      </c>
      <c r="O54" s="11">
        <v>37.5858</v>
      </c>
      <c r="P54" s="24">
        <v>35.201775</v>
      </c>
      <c r="Q54" s="21">
        <v>35.201775</v>
      </c>
    </row>
    <row r="55" spans="1:17" ht="12.75">
      <c r="A55" s="1"/>
      <c r="B55" s="16">
        <v>54</v>
      </c>
      <c r="C55" s="17" t="s">
        <v>34</v>
      </c>
      <c r="D55" s="24">
        <v>58.5732</v>
      </c>
      <c r="E55" s="21">
        <v>58.5732</v>
      </c>
      <c r="F55" s="24">
        <v>56.3388</v>
      </c>
      <c r="G55" s="11">
        <v>56.3388</v>
      </c>
      <c r="H55" s="24">
        <v>53.017125</v>
      </c>
      <c r="I55" s="21">
        <v>53.017125</v>
      </c>
      <c r="J55" s="24">
        <v>53.635575</v>
      </c>
      <c r="K55" s="11">
        <v>53.635575</v>
      </c>
      <c r="L55" s="24">
        <v>66.0744</v>
      </c>
      <c r="M55" s="21">
        <v>66.0744</v>
      </c>
      <c r="N55" s="24">
        <v>52.697925</v>
      </c>
      <c r="O55" s="11">
        <v>52.697925</v>
      </c>
      <c r="P55" s="24">
        <v>52.019625</v>
      </c>
      <c r="Q55" s="21">
        <v>52.019625</v>
      </c>
    </row>
    <row r="56" spans="1:17" ht="12.75">
      <c r="A56" s="1"/>
      <c r="B56" s="18">
        <v>55</v>
      </c>
      <c r="C56" s="17" t="s">
        <v>35</v>
      </c>
      <c r="D56" s="187">
        <v>38.43</v>
      </c>
      <c r="E56" s="187">
        <v>57.65</v>
      </c>
      <c r="F56" s="187">
        <v>37.64</v>
      </c>
      <c r="G56" s="187">
        <v>56.46</v>
      </c>
      <c r="H56" s="187">
        <v>30.42</v>
      </c>
      <c r="I56" s="187">
        <v>45.63</v>
      </c>
      <c r="J56" s="187">
        <v>33.63</v>
      </c>
      <c r="K56" s="187">
        <v>50.45</v>
      </c>
      <c r="L56" s="187">
        <v>42.33</v>
      </c>
      <c r="M56" s="187">
        <v>63.5</v>
      </c>
      <c r="N56" s="187">
        <v>33.59</v>
      </c>
      <c r="O56" s="187">
        <v>50.39</v>
      </c>
      <c r="P56" s="187">
        <v>40.08</v>
      </c>
      <c r="Q56" s="188">
        <v>60.12</v>
      </c>
    </row>
    <row r="57" spans="1:17" ht="12.75">
      <c r="A57" s="1"/>
      <c r="B57" s="18">
        <v>56</v>
      </c>
      <c r="C57" s="17" t="s">
        <v>36</v>
      </c>
      <c r="D57" s="187">
        <v>30.86</v>
      </c>
      <c r="E57" s="187">
        <v>46.29</v>
      </c>
      <c r="F57" s="187">
        <v>28.02</v>
      </c>
      <c r="G57" s="187">
        <v>42.03</v>
      </c>
      <c r="H57" s="187">
        <v>26.2</v>
      </c>
      <c r="I57" s="187">
        <v>39.3</v>
      </c>
      <c r="J57" s="187">
        <v>24.58</v>
      </c>
      <c r="K57" s="187">
        <v>36.87</v>
      </c>
      <c r="L57" s="187">
        <v>27.93</v>
      </c>
      <c r="M57" s="187">
        <v>41.9</v>
      </c>
      <c r="N57" s="187">
        <v>25.23</v>
      </c>
      <c r="O57" s="187">
        <v>37.85</v>
      </c>
      <c r="P57" s="187">
        <v>30.64</v>
      </c>
      <c r="Q57" s="188">
        <v>45.96</v>
      </c>
    </row>
    <row r="58" spans="1:17" ht="12.75">
      <c r="A58" s="1"/>
      <c r="B58" s="18">
        <v>57</v>
      </c>
      <c r="C58" s="17" t="s">
        <v>37</v>
      </c>
      <c r="D58" s="187">
        <v>27.94</v>
      </c>
      <c r="E58" s="187">
        <v>41.91</v>
      </c>
      <c r="F58" s="187">
        <v>26.64</v>
      </c>
      <c r="G58" s="187">
        <v>39.96</v>
      </c>
      <c r="H58" s="187">
        <v>23.06</v>
      </c>
      <c r="I58" s="187">
        <v>34.59</v>
      </c>
      <c r="J58" s="187">
        <v>22.05</v>
      </c>
      <c r="K58" s="187">
        <v>33.08</v>
      </c>
      <c r="L58" s="187">
        <v>25.16</v>
      </c>
      <c r="M58" s="187">
        <v>37.74</v>
      </c>
      <c r="N58" s="187">
        <v>23.57</v>
      </c>
      <c r="O58" s="187">
        <v>35.36</v>
      </c>
      <c r="P58" s="187">
        <v>25.86</v>
      </c>
      <c r="Q58" s="188">
        <v>38.79</v>
      </c>
    </row>
    <row r="59" spans="1:17" ht="12.75">
      <c r="A59" s="1"/>
      <c r="B59" s="18">
        <v>58</v>
      </c>
      <c r="C59" s="17" t="s">
        <v>38</v>
      </c>
      <c r="D59" s="187">
        <v>24.88</v>
      </c>
      <c r="E59" s="187">
        <v>37.32</v>
      </c>
      <c r="F59" s="187">
        <v>23.74</v>
      </c>
      <c r="G59" s="187">
        <v>35.61</v>
      </c>
      <c r="H59" s="187">
        <v>20.57</v>
      </c>
      <c r="I59" s="187">
        <v>30.86</v>
      </c>
      <c r="J59" s="187">
        <v>19.3</v>
      </c>
      <c r="K59" s="187">
        <v>28.95</v>
      </c>
      <c r="L59" s="187">
        <v>22.26</v>
      </c>
      <c r="M59" s="187">
        <v>33.39</v>
      </c>
      <c r="N59" s="187">
        <v>20.68</v>
      </c>
      <c r="O59" s="187">
        <v>31.02</v>
      </c>
      <c r="P59" s="187">
        <v>22.67</v>
      </c>
      <c r="Q59" s="188">
        <v>34.01</v>
      </c>
    </row>
    <row r="60" spans="1:17" ht="12.75">
      <c r="A60" s="1"/>
      <c r="B60" s="20">
        <v>59</v>
      </c>
      <c r="C60" s="17" t="s">
        <v>39</v>
      </c>
      <c r="D60" s="24">
        <v>72.43845</v>
      </c>
      <c r="E60" s="21">
        <v>72.43845</v>
      </c>
      <c r="F60" s="24">
        <v>64.07939999999999</v>
      </c>
      <c r="G60" s="11">
        <v>64.07939999999999</v>
      </c>
      <c r="H60" s="24">
        <v>56.827574999999996</v>
      </c>
      <c r="I60" s="21">
        <v>56.827574999999996</v>
      </c>
      <c r="J60" s="24">
        <v>56.288925</v>
      </c>
      <c r="K60" s="11">
        <v>56.288925</v>
      </c>
      <c r="L60" s="24">
        <v>70.224</v>
      </c>
      <c r="M60" s="21">
        <v>70.224</v>
      </c>
      <c r="N60" s="24">
        <v>65.76517500000001</v>
      </c>
      <c r="O60" s="11">
        <v>65.76517500000001</v>
      </c>
      <c r="P60" s="24">
        <v>55.720349999999996</v>
      </c>
      <c r="Q60" s="21">
        <v>55.720349999999996</v>
      </c>
    </row>
    <row r="61" spans="1:17" ht="12.75">
      <c r="A61" s="1"/>
      <c r="B61" s="16">
        <v>60</v>
      </c>
      <c r="C61" s="17" t="s">
        <v>40</v>
      </c>
      <c r="D61" s="24">
        <v>112.37835</v>
      </c>
      <c r="E61" s="21">
        <v>112.37835</v>
      </c>
      <c r="F61" s="24">
        <v>99.41085</v>
      </c>
      <c r="G61" s="11">
        <v>99.41085</v>
      </c>
      <c r="H61" s="24">
        <v>88.179</v>
      </c>
      <c r="I61" s="21">
        <v>88.179</v>
      </c>
      <c r="J61" s="24">
        <v>87.28125</v>
      </c>
      <c r="K61" s="11">
        <v>87.28125</v>
      </c>
      <c r="L61" s="24">
        <v>108.917025</v>
      </c>
      <c r="M61" s="21">
        <v>108.917025</v>
      </c>
      <c r="N61" s="24">
        <v>102.00435</v>
      </c>
      <c r="O61" s="11">
        <v>102.00435</v>
      </c>
      <c r="P61" s="24">
        <v>86.43337500000001</v>
      </c>
      <c r="Q61" s="21">
        <v>86.43337500000001</v>
      </c>
    </row>
    <row r="62" spans="1:17" ht="12.75">
      <c r="A62" s="1"/>
      <c r="B62" s="16">
        <v>61</v>
      </c>
      <c r="C62" s="17" t="s">
        <v>41</v>
      </c>
      <c r="D62" s="24">
        <v>96.10912499999999</v>
      </c>
      <c r="E62" s="21">
        <v>96.10912499999999</v>
      </c>
      <c r="F62" s="24">
        <v>85.0269</v>
      </c>
      <c r="G62" s="11">
        <v>85.0269</v>
      </c>
      <c r="H62" s="24">
        <v>75.420975</v>
      </c>
      <c r="I62" s="21">
        <v>75.420975</v>
      </c>
      <c r="J62" s="24">
        <v>74.68282500000001</v>
      </c>
      <c r="K62" s="11">
        <v>74.68282500000001</v>
      </c>
      <c r="L62" s="24">
        <v>93.156525</v>
      </c>
      <c r="M62" s="21">
        <v>93.156525</v>
      </c>
      <c r="N62" s="24">
        <v>87.231375</v>
      </c>
      <c r="O62" s="11">
        <v>87.231375</v>
      </c>
      <c r="P62" s="24">
        <v>73.95465</v>
      </c>
      <c r="Q62" s="21">
        <v>73.95465</v>
      </c>
    </row>
    <row r="63" spans="1:17" ht="12.75">
      <c r="A63" s="1"/>
      <c r="B63" s="16" t="s">
        <v>177</v>
      </c>
      <c r="C63" s="17" t="s">
        <v>178</v>
      </c>
      <c r="D63" s="24">
        <v>110.24369999999999</v>
      </c>
      <c r="E63" s="21">
        <v>110.24369999999999</v>
      </c>
      <c r="F63" s="24">
        <v>97.5156</v>
      </c>
      <c r="G63" s="11">
        <v>97.5156</v>
      </c>
      <c r="H63" s="24">
        <v>86.50319999999999</v>
      </c>
      <c r="I63" s="21">
        <v>86.50319999999999</v>
      </c>
      <c r="J63" s="24">
        <v>85.6653</v>
      </c>
      <c r="K63" s="11">
        <v>85.6653</v>
      </c>
      <c r="L63" s="24">
        <v>106.862175</v>
      </c>
      <c r="M63" s="21">
        <v>106.862175</v>
      </c>
      <c r="N63" s="24">
        <v>100.0692</v>
      </c>
      <c r="O63" s="11">
        <v>100.0692</v>
      </c>
      <c r="P63" s="24">
        <v>84.7875</v>
      </c>
      <c r="Q63" s="21">
        <v>84.7875</v>
      </c>
    </row>
    <row r="64" spans="1:17" ht="12.75">
      <c r="A64" s="1"/>
      <c r="B64" s="16">
        <v>62</v>
      </c>
      <c r="C64" s="17" t="s">
        <v>42</v>
      </c>
      <c r="D64" s="24">
        <v>113.286075</v>
      </c>
      <c r="E64" s="21">
        <v>113.286075</v>
      </c>
      <c r="F64" s="24">
        <v>100.218825</v>
      </c>
      <c r="G64" s="11">
        <v>100.218825</v>
      </c>
      <c r="H64" s="24">
        <v>88.8972</v>
      </c>
      <c r="I64" s="21">
        <v>88.8972</v>
      </c>
      <c r="J64" s="24">
        <v>87.99945</v>
      </c>
      <c r="K64" s="11">
        <v>87.99945</v>
      </c>
      <c r="L64" s="24">
        <v>109.8048</v>
      </c>
      <c r="M64" s="21">
        <v>109.8048</v>
      </c>
      <c r="N64" s="24">
        <v>102.83227500000001</v>
      </c>
      <c r="O64" s="11">
        <v>102.83227500000001</v>
      </c>
      <c r="P64" s="24">
        <v>87.131625</v>
      </c>
      <c r="Q64" s="21">
        <v>87.131625</v>
      </c>
    </row>
    <row r="65" spans="1:17" ht="12.75">
      <c r="A65" s="1"/>
      <c r="B65" s="16">
        <v>63</v>
      </c>
      <c r="C65" s="41" t="s">
        <v>163</v>
      </c>
      <c r="D65" s="24">
        <v>106.283625</v>
      </c>
      <c r="E65" s="21">
        <v>106.283625</v>
      </c>
      <c r="F65" s="24">
        <v>94.02435</v>
      </c>
      <c r="G65" s="11">
        <v>94.02435</v>
      </c>
      <c r="H65" s="24">
        <v>83.361075</v>
      </c>
      <c r="I65" s="21">
        <v>83.361075</v>
      </c>
      <c r="J65" s="24">
        <v>82.563075</v>
      </c>
      <c r="K65" s="11">
        <v>82.563075</v>
      </c>
      <c r="L65" s="24">
        <v>102.991875</v>
      </c>
      <c r="M65" s="21">
        <v>102.991875</v>
      </c>
      <c r="N65" s="24">
        <v>96.448275</v>
      </c>
      <c r="O65" s="11">
        <v>96.448275</v>
      </c>
      <c r="P65" s="24">
        <v>81.7551</v>
      </c>
      <c r="Q65" s="21">
        <v>81.7551</v>
      </c>
    </row>
    <row r="66" spans="1:17" ht="12.75">
      <c r="A66" s="1"/>
      <c r="B66" s="16">
        <v>64</v>
      </c>
      <c r="C66" s="41" t="s">
        <v>164</v>
      </c>
      <c r="D66" s="24">
        <v>91.15155</v>
      </c>
      <c r="E66" s="21">
        <v>91.15155</v>
      </c>
      <c r="F66" s="24">
        <v>80.61795</v>
      </c>
      <c r="G66" s="11">
        <v>80.61795</v>
      </c>
      <c r="H66" s="24">
        <v>71.52075</v>
      </c>
      <c r="I66" s="21">
        <v>71.52075</v>
      </c>
      <c r="J66" s="24">
        <v>70.8225</v>
      </c>
      <c r="K66" s="11">
        <v>70.8225</v>
      </c>
      <c r="L66" s="24">
        <v>88.3386</v>
      </c>
      <c r="M66" s="21">
        <v>88.3386</v>
      </c>
      <c r="N66" s="24">
        <v>82.75259999999999</v>
      </c>
      <c r="O66" s="11">
        <v>82.75259999999999</v>
      </c>
      <c r="P66" s="24">
        <v>70.12425</v>
      </c>
      <c r="Q66" s="21">
        <v>70.12425</v>
      </c>
    </row>
    <row r="67" spans="1:17" ht="12.75">
      <c r="A67" s="1"/>
      <c r="B67" s="16">
        <v>70</v>
      </c>
      <c r="C67" s="17" t="s">
        <v>43</v>
      </c>
      <c r="D67" s="24">
        <v>127.310925</v>
      </c>
      <c r="E67" s="21">
        <v>127.310925</v>
      </c>
      <c r="F67" s="24">
        <v>112.61775</v>
      </c>
      <c r="G67" s="11">
        <v>112.61775</v>
      </c>
      <c r="H67" s="24">
        <v>99.899625</v>
      </c>
      <c r="I67" s="21">
        <v>99.899625</v>
      </c>
      <c r="J67" s="24">
        <v>98.9121</v>
      </c>
      <c r="K67" s="11">
        <v>98.9121</v>
      </c>
      <c r="L67" s="24">
        <v>123.4107</v>
      </c>
      <c r="M67" s="21">
        <v>123.4107</v>
      </c>
      <c r="N67" s="24">
        <v>115.57035</v>
      </c>
      <c r="O67" s="11">
        <v>115.57035</v>
      </c>
      <c r="P67" s="24">
        <v>97.964475</v>
      </c>
      <c r="Q67" s="21">
        <v>97.964475</v>
      </c>
    </row>
    <row r="68" spans="1:17" ht="12.75">
      <c r="A68" s="1"/>
      <c r="B68" s="16">
        <v>71</v>
      </c>
      <c r="C68" s="17" t="s">
        <v>44</v>
      </c>
      <c r="D68" s="24">
        <v>97.79490000000001</v>
      </c>
      <c r="E68" s="21">
        <v>97.79490000000001</v>
      </c>
      <c r="F68" s="24">
        <v>86.513175</v>
      </c>
      <c r="G68" s="11">
        <v>86.513175</v>
      </c>
      <c r="H68" s="24">
        <v>76.73767500000001</v>
      </c>
      <c r="I68" s="21">
        <v>76.73767500000001</v>
      </c>
      <c r="J68" s="24">
        <v>75.9696</v>
      </c>
      <c r="K68" s="11">
        <v>75.9696</v>
      </c>
      <c r="L68" s="24">
        <v>94.8024</v>
      </c>
      <c r="M68" s="21">
        <v>94.8024</v>
      </c>
      <c r="N68" s="24">
        <v>88.7775</v>
      </c>
      <c r="O68" s="11">
        <v>88.7775</v>
      </c>
      <c r="P68" s="24">
        <v>75.241425</v>
      </c>
      <c r="Q68" s="21">
        <v>75.241425</v>
      </c>
    </row>
    <row r="69" spans="1:17" ht="12.75">
      <c r="A69" s="1"/>
      <c r="B69" s="16">
        <v>72</v>
      </c>
      <c r="C69" s="17" t="s">
        <v>45</v>
      </c>
      <c r="D69" s="24">
        <v>89.306175</v>
      </c>
      <c r="E69" s="21">
        <v>89.306175</v>
      </c>
      <c r="F69" s="24">
        <v>78.992025</v>
      </c>
      <c r="G69" s="11">
        <v>78.992025</v>
      </c>
      <c r="H69" s="24">
        <v>70.06439999999999</v>
      </c>
      <c r="I69" s="21">
        <v>70.06439999999999</v>
      </c>
      <c r="J69" s="24">
        <v>69.3861</v>
      </c>
      <c r="K69" s="11">
        <v>69.3861</v>
      </c>
      <c r="L69" s="24">
        <v>86.54310000000001</v>
      </c>
      <c r="M69" s="21">
        <v>86.54310000000001</v>
      </c>
      <c r="N69" s="24">
        <v>81.05685000000001</v>
      </c>
      <c r="O69" s="11">
        <v>81.05685000000001</v>
      </c>
      <c r="P69" s="24">
        <v>68.69782500000001</v>
      </c>
      <c r="Q69" s="21">
        <v>68.69782500000001</v>
      </c>
    </row>
    <row r="70" spans="1:17" ht="12.75">
      <c r="A70" s="1"/>
      <c r="B70" s="16">
        <v>80</v>
      </c>
      <c r="C70" s="17" t="s">
        <v>46</v>
      </c>
      <c r="D70" s="24">
        <v>99.7101</v>
      </c>
      <c r="E70" s="21">
        <v>99.7101</v>
      </c>
      <c r="F70" s="24">
        <v>88.20892500000001</v>
      </c>
      <c r="G70" s="11">
        <v>88.20892500000001</v>
      </c>
      <c r="H70" s="24">
        <v>78.22395</v>
      </c>
      <c r="I70" s="21">
        <v>78.22395</v>
      </c>
      <c r="J70" s="24">
        <v>77.46585</v>
      </c>
      <c r="K70" s="11">
        <v>77.46585</v>
      </c>
      <c r="L70" s="24">
        <v>96.627825</v>
      </c>
      <c r="M70" s="21">
        <v>96.627825</v>
      </c>
      <c r="N70" s="24">
        <v>90.503175</v>
      </c>
      <c r="O70" s="11">
        <v>90.503175</v>
      </c>
      <c r="P70" s="24">
        <v>76.69777500000001</v>
      </c>
      <c r="Q70" s="21">
        <v>76.69777500000001</v>
      </c>
    </row>
    <row r="71" spans="1:17" ht="12.75">
      <c r="A71" s="1"/>
      <c r="B71" s="16">
        <v>81</v>
      </c>
      <c r="C71" s="17" t="s">
        <v>47</v>
      </c>
      <c r="D71" s="24">
        <v>86.373525</v>
      </c>
      <c r="E71" s="21">
        <v>86.373525</v>
      </c>
      <c r="F71" s="24">
        <v>76.398525</v>
      </c>
      <c r="G71" s="11">
        <v>76.398525</v>
      </c>
      <c r="H71" s="24">
        <v>67.780125</v>
      </c>
      <c r="I71" s="21">
        <v>67.780125</v>
      </c>
      <c r="J71" s="24">
        <v>67.10182499999999</v>
      </c>
      <c r="K71" s="11">
        <v>67.10182499999999</v>
      </c>
      <c r="L71" s="24">
        <v>83.7102</v>
      </c>
      <c r="M71" s="21">
        <v>83.7102</v>
      </c>
      <c r="N71" s="24">
        <v>78.38355</v>
      </c>
      <c r="O71" s="11">
        <v>78.38355</v>
      </c>
      <c r="P71" s="24">
        <v>66.4335</v>
      </c>
      <c r="Q71" s="21">
        <v>66.4335</v>
      </c>
    </row>
    <row r="72" spans="1:17" ht="12.75">
      <c r="A72" s="1"/>
      <c r="B72" s="16">
        <v>82</v>
      </c>
      <c r="C72" s="17" t="s">
        <v>48</v>
      </c>
      <c r="D72" s="24">
        <v>71.36115000000001</v>
      </c>
      <c r="E72" s="21">
        <v>71.36115000000001</v>
      </c>
      <c r="F72" s="24">
        <v>63.141749999999995</v>
      </c>
      <c r="G72" s="11">
        <v>63.141749999999995</v>
      </c>
      <c r="H72" s="24">
        <v>56.009625</v>
      </c>
      <c r="I72" s="21">
        <v>56.009625</v>
      </c>
      <c r="J72" s="24">
        <v>55.461</v>
      </c>
      <c r="K72" s="11">
        <v>55.461</v>
      </c>
      <c r="L72" s="24">
        <v>69.16665</v>
      </c>
      <c r="M72" s="21">
        <v>69.16665</v>
      </c>
      <c r="N72" s="24">
        <v>64.77765</v>
      </c>
      <c r="O72" s="11">
        <v>64.77765</v>
      </c>
      <c r="P72" s="24">
        <v>54.892425</v>
      </c>
      <c r="Q72" s="21">
        <v>54.892425</v>
      </c>
    </row>
    <row r="73" spans="1:17" ht="12.75">
      <c r="A73" s="1"/>
      <c r="B73" s="16">
        <v>90</v>
      </c>
      <c r="C73" s="17" t="s">
        <v>49</v>
      </c>
      <c r="D73" s="24">
        <v>108.93697499999999</v>
      </c>
      <c r="E73" s="21">
        <v>108.93697499999999</v>
      </c>
      <c r="F73" s="24">
        <v>96.37845</v>
      </c>
      <c r="G73" s="11">
        <v>96.37845</v>
      </c>
      <c r="H73" s="24">
        <v>85.4658</v>
      </c>
      <c r="I73" s="21">
        <v>85.4658</v>
      </c>
      <c r="J73" s="24">
        <v>84.637875</v>
      </c>
      <c r="K73" s="11">
        <v>84.637875</v>
      </c>
      <c r="L73" s="24">
        <v>105.585375</v>
      </c>
      <c r="M73" s="21">
        <v>105.585375</v>
      </c>
      <c r="N73" s="24">
        <v>98.88217499999999</v>
      </c>
      <c r="O73" s="11">
        <v>98.88217499999999</v>
      </c>
      <c r="P73" s="24">
        <v>83.80995</v>
      </c>
      <c r="Q73" s="21">
        <v>83.80995</v>
      </c>
    </row>
    <row r="74" spans="1:17" ht="12.75">
      <c r="A74" s="1"/>
      <c r="B74" s="16">
        <v>91</v>
      </c>
      <c r="C74" s="17" t="s">
        <v>50</v>
      </c>
      <c r="D74" s="24">
        <v>91.48072499999999</v>
      </c>
      <c r="E74" s="21">
        <v>91.48072499999999</v>
      </c>
      <c r="F74" s="24">
        <v>80.93715</v>
      </c>
      <c r="G74" s="11">
        <v>80.93715</v>
      </c>
      <c r="H74" s="24">
        <v>71.80005</v>
      </c>
      <c r="I74" s="21">
        <v>71.80005</v>
      </c>
      <c r="J74" s="24">
        <v>71.1018</v>
      </c>
      <c r="K74" s="11">
        <v>71.1018</v>
      </c>
      <c r="L74" s="24">
        <v>88.67775</v>
      </c>
      <c r="M74" s="21">
        <v>88.67775</v>
      </c>
      <c r="N74" s="24">
        <v>83.041875</v>
      </c>
      <c r="O74" s="11">
        <v>83.041875</v>
      </c>
      <c r="P74" s="24">
        <v>70.393575</v>
      </c>
      <c r="Q74" s="21">
        <v>70.393575</v>
      </c>
    </row>
    <row r="75" spans="1:17" ht="12.75">
      <c r="A75" s="1"/>
      <c r="B75" s="16">
        <v>92</v>
      </c>
      <c r="C75" s="17" t="s">
        <v>51</v>
      </c>
      <c r="D75" s="24">
        <v>73.7751</v>
      </c>
      <c r="E75" s="21">
        <v>73.7751</v>
      </c>
      <c r="F75" s="24">
        <v>65.2764</v>
      </c>
      <c r="G75" s="11">
        <v>65.2764</v>
      </c>
      <c r="H75" s="24">
        <v>57.8949</v>
      </c>
      <c r="I75" s="21">
        <v>57.8949</v>
      </c>
      <c r="J75" s="24">
        <v>57.326325</v>
      </c>
      <c r="K75" s="11">
        <v>57.326325</v>
      </c>
      <c r="L75" s="24">
        <v>71.53072499999999</v>
      </c>
      <c r="M75" s="21">
        <v>71.53072499999999</v>
      </c>
      <c r="N75" s="24">
        <v>66.9921</v>
      </c>
      <c r="O75" s="11">
        <v>66.9921</v>
      </c>
      <c r="P75" s="24">
        <v>56.767725</v>
      </c>
      <c r="Q75" s="21">
        <v>56.767725</v>
      </c>
    </row>
    <row r="76" spans="1:17" ht="12.75">
      <c r="A76" s="1"/>
      <c r="B76" s="16">
        <v>93</v>
      </c>
      <c r="C76" s="17" t="s">
        <v>52</v>
      </c>
      <c r="D76" s="24">
        <v>125.90445</v>
      </c>
      <c r="E76" s="21">
        <v>125.90445</v>
      </c>
      <c r="F76" s="24">
        <v>111.38085</v>
      </c>
      <c r="G76" s="11">
        <v>111.38085</v>
      </c>
      <c r="H76" s="24">
        <v>98.782425</v>
      </c>
      <c r="I76" s="21">
        <v>98.782425</v>
      </c>
      <c r="J76" s="24">
        <v>97.804875</v>
      </c>
      <c r="K76" s="11">
        <v>97.804875</v>
      </c>
      <c r="L76" s="24">
        <v>122.024175</v>
      </c>
      <c r="M76" s="21">
        <v>122.024175</v>
      </c>
      <c r="N76" s="24">
        <v>114.26362499999999</v>
      </c>
      <c r="O76" s="11">
        <v>114.26362499999999</v>
      </c>
      <c r="P76" s="24">
        <v>96.85725</v>
      </c>
      <c r="Q76" s="21">
        <v>96.85725</v>
      </c>
    </row>
    <row r="77" spans="1:17" ht="12.75">
      <c r="A77" s="1"/>
      <c r="B77" s="16">
        <v>94</v>
      </c>
      <c r="C77" s="17" t="s">
        <v>53</v>
      </c>
      <c r="D77" s="24">
        <v>114.44317500000001</v>
      </c>
      <c r="E77" s="21">
        <v>114.44317500000001</v>
      </c>
      <c r="F77" s="24">
        <v>101.256225</v>
      </c>
      <c r="G77" s="11">
        <v>101.256225</v>
      </c>
      <c r="H77" s="24">
        <v>89.79495</v>
      </c>
      <c r="I77" s="21">
        <v>89.79495</v>
      </c>
      <c r="J77" s="24">
        <v>88.91715</v>
      </c>
      <c r="K77" s="11">
        <v>88.91715</v>
      </c>
      <c r="L77" s="24">
        <v>110.90205</v>
      </c>
      <c r="M77" s="21">
        <v>110.90205</v>
      </c>
      <c r="N77" s="24">
        <v>103.89959999999999</v>
      </c>
      <c r="O77" s="11">
        <v>103.89959999999999</v>
      </c>
      <c r="P77" s="24">
        <v>88.029375</v>
      </c>
      <c r="Q77" s="21">
        <v>88.029375</v>
      </c>
    </row>
    <row r="78" spans="1:17" ht="12.75">
      <c r="A78" s="1"/>
      <c r="B78" s="16">
        <v>95</v>
      </c>
      <c r="C78" s="17" t="s">
        <v>54</v>
      </c>
      <c r="D78" s="24">
        <v>90.43334999999999</v>
      </c>
      <c r="E78" s="21">
        <v>90.43334999999999</v>
      </c>
      <c r="F78" s="24">
        <v>79.9995</v>
      </c>
      <c r="G78" s="11">
        <v>79.9995</v>
      </c>
      <c r="H78" s="24">
        <v>70.9422</v>
      </c>
      <c r="I78" s="21">
        <v>70.9422</v>
      </c>
      <c r="J78" s="24">
        <v>70.25392500000001</v>
      </c>
      <c r="K78" s="11">
        <v>70.25392500000001</v>
      </c>
      <c r="L78" s="24">
        <v>87.630375</v>
      </c>
      <c r="M78" s="21">
        <v>87.630375</v>
      </c>
      <c r="N78" s="24">
        <v>82.09425</v>
      </c>
      <c r="O78" s="11">
        <v>82.09425</v>
      </c>
      <c r="P78" s="24">
        <v>69.5457</v>
      </c>
      <c r="Q78" s="21">
        <v>69.5457</v>
      </c>
    </row>
    <row r="79" spans="1:17" ht="12.75">
      <c r="A79" s="1"/>
      <c r="B79" s="16">
        <v>100</v>
      </c>
      <c r="C79" s="17" t="s">
        <v>55</v>
      </c>
      <c r="D79" s="24">
        <v>150.333225</v>
      </c>
      <c r="E79" s="21">
        <v>150.333225</v>
      </c>
      <c r="F79" s="24">
        <v>132.96675000000002</v>
      </c>
      <c r="G79" s="11">
        <v>132.96675000000002</v>
      </c>
      <c r="H79" s="24">
        <v>117.934425</v>
      </c>
      <c r="I79" s="21">
        <v>117.934425</v>
      </c>
      <c r="J79" s="24">
        <v>116.77732499999999</v>
      </c>
      <c r="K79" s="11">
        <v>116.77732499999999</v>
      </c>
      <c r="L79" s="24">
        <v>145.684875</v>
      </c>
      <c r="M79" s="21">
        <v>145.684875</v>
      </c>
      <c r="N79" s="24">
        <v>136.458</v>
      </c>
      <c r="O79" s="11">
        <v>136.458</v>
      </c>
      <c r="P79" s="24">
        <v>115.64017500000001</v>
      </c>
      <c r="Q79" s="21">
        <v>115.64017500000001</v>
      </c>
    </row>
    <row r="80" spans="1:17" ht="12.75">
      <c r="A80" s="1"/>
      <c r="B80" s="16">
        <v>101</v>
      </c>
      <c r="C80" s="17" t="s">
        <v>56</v>
      </c>
      <c r="D80" s="24">
        <v>127.46055</v>
      </c>
      <c r="E80" s="21">
        <v>127.46055</v>
      </c>
      <c r="F80" s="24">
        <v>112.7574</v>
      </c>
      <c r="G80" s="11">
        <v>112.7574</v>
      </c>
      <c r="H80" s="24">
        <v>99.98939999999999</v>
      </c>
      <c r="I80" s="21">
        <v>99.98939999999999</v>
      </c>
      <c r="J80" s="24">
        <v>99.02182499999999</v>
      </c>
      <c r="K80" s="11">
        <v>99.02182499999999</v>
      </c>
      <c r="L80" s="24">
        <v>123.520425</v>
      </c>
      <c r="M80" s="21">
        <v>123.520425</v>
      </c>
      <c r="N80" s="24">
        <v>115.680075</v>
      </c>
      <c r="O80" s="11">
        <v>115.680075</v>
      </c>
      <c r="P80" s="24">
        <v>98.04427500000001</v>
      </c>
      <c r="Q80" s="21">
        <v>98.04427500000001</v>
      </c>
    </row>
    <row r="81" spans="1:17" ht="12.75">
      <c r="A81" s="1"/>
      <c r="B81" s="16">
        <v>102</v>
      </c>
      <c r="C81" s="17" t="s">
        <v>57</v>
      </c>
      <c r="D81" s="24">
        <v>144.986625</v>
      </c>
      <c r="E81" s="21">
        <v>144.986625</v>
      </c>
      <c r="F81" s="24">
        <v>128.288475</v>
      </c>
      <c r="G81" s="11">
        <v>128.288475</v>
      </c>
      <c r="H81" s="24">
        <v>113.77485</v>
      </c>
      <c r="I81" s="21">
        <v>113.77485</v>
      </c>
      <c r="J81" s="24">
        <v>112.6377</v>
      </c>
      <c r="K81" s="11">
        <v>112.6377</v>
      </c>
      <c r="L81" s="24">
        <v>140.54775</v>
      </c>
      <c r="M81" s="21">
        <v>140.54775</v>
      </c>
      <c r="N81" s="24">
        <v>131.61015</v>
      </c>
      <c r="O81" s="11">
        <v>131.61015</v>
      </c>
      <c r="P81" s="24">
        <v>111.54044999999999</v>
      </c>
      <c r="Q81" s="21">
        <v>111.54044999999999</v>
      </c>
    </row>
    <row r="82" spans="1:17" ht="12.75">
      <c r="A82" s="1"/>
      <c r="B82" s="16">
        <v>103</v>
      </c>
      <c r="C82" s="17" t="s">
        <v>58</v>
      </c>
      <c r="D82" s="24">
        <v>130.81214999999997</v>
      </c>
      <c r="E82" s="21">
        <v>130.81214999999997</v>
      </c>
      <c r="F82" s="24">
        <v>115.700025</v>
      </c>
      <c r="G82" s="11">
        <v>115.700025</v>
      </c>
      <c r="H82" s="24">
        <v>102.632775</v>
      </c>
      <c r="I82" s="21">
        <v>102.632775</v>
      </c>
      <c r="J82" s="24">
        <v>101.64525</v>
      </c>
      <c r="K82" s="11">
        <v>101.64525</v>
      </c>
      <c r="L82" s="24">
        <v>126.77227500000001</v>
      </c>
      <c r="M82" s="21">
        <v>126.77227500000001</v>
      </c>
      <c r="N82" s="24">
        <v>118.732425</v>
      </c>
      <c r="O82" s="11">
        <v>118.732425</v>
      </c>
      <c r="P82" s="24">
        <v>100.61782500000001</v>
      </c>
      <c r="Q82" s="21">
        <v>100.61782500000001</v>
      </c>
    </row>
    <row r="83" spans="1:17" ht="12.75">
      <c r="A83" s="1"/>
      <c r="B83" s="16">
        <v>106</v>
      </c>
      <c r="C83" s="17" t="s">
        <v>59</v>
      </c>
      <c r="D83" s="24">
        <v>121.086525</v>
      </c>
      <c r="E83" s="21">
        <v>121.086525</v>
      </c>
      <c r="F83" s="24">
        <v>107.121525</v>
      </c>
      <c r="G83" s="11">
        <v>107.121525</v>
      </c>
      <c r="H83" s="24">
        <v>94.99192500000001</v>
      </c>
      <c r="I83" s="21">
        <v>94.99192500000001</v>
      </c>
      <c r="J83" s="24">
        <v>94.074225</v>
      </c>
      <c r="K83" s="11">
        <v>94.074225</v>
      </c>
      <c r="L83" s="24">
        <v>117.3858</v>
      </c>
      <c r="M83" s="21">
        <v>117.3858</v>
      </c>
      <c r="N83" s="24">
        <v>109.93447499999999</v>
      </c>
      <c r="O83" s="11">
        <v>109.93447499999999</v>
      </c>
      <c r="P83" s="24">
        <v>93.156525</v>
      </c>
      <c r="Q83" s="21">
        <v>93.156525</v>
      </c>
    </row>
    <row r="84" spans="1:17" ht="12.75">
      <c r="A84" s="1"/>
      <c r="B84" s="16">
        <v>107</v>
      </c>
      <c r="C84" s="17" t="s">
        <v>60</v>
      </c>
      <c r="D84" s="24">
        <v>73.7751</v>
      </c>
      <c r="E84" s="21">
        <v>73.7751</v>
      </c>
      <c r="F84" s="24">
        <v>65.2764</v>
      </c>
      <c r="G84" s="11">
        <v>65.2764</v>
      </c>
      <c r="H84" s="24">
        <v>57.8949</v>
      </c>
      <c r="I84" s="21">
        <v>57.8949</v>
      </c>
      <c r="J84" s="24">
        <v>57.326325</v>
      </c>
      <c r="K84" s="11">
        <v>57.326325</v>
      </c>
      <c r="L84" s="24">
        <v>71.53072499999999</v>
      </c>
      <c r="M84" s="21">
        <v>71.53072499999999</v>
      </c>
      <c r="N84" s="24">
        <v>66.9921</v>
      </c>
      <c r="O84" s="11">
        <v>66.9921</v>
      </c>
      <c r="P84" s="24">
        <v>56.767725</v>
      </c>
      <c r="Q84" s="21">
        <v>56.767725</v>
      </c>
    </row>
    <row r="85" spans="1:17" ht="12.75">
      <c r="A85" s="1"/>
      <c r="B85" s="16">
        <v>108</v>
      </c>
      <c r="C85" s="17" t="s">
        <v>61</v>
      </c>
      <c r="D85" s="24">
        <v>193.19580000000002</v>
      </c>
      <c r="E85" s="21">
        <v>193.19580000000002</v>
      </c>
      <c r="F85" s="24">
        <v>170.8917</v>
      </c>
      <c r="G85" s="11">
        <v>170.8917</v>
      </c>
      <c r="H85" s="24">
        <v>151.590075</v>
      </c>
      <c r="I85" s="21">
        <v>151.590075</v>
      </c>
      <c r="J85" s="24">
        <v>150.073875</v>
      </c>
      <c r="K85" s="11">
        <v>150.073875</v>
      </c>
      <c r="L85" s="24">
        <v>187.260675</v>
      </c>
      <c r="M85" s="21">
        <v>187.260675</v>
      </c>
      <c r="N85" s="24">
        <v>175.370475</v>
      </c>
      <c r="O85" s="11">
        <v>175.370475</v>
      </c>
      <c r="P85" s="24">
        <v>148.60755</v>
      </c>
      <c r="Q85" s="21">
        <v>148.60755</v>
      </c>
    </row>
    <row r="86" spans="1:17" ht="12.75">
      <c r="A86" s="1"/>
      <c r="B86" s="16">
        <v>109</v>
      </c>
      <c r="C86" s="17" t="s">
        <v>62</v>
      </c>
      <c r="D86" s="24">
        <v>181.1061</v>
      </c>
      <c r="E86" s="21">
        <v>181.1061</v>
      </c>
      <c r="F86" s="24">
        <v>160.228425</v>
      </c>
      <c r="G86" s="11">
        <v>160.228425</v>
      </c>
      <c r="H86" s="24">
        <v>142.10385</v>
      </c>
      <c r="I86" s="21">
        <v>142.10385</v>
      </c>
      <c r="J86" s="24">
        <v>140.70735</v>
      </c>
      <c r="K86" s="11">
        <v>140.70735</v>
      </c>
      <c r="L86" s="24">
        <v>175.54004999999998</v>
      </c>
      <c r="M86" s="21">
        <v>175.54004999999998</v>
      </c>
      <c r="N86" s="24">
        <v>164.37802499999998</v>
      </c>
      <c r="O86" s="11">
        <v>164.37802499999998</v>
      </c>
      <c r="P86" s="24">
        <v>139.32082499999999</v>
      </c>
      <c r="Q86" s="21">
        <v>139.32082499999999</v>
      </c>
    </row>
    <row r="87" spans="1:17" ht="12.75">
      <c r="A87" s="1"/>
      <c r="B87" s="16">
        <v>110</v>
      </c>
      <c r="C87" s="17" t="s">
        <v>63</v>
      </c>
      <c r="D87" s="24">
        <v>147.57014999999998</v>
      </c>
      <c r="E87" s="21">
        <v>147.57014999999998</v>
      </c>
      <c r="F87" s="24">
        <v>130.542825</v>
      </c>
      <c r="G87" s="11">
        <v>130.542825</v>
      </c>
      <c r="H87" s="24">
        <v>115.7898</v>
      </c>
      <c r="I87" s="21">
        <v>115.7898</v>
      </c>
      <c r="J87" s="24">
        <v>114.65265</v>
      </c>
      <c r="K87" s="11">
        <v>114.65265</v>
      </c>
      <c r="L87" s="24">
        <v>143.051475</v>
      </c>
      <c r="M87" s="21">
        <v>143.051475</v>
      </c>
      <c r="N87" s="24">
        <v>133.96425000000002</v>
      </c>
      <c r="O87" s="11">
        <v>133.96425000000002</v>
      </c>
      <c r="P87" s="24">
        <v>113.53545</v>
      </c>
      <c r="Q87" s="21">
        <v>113.53545</v>
      </c>
    </row>
    <row r="88" spans="1:17" ht="12.75">
      <c r="A88" s="1"/>
      <c r="B88" s="16">
        <v>111</v>
      </c>
      <c r="C88" s="17" t="s">
        <v>64</v>
      </c>
      <c r="D88" s="24">
        <v>101.83477500000001</v>
      </c>
      <c r="E88" s="21">
        <v>101.83477500000001</v>
      </c>
      <c r="F88" s="24">
        <v>90.084225</v>
      </c>
      <c r="G88" s="11">
        <v>90.084225</v>
      </c>
      <c r="H88" s="24">
        <v>79.8798</v>
      </c>
      <c r="I88" s="21">
        <v>79.8798</v>
      </c>
      <c r="J88" s="24">
        <v>79.10175</v>
      </c>
      <c r="K88" s="11">
        <v>79.10175</v>
      </c>
      <c r="L88" s="24">
        <v>98.702625</v>
      </c>
      <c r="M88" s="21">
        <v>98.702625</v>
      </c>
      <c r="N88" s="24">
        <v>92.42835</v>
      </c>
      <c r="O88" s="11">
        <v>92.42835</v>
      </c>
      <c r="P88" s="24">
        <v>78.333675</v>
      </c>
      <c r="Q88" s="21">
        <v>78.333675</v>
      </c>
    </row>
    <row r="89" spans="1:17" ht="12.75">
      <c r="A89" s="1"/>
      <c r="B89" s="16">
        <v>112</v>
      </c>
      <c r="C89" s="17" t="s">
        <v>65</v>
      </c>
      <c r="D89" s="24">
        <v>73.7751</v>
      </c>
      <c r="E89" s="21">
        <v>73.7751</v>
      </c>
      <c r="F89" s="24">
        <v>65.2764</v>
      </c>
      <c r="G89" s="11">
        <v>65.2764</v>
      </c>
      <c r="H89" s="24">
        <v>57.8949</v>
      </c>
      <c r="I89" s="21">
        <v>57.8949</v>
      </c>
      <c r="J89" s="24">
        <v>57.326325</v>
      </c>
      <c r="K89" s="11">
        <v>57.326325</v>
      </c>
      <c r="L89" s="24">
        <v>71.53072499999999</v>
      </c>
      <c r="M89" s="21">
        <v>71.53072499999999</v>
      </c>
      <c r="N89" s="24">
        <v>66.9921</v>
      </c>
      <c r="O89" s="11">
        <v>66.9921</v>
      </c>
      <c r="P89" s="24">
        <v>56.767725</v>
      </c>
      <c r="Q89" s="21">
        <v>56.767725</v>
      </c>
    </row>
    <row r="90" spans="1:17" ht="12.75">
      <c r="A90" s="1"/>
      <c r="B90" s="16">
        <v>113</v>
      </c>
      <c r="C90" s="17" t="s">
        <v>66</v>
      </c>
      <c r="D90" s="24">
        <v>58.8924</v>
      </c>
      <c r="E90" s="21">
        <v>58.8924</v>
      </c>
      <c r="F90" s="24">
        <v>52.08945</v>
      </c>
      <c r="G90" s="11">
        <v>52.08945</v>
      </c>
      <c r="H90" s="24">
        <v>46.2042</v>
      </c>
      <c r="I90" s="21">
        <v>46.2042</v>
      </c>
      <c r="J90" s="24">
        <v>45.7653</v>
      </c>
      <c r="K90" s="11">
        <v>45.7653</v>
      </c>
      <c r="L90" s="24">
        <v>57.106875</v>
      </c>
      <c r="M90" s="21">
        <v>57.106875</v>
      </c>
      <c r="N90" s="24">
        <v>53.475975</v>
      </c>
      <c r="O90" s="11">
        <v>53.475975</v>
      </c>
      <c r="P90" s="24">
        <v>45.306450000000005</v>
      </c>
      <c r="Q90" s="21">
        <v>45.306450000000005</v>
      </c>
    </row>
    <row r="91" spans="1:17" ht="12.75">
      <c r="A91" s="1"/>
      <c r="B91" s="16">
        <v>114</v>
      </c>
      <c r="C91" s="17" t="s">
        <v>67</v>
      </c>
      <c r="D91" s="24">
        <v>144.27839999999998</v>
      </c>
      <c r="E91" s="21">
        <v>144.27839999999998</v>
      </c>
      <c r="F91" s="24">
        <v>127.62015</v>
      </c>
      <c r="G91" s="11">
        <v>127.62015</v>
      </c>
      <c r="H91" s="24">
        <v>113.226225</v>
      </c>
      <c r="I91" s="21">
        <v>113.226225</v>
      </c>
      <c r="J91" s="24">
        <v>112.09904999999999</v>
      </c>
      <c r="K91" s="11">
        <v>112.09904999999999</v>
      </c>
      <c r="L91" s="24">
        <v>139.839525</v>
      </c>
      <c r="M91" s="21">
        <v>139.839525</v>
      </c>
      <c r="N91" s="24">
        <v>130.9518</v>
      </c>
      <c r="O91" s="11">
        <v>130.9518</v>
      </c>
      <c r="P91" s="24">
        <v>110.98185000000001</v>
      </c>
      <c r="Q91" s="21">
        <v>110.98185000000001</v>
      </c>
    </row>
    <row r="92" spans="1:17" ht="12.75">
      <c r="A92" s="1"/>
      <c r="B92" s="16">
        <v>115</v>
      </c>
      <c r="C92" s="17" t="s">
        <v>68</v>
      </c>
      <c r="D92" s="24">
        <v>136.049025</v>
      </c>
      <c r="E92" s="21">
        <v>136.049025</v>
      </c>
      <c r="F92" s="24">
        <v>120.33840000000001</v>
      </c>
      <c r="G92" s="11">
        <v>120.33840000000001</v>
      </c>
      <c r="H92" s="24">
        <v>106.742475</v>
      </c>
      <c r="I92" s="21">
        <v>106.742475</v>
      </c>
      <c r="J92" s="24">
        <v>105.685125</v>
      </c>
      <c r="K92" s="11">
        <v>105.685125</v>
      </c>
      <c r="L92" s="24">
        <v>131.84955</v>
      </c>
      <c r="M92" s="21">
        <v>131.84955</v>
      </c>
      <c r="N92" s="24">
        <v>123.480525</v>
      </c>
      <c r="O92" s="11">
        <v>123.480525</v>
      </c>
      <c r="P92" s="24">
        <v>104.667675</v>
      </c>
      <c r="Q92" s="21">
        <v>104.667675</v>
      </c>
    </row>
    <row r="93" spans="1:17" ht="12.75">
      <c r="A93" s="1"/>
      <c r="B93" s="16">
        <v>116</v>
      </c>
      <c r="C93" s="17" t="s">
        <v>69</v>
      </c>
      <c r="D93" s="24">
        <v>107.8896</v>
      </c>
      <c r="E93" s="21">
        <v>107.8896</v>
      </c>
      <c r="F93" s="24">
        <v>95.450775</v>
      </c>
      <c r="G93" s="11">
        <v>95.450775</v>
      </c>
      <c r="H93" s="24">
        <v>84.64785</v>
      </c>
      <c r="I93" s="21">
        <v>84.64785</v>
      </c>
      <c r="J93" s="24">
        <v>83.82990000000001</v>
      </c>
      <c r="K93" s="11">
        <v>83.82990000000001</v>
      </c>
      <c r="L93" s="24">
        <v>104.55794999999999</v>
      </c>
      <c r="M93" s="21">
        <v>104.55794999999999</v>
      </c>
      <c r="N93" s="24">
        <v>97.944525</v>
      </c>
      <c r="O93" s="11">
        <v>97.944525</v>
      </c>
      <c r="P93" s="24">
        <v>82.982025</v>
      </c>
      <c r="Q93" s="21">
        <v>82.982025</v>
      </c>
    </row>
    <row r="94" spans="1:17" ht="12.75">
      <c r="A94" s="1"/>
      <c r="B94" s="16">
        <v>117</v>
      </c>
      <c r="C94" s="17" t="s">
        <v>70</v>
      </c>
      <c r="D94" s="24">
        <v>85.6254</v>
      </c>
      <c r="E94" s="21">
        <v>85.6254</v>
      </c>
      <c r="F94" s="24">
        <v>75.74017500000001</v>
      </c>
      <c r="G94" s="11">
        <v>75.74017500000001</v>
      </c>
      <c r="H94" s="24">
        <v>67.181625</v>
      </c>
      <c r="I94" s="21">
        <v>67.181625</v>
      </c>
      <c r="J94" s="24">
        <v>66.53325000000001</v>
      </c>
      <c r="K94" s="11">
        <v>66.53325000000001</v>
      </c>
      <c r="L94" s="24">
        <v>82.982025</v>
      </c>
      <c r="M94" s="21">
        <v>82.982025</v>
      </c>
      <c r="N94" s="24">
        <v>77.73517500000001</v>
      </c>
      <c r="O94" s="11">
        <v>77.73517500000001</v>
      </c>
      <c r="P94" s="24">
        <v>65.85495</v>
      </c>
      <c r="Q94" s="21">
        <v>65.85495</v>
      </c>
    </row>
    <row r="95" spans="1:17" ht="12.75">
      <c r="A95" s="1"/>
      <c r="B95" s="16">
        <v>118</v>
      </c>
      <c r="C95" s="17" t="s">
        <v>71</v>
      </c>
      <c r="D95" s="24">
        <v>54.4635</v>
      </c>
      <c r="E95" s="21">
        <v>54.4635</v>
      </c>
      <c r="F95" s="24">
        <v>48.189225</v>
      </c>
      <c r="G95" s="11">
        <v>48.189225</v>
      </c>
      <c r="H95" s="24">
        <v>42.7329</v>
      </c>
      <c r="I95" s="21">
        <v>42.7329</v>
      </c>
      <c r="J95" s="24">
        <v>42.31395</v>
      </c>
      <c r="K95" s="11">
        <v>42.31395</v>
      </c>
      <c r="L95" s="24">
        <v>52.7877</v>
      </c>
      <c r="M95" s="21">
        <v>52.7877</v>
      </c>
      <c r="N95" s="24">
        <v>49.4361</v>
      </c>
      <c r="O95" s="11">
        <v>49.4361</v>
      </c>
      <c r="P95" s="24">
        <v>41.895</v>
      </c>
      <c r="Q95" s="21">
        <v>41.895</v>
      </c>
    </row>
    <row r="96" spans="1:17" ht="12.75">
      <c r="A96" s="1"/>
      <c r="B96" s="16" t="s">
        <v>157</v>
      </c>
      <c r="C96" s="41" t="s">
        <v>158</v>
      </c>
      <c r="D96" s="24">
        <v>77.64540000000001</v>
      </c>
      <c r="E96" s="21">
        <v>77.64540000000001</v>
      </c>
      <c r="F96" s="24">
        <v>68.69782500000001</v>
      </c>
      <c r="G96" s="11">
        <v>68.69782500000001</v>
      </c>
      <c r="H96" s="24">
        <v>60.93727500000001</v>
      </c>
      <c r="I96" s="21">
        <v>60.93727500000001</v>
      </c>
      <c r="J96" s="24">
        <v>60.338775000000005</v>
      </c>
      <c r="K96" s="11">
        <v>60.338775000000005</v>
      </c>
      <c r="L96" s="24">
        <v>75.2514</v>
      </c>
      <c r="M96" s="21">
        <v>75.2514</v>
      </c>
      <c r="N96" s="24">
        <v>70.493325</v>
      </c>
      <c r="O96" s="11">
        <v>70.493325</v>
      </c>
      <c r="P96" s="24">
        <v>59.7303</v>
      </c>
      <c r="Q96" s="21">
        <v>59.7303</v>
      </c>
    </row>
    <row r="97" spans="1:17" ht="12.75">
      <c r="A97" s="1"/>
      <c r="B97" s="16" t="s">
        <v>159</v>
      </c>
      <c r="C97" s="41" t="s">
        <v>160</v>
      </c>
      <c r="D97" s="24">
        <v>64.02952499999999</v>
      </c>
      <c r="E97" s="21">
        <v>64.02952499999999</v>
      </c>
      <c r="F97" s="24">
        <v>56.657999999999994</v>
      </c>
      <c r="G97" s="11">
        <v>56.657999999999994</v>
      </c>
      <c r="H97" s="24">
        <v>50.2341</v>
      </c>
      <c r="I97" s="21">
        <v>50.2341</v>
      </c>
      <c r="J97" s="24">
        <v>49.755300000000005</v>
      </c>
      <c r="K97" s="11">
        <v>49.755300000000005</v>
      </c>
      <c r="L97" s="24">
        <v>62.074425</v>
      </c>
      <c r="M97" s="21">
        <v>62.074425</v>
      </c>
      <c r="N97" s="24">
        <v>58.124325000000006</v>
      </c>
      <c r="O97" s="11">
        <v>58.124325000000006</v>
      </c>
      <c r="P97" s="24">
        <v>49.286474999999996</v>
      </c>
      <c r="Q97" s="21">
        <v>49.286474999999996</v>
      </c>
    </row>
    <row r="98" spans="1:17" ht="12.75">
      <c r="A98" s="1"/>
      <c r="B98" s="16" t="s">
        <v>161</v>
      </c>
      <c r="C98" s="41" t="s">
        <v>162</v>
      </c>
      <c r="D98" s="24">
        <v>52.4286</v>
      </c>
      <c r="E98" s="21">
        <v>52.4286</v>
      </c>
      <c r="F98" s="24">
        <v>46.413675</v>
      </c>
      <c r="G98" s="11">
        <v>46.413675</v>
      </c>
      <c r="H98" s="24">
        <v>41.166825</v>
      </c>
      <c r="I98" s="21">
        <v>41.166825</v>
      </c>
      <c r="J98" s="24">
        <v>40.747875</v>
      </c>
      <c r="K98" s="11">
        <v>40.747875</v>
      </c>
      <c r="L98" s="24">
        <v>50.8326</v>
      </c>
      <c r="M98" s="21">
        <v>50.8326</v>
      </c>
      <c r="N98" s="24">
        <v>47.61067499999999</v>
      </c>
      <c r="O98" s="11">
        <v>47.61067499999999</v>
      </c>
      <c r="P98" s="24">
        <v>40.348875</v>
      </c>
      <c r="Q98" s="21">
        <v>40.348875</v>
      </c>
    </row>
    <row r="99" spans="1:17" ht="12.75">
      <c r="A99" s="1"/>
      <c r="B99" s="16">
        <v>120</v>
      </c>
      <c r="C99" s="17" t="s">
        <v>72</v>
      </c>
      <c r="D99" s="24">
        <v>260.058225</v>
      </c>
      <c r="E99" s="21">
        <v>260.058225</v>
      </c>
      <c r="F99" s="24">
        <v>260.058225</v>
      </c>
      <c r="G99" s="11">
        <v>260.058225</v>
      </c>
      <c r="H99" s="24">
        <v>260.058225</v>
      </c>
      <c r="I99" s="21">
        <v>260.058225</v>
      </c>
      <c r="J99" s="24">
        <v>260.058225</v>
      </c>
      <c r="K99" s="11">
        <v>260.058225</v>
      </c>
      <c r="L99" s="24">
        <v>260.058225</v>
      </c>
      <c r="M99" s="21">
        <v>260.058225</v>
      </c>
      <c r="N99" s="24">
        <v>260.058225</v>
      </c>
      <c r="O99" s="11">
        <v>260.058225</v>
      </c>
      <c r="P99" s="24">
        <v>260.058225</v>
      </c>
      <c r="Q99" s="21">
        <v>260.058225</v>
      </c>
    </row>
    <row r="100" spans="1:17" ht="12.75">
      <c r="A100" s="1"/>
      <c r="B100" s="16">
        <v>121</v>
      </c>
      <c r="C100" s="17" t="s">
        <v>73</v>
      </c>
      <c r="D100" s="24">
        <v>233.225475</v>
      </c>
      <c r="E100" s="21">
        <v>233.225475</v>
      </c>
      <c r="F100" s="24">
        <v>233.225475</v>
      </c>
      <c r="G100" s="11">
        <v>233.225475</v>
      </c>
      <c r="H100" s="24">
        <v>233.225475</v>
      </c>
      <c r="I100" s="21">
        <v>233.225475</v>
      </c>
      <c r="J100" s="24">
        <v>233.225475</v>
      </c>
      <c r="K100" s="11">
        <v>233.225475</v>
      </c>
      <c r="L100" s="24">
        <v>233.225475</v>
      </c>
      <c r="M100" s="21">
        <v>233.225475</v>
      </c>
      <c r="N100" s="24">
        <v>233.225475</v>
      </c>
      <c r="O100" s="11">
        <v>233.225475</v>
      </c>
      <c r="P100" s="24">
        <v>233.225475</v>
      </c>
      <c r="Q100" s="21">
        <v>233.225475</v>
      </c>
    </row>
    <row r="101" spans="1:17" ht="12.75">
      <c r="A101" s="1"/>
      <c r="B101" s="16">
        <v>122</v>
      </c>
      <c r="C101" s="17" t="s">
        <v>74</v>
      </c>
      <c r="D101" s="24">
        <v>291.0306</v>
      </c>
      <c r="E101" s="21">
        <v>291.0306</v>
      </c>
      <c r="F101" s="24">
        <v>291.0306</v>
      </c>
      <c r="G101" s="11">
        <v>291.0306</v>
      </c>
      <c r="H101" s="24">
        <v>291.0306</v>
      </c>
      <c r="I101" s="21">
        <v>291.0306</v>
      </c>
      <c r="J101" s="24">
        <v>291.0306</v>
      </c>
      <c r="K101" s="11">
        <v>291.0306</v>
      </c>
      <c r="L101" s="24">
        <v>291.0306</v>
      </c>
      <c r="M101" s="21">
        <v>291.0306</v>
      </c>
      <c r="N101" s="24">
        <v>291.0306</v>
      </c>
      <c r="O101" s="11">
        <v>291.0306</v>
      </c>
      <c r="P101" s="24">
        <v>291.0306</v>
      </c>
      <c r="Q101" s="21">
        <v>291.0306</v>
      </c>
    </row>
    <row r="102" spans="1:17" ht="12.75">
      <c r="A102" s="1"/>
      <c r="B102" s="16">
        <v>123</v>
      </c>
      <c r="C102" s="17" t="s">
        <v>75</v>
      </c>
      <c r="D102" s="24">
        <v>233.225475</v>
      </c>
      <c r="E102" s="21">
        <v>233.225475</v>
      </c>
      <c r="F102" s="24">
        <v>233.225475</v>
      </c>
      <c r="G102" s="11">
        <v>233.225475</v>
      </c>
      <c r="H102" s="24">
        <v>233.225475</v>
      </c>
      <c r="I102" s="21">
        <v>233.225475</v>
      </c>
      <c r="J102" s="24">
        <v>233.225475</v>
      </c>
      <c r="K102" s="11">
        <v>233.225475</v>
      </c>
      <c r="L102" s="24">
        <v>233.225475</v>
      </c>
      <c r="M102" s="21">
        <v>233.225475</v>
      </c>
      <c r="N102" s="24">
        <v>233.225475</v>
      </c>
      <c r="O102" s="11">
        <v>233.225475</v>
      </c>
      <c r="P102" s="24">
        <v>233.225475</v>
      </c>
      <c r="Q102" s="21">
        <v>233.225475</v>
      </c>
    </row>
    <row r="103" spans="1:17" ht="12.75">
      <c r="A103" s="1"/>
      <c r="B103" s="16">
        <v>124</v>
      </c>
      <c r="C103" s="17" t="s">
        <v>76</v>
      </c>
      <c r="D103" s="24">
        <v>291.0306</v>
      </c>
      <c r="E103" s="21">
        <v>291.0306</v>
      </c>
      <c r="F103" s="24">
        <v>291.0306</v>
      </c>
      <c r="G103" s="11">
        <v>291.0306</v>
      </c>
      <c r="H103" s="24">
        <v>291.0306</v>
      </c>
      <c r="I103" s="21">
        <v>291.0306</v>
      </c>
      <c r="J103" s="24">
        <v>291.0306</v>
      </c>
      <c r="K103" s="11">
        <v>291.0306</v>
      </c>
      <c r="L103" s="24">
        <v>291.0306</v>
      </c>
      <c r="M103" s="21">
        <v>291.0306</v>
      </c>
      <c r="N103" s="24">
        <v>291.0306</v>
      </c>
      <c r="O103" s="11">
        <v>291.0306</v>
      </c>
      <c r="P103" s="24">
        <v>291.0306</v>
      </c>
      <c r="Q103" s="21">
        <v>291.0306</v>
      </c>
    </row>
    <row r="104" spans="1:17" ht="12.75">
      <c r="A104" s="1"/>
      <c r="B104" s="16">
        <v>125</v>
      </c>
      <c r="C104" s="17" t="s">
        <v>77</v>
      </c>
      <c r="D104" s="24">
        <v>204.337875</v>
      </c>
      <c r="E104" s="21">
        <v>204.337875</v>
      </c>
      <c r="F104" s="24">
        <v>204.337875</v>
      </c>
      <c r="G104" s="11">
        <v>204.337875</v>
      </c>
      <c r="H104" s="24">
        <v>204.337875</v>
      </c>
      <c r="I104" s="21">
        <v>204.337875</v>
      </c>
      <c r="J104" s="24">
        <v>204.337875</v>
      </c>
      <c r="K104" s="11">
        <v>204.337875</v>
      </c>
      <c r="L104" s="24">
        <v>204.337875</v>
      </c>
      <c r="M104" s="21">
        <v>204.337875</v>
      </c>
      <c r="N104" s="24">
        <v>204.337875</v>
      </c>
      <c r="O104" s="11">
        <v>204.337875</v>
      </c>
      <c r="P104" s="24">
        <v>204.337875</v>
      </c>
      <c r="Q104" s="21">
        <v>204.337875</v>
      </c>
    </row>
    <row r="105" spans="1:17" ht="12.75">
      <c r="A105" s="1"/>
      <c r="B105" s="16">
        <v>126</v>
      </c>
      <c r="C105" s="17" t="s">
        <v>78</v>
      </c>
      <c r="D105" s="24">
        <v>163.061325</v>
      </c>
      <c r="E105" s="21">
        <v>163.061325</v>
      </c>
      <c r="F105" s="24">
        <v>163.061325</v>
      </c>
      <c r="G105" s="11">
        <v>163.061325</v>
      </c>
      <c r="H105" s="24">
        <v>163.061325</v>
      </c>
      <c r="I105" s="21">
        <v>163.061325</v>
      </c>
      <c r="J105" s="24">
        <v>163.061325</v>
      </c>
      <c r="K105" s="11">
        <v>163.061325</v>
      </c>
      <c r="L105" s="24">
        <v>163.061325</v>
      </c>
      <c r="M105" s="21">
        <v>163.061325</v>
      </c>
      <c r="N105" s="24">
        <v>163.061325</v>
      </c>
      <c r="O105" s="11">
        <v>163.061325</v>
      </c>
      <c r="P105" s="24">
        <v>163.061325</v>
      </c>
      <c r="Q105" s="21">
        <v>163.061325</v>
      </c>
    </row>
    <row r="106" spans="1:17" ht="12.75">
      <c r="A106" s="1"/>
      <c r="B106" s="16">
        <v>130</v>
      </c>
      <c r="C106" s="17" t="s">
        <v>79</v>
      </c>
      <c r="D106" s="24">
        <v>166.233375</v>
      </c>
      <c r="E106" s="21">
        <v>166.233375</v>
      </c>
      <c r="F106" s="24">
        <v>147.041475</v>
      </c>
      <c r="G106" s="11">
        <v>147.041475</v>
      </c>
      <c r="H106" s="24">
        <v>130.44307500000002</v>
      </c>
      <c r="I106" s="21">
        <v>130.44307500000002</v>
      </c>
      <c r="J106" s="24">
        <v>129.13635000000002</v>
      </c>
      <c r="K106" s="11">
        <v>129.13635000000002</v>
      </c>
      <c r="L106" s="24">
        <v>161.11620000000002</v>
      </c>
      <c r="M106" s="21">
        <v>161.11620000000002</v>
      </c>
      <c r="N106" s="24">
        <v>150.88185</v>
      </c>
      <c r="O106" s="11">
        <v>150.88185</v>
      </c>
      <c r="P106" s="24">
        <v>127.8795</v>
      </c>
      <c r="Q106" s="21">
        <v>127.8795</v>
      </c>
    </row>
    <row r="107" spans="1:17" ht="12.75">
      <c r="A107" s="1"/>
      <c r="B107" s="16">
        <v>131</v>
      </c>
      <c r="C107" s="17" t="s">
        <v>80</v>
      </c>
      <c r="D107" s="24">
        <v>99.281175</v>
      </c>
      <c r="E107" s="21">
        <v>99.281175</v>
      </c>
      <c r="F107" s="24">
        <v>87.829875</v>
      </c>
      <c r="G107" s="11">
        <v>87.829875</v>
      </c>
      <c r="H107" s="24">
        <v>77.89477500000001</v>
      </c>
      <c r="I107" s="21">
        <v>77.89477500000001</v>
      </c>
      <c r="J107" s="24">
        <v>77.1267</v>
      </c>
      <c r="K107" s="11">
        <v>77.1267</v>
      </c>
      <c r="L107" s="24">
        <v>96.21884999999999</v>
      </c>
      <c r="M107" s="21">
        <v>96.21884999999999</v>
      </c>
      <c r="N107" s="24">
        <v>90.11415000000001</v>
      </c>
      <c r="O107" s="11">
        <v>90.11415000000001</v>
      </c>
      <c r="P107" s="24">
        <v>76.358625</v>
      </c>
      <c r="Q107" s="21">
        <v>76.358625</v>
      </c>
    </row>
    <row r="108" spans="1:17" ht="12.75">
      <c r="A108" s="1"/>
      <c r="B108" s="16">
        <v>132</v>
      </c>
      <c r="C108" s="17" t="s">
        <v>81</v>
      </c>
      <c r="D108" s="24">
        <v>106.542975</v>
      </c>
      <c r="E108" s="21">
        <v>106.542975</v>
      </c>
      <c r="F108" s="24">
        <v>94.24380000000001</v>
      </c>
      <c r="G108" s="11">
        <v>94.24380000000001</v>
      </c>
      <c r="H108" s="24">
        <v>83.59049999999999</v>
      </c>
      <c r="I108" s="21">
        <v>83.59049999999999</v>
      </c>
      <c r="J108" s="24">
        <v>82.7925</v>
      </c>
      <c r="K108" s="11">
        <v>82.7925</v>
      </c>
      <c r="L108" s="24">
        <v>103.28115000000001</v>
      </c>
      <c r="M108" s="21">
        <v>103.28115000000001</v>
      </c>
      <c r="N108" s="24">
        <v>96.71759999999999</v>
      </c>
      <c r="O108" s="11">
        <v>96.71759999999999</v>
      </c>
      <c r="P108" s="24">
        <v>81.9546</v>
      </c>
      <c r="Q108" s="21">
        <v>81.9546</v>
      </c>
    </row>
    <row r="109" spans="1:17" ht="12.75">
      <c r="A109" s="1"/>
      <c r="B109" s="16">
        <v>133</v>
      </c>
      <c r="C109" s="41" t="s">
        <v>155</v>
      </c>
      <c r="D109" s="24">
        <v>127.191225</v>
      </c>
      <c r="E109" s="21">
        <v>127.191225</v>
      </c>
      <c r="F109" s="24">
        <v>112.518</v>
      </c>
      <c r="G109" s="11">
        <v>112.518</v>
      </c>
      <c r="H109" s="24">
        <v>99.779925</v>
      </c>
      <c r="I109" s="21">
        <v>99.779925</v>
      </c>
      <c r="J109" s="24">
        <v>98.81235000000001</v>
      </c>
      <c r="K109" s="11">
        <v>98.81235000000001</v>
      </c>
      <c r="L109" s="24">
        <v>123.26107499999999</v>
      </c>
      <c r="M109" s="21">
        <v>123.26107499999999</v>
      </c>
      <c r="N109" s="24">
        <v>115.460625</v>
      </c>
      <c r="O109" s="11">
        <v>115.460625</v>
      </c>
      <c r="P109" s="24">
        <v>97.8348</v>
      </c>
      <c r="Q109" s="21">
        <v>97.8348</v>
      </c>
    </row>
    <row r="110" spans="1:17" ht="12.75">
      <c r="A110" s="1"/>
      <c r="B110" s="16">
        <v>134</v>
      </c>
      <c r="C110" s="41" t="s">
        <v>156</v>
      </c>
      <c r="D110" s="24">
        <v>96.69765</v>
      </c>
      <c r="E110" s="21">
        <v>96.69765</v>
      </c>
      <c r="F110" s="24">
        <v>85.55557499999999</v>
      </c>
      <c r="G110" s="11">
        <v>85.55557499999999</v>
      </c>
      <c r="H110" s="24">
        <v>75.8898</v>
      </c>
      <c r="I110" s="21">
        <v>75.8898</v>
      </c>
      <c r="J110" s="24">
        <v>75.15165</v>
      </c>
      <c r="K110" s="11">
        <v>75.15165</v>
      </c>
      <c r="L110" s="24">
        <v>93.735075</v>
      </c>
      <c r="M110" s="21">
        <v>93.735075</v>
      </c>
      <c r="N110" s="24">
        <v>87.79995</v>
      </c>
      <c r="O110" s="11">
        <v>87.79995</v>
      </c>
      <c r="P110" s="24">
        <v>74.39355</v>
      </c>
      <c r="Q110" s="21">
        <v>74.39355</v>
      </c>
    </row>
    <row r="111" spans="1:17" ht="12.75">
      <c r="A111" s="1"/>
      <c r="B111" s="16">
        <v>140</v>
      </c>
      <c r="C111" s="17" t="s">
        <v>82</v>
      </c>
      <c r="D111" s="24">
        <v>99.02182499999999</v>
      </c>
      <c r="E111" s="21">
        <v>99.02182499999999</v>
      </c>
      <c r="F111" s="24">
        <v>87.5805</v>
      </c>
      <c r="G111" s="11">
        <v>87.5805</v>
      </c>
      <c r="H111" s="24">
        <v>77.695275</v>
      </c>
      <c r="I111" s="21">
        <v>77.695275</v>
      </c>
      <c r="J111" s="24">
        <v>76.94715</v>
      </c>
      <c r="K111" s="11">
        <v>76.94715</v>
      </c>
      <c r="L111" s="24">
        <v>95.96947499999999</v>
      </c>
      <c r="M111" s="21">
        <v>95.96947499999999</v>
      </c>
      <c r="N111" s="24">
        <v>89.8548</v>
      </c>
      <c r="O111" s="11">
        <v>89.8548</v>
      </c>
      <c r="P111" s="24">
        <v>76.1691</v>
      </c>
      <c r="Q111" s="21">
        <v>76.1691</v>
      </c>
    </row>
    <row r="112" spans="1:17" ht="12.75">
      <c r="A112" s="1"/>
      <c r="B112" s="16">
        <v>141</v>
      </c>
      <c r="C112" s="17" t="s">
        <v>83</v>
      </c>
      <c r="D112" s="24">
        <v>86.00445</v>
      </c>
      <c r="E112" s="21">
        <v>86.00445</v>
      </c>
      <c r="F112" s="24">
        <v>76.06935</v>
      </c>
      <c r="G112" s="11">
        <v>76.06935</v>
      </c>
      <c r="H112" s="24">
        <v>67.4709</v>
      </c>
      <c r="I112" s="21">
        <v>67.4709</v>
      </c>
      <c r="J112" s="24">
        <v>66.81255</v>
      </c>
      <c r="K112" s="11">
        <v>66.81255</v>
      </c>
      <c r="L112" s="24">
        <v>83.34112499999999</v>
      </c>
      <c r="M112" s="21">
        <v>83.34112499999999</v>
      </c>
      <c r="N112" s="24">
        <v>78.074325</v>
      </c>
      <c r="O112" s="11">
        <v>78.074325</v>
      </c>
      <c r="P112" s="24">
        <v>66.164175</v>
      </c>
      <c r="Q112" s="21">
        <v>66.164175</v>
      </c>
    </row>
    <row r="113" spans="1:17" ht="12.75">
      <c r="A113" s="1"/>
      <c r="B113" s="16">
        <v>142</v>
      </c>
      <c r="C113" s="17" t="s">
        <v>84</v>
      </c>
      <c r="D113" s="24">
        <v>80.169075</v>
      </c>
      <c r="E113" s="21">
        <v>80.169075</v>
      </c>
      <c r="F113" s="24">
        <v>70.92224999999999</v>
      </c>
      <c r="G113" s="11">
        <v>70.92224999999999</v>
      </c>
      <c r="H113" s="24">
        <v>62.892374999999994</v>
      </c>
      <c r="I113" s="21">
        <v>62.892374999999994</v>
      </c>
      <c r="J113" s="24">
        <v>62.293875</v>
      </c>
      <c r="K113" s="11">
        <v>62.293875</v>
      </c>
      <c r="L113" s="24">
        <v>77.7252</v>
      </c>
      <c r="M113" s="21">
        <v>77.7252</v>
      </c>
      <c r="N113" s="24">
        <v>72.75765</v>
      </c>
      <c r="O113" s="11">
        <v>72.75765</v>
      </c>
      <c r="P113" s="24">
        <v>61.675425</v>
      </c>
      <c r="Q113" s="21">
        <v>61.675425</v>
      </c>
    </row>
    <row r="114" spans="1:17" ht="12.75">
      <c r="A114" s="1"/>
      <c r="B114" s="16">
        <v>143</v>
      </c>
      <c r="C114" s="17" t="s">
        <v>85</v>
      </c>
      <c r="D114" s="24">
        <v>69.64545</v>
      </c>
      <c r="E114" s="21">
        <v>69.64545</v>
      </c>
      <c r="F114" s="24">
        <v>61.625550000000004</v>
      </c>
      <c r="G114" s="11">
        <v>61.625550000000004</v>
      </c>
      <c r="H114" s="24">
        <v>54.663</v>
      </c>
      <c r="I114" s="21">
        <v>54.663</v>
      </c>
      <c r="J114" s="24">
        <v>54.104400000000005</v>
      </c>
      <c r="K114" s="11">
        <v>54.104400000000005</v>
      </c>
      <c r="L114" s="24">
        <v>67.500825</v>
      </c>
      <c r="M114" s="21">
        <v>67.500825</v>
      </c>
      <c r="N114" s="24">
        <v>63.231525</v>
      </c>
      <c r="O114" s="11">
        <v>63.231525</v>
      </c>
      <c r="P114" s="24">
        <v>53.56575</v>
      </c>
      <c r="Q114" s="21">
        <v>53.56575</v>
      </c>
    </row>
    <row r="115" spans="1:17" ht="12.75">
      <c r="A115" s="1"/>
      <c r="B115" s="16">
        <v>144</v>
      </c>
      <c r="C115" s="17" t="s">
        <v>86</v>
      </c>
      <c r="D115" s="24">
        <v>99.939525</v>
      </c>
      <c r="E115" s="21">
        <v>99.939525</v>
      </c>
      <c r="F115" s="24">
        <v>88.408425</v>
      </c>
      <c r="G115" s="11">
        <v>88.408425</v>
      </c>
      <c r="H115" s="24">
        <v>78.42345</v>
      </c>
      <c r="I115" s="21">
        <v>78.42345</v>
      </c>
      <c r="J115" s="24">
        <v>77.64540000000001</v>
      </c>
      <c r="K115" s="11">
        <v>77.64540000000001</v>
      </c>
      <c r="L115" s="24">
        <v>96.887175</v>
      </c>
      <c r="M115" s="21">
        <v>96.887175</v>
      </c>
      <c r="N115" s="24">
        <v>90.72262500000001</v>
      </c>
      <c r="O115" s="11">
        <v>90.72262500000001</v>
      </c>
      <c r="P115" s="24">
        <v>76.917225</v>
      </c>
      <c r="Q115" s="21">
        <v>76.917225</v>
      </c>
    </row>
    <row r="116" spans="1:17" ht="12.75">
      <c r="A116" s="1"/>
      <c r="B116" s="16">
        <v>145</v>
      </c>
      <c r="C116" s="17" t="s">
        <v>87</v>
      </c>
      <c r="D116" s="24">
        <v>83.3112</v>
      </c>
      <c r="E116" s="21">
        <v>83.3112</v>
      </c>
      <c r="F116" s="24">
        <v>73.705275</v>
      </c>
      <c r="G116" s="11">
        <v>73.705275</v>
      </c>
      <c r="H116" s="24">
        <v>65.37615000000001</v>
      </c>
      <c r="I116" s="21">
        <v>65.37615000000001</v>
      </c>
      <c r="J116" s="24">
        <v>64.73775</v>
      </c>
      <c r="K116" s="11">
        <v>64.73775</v>
      </c>
      <c r="L116" s="24">
        <v>80.747625</v>
      </c>
      <c r="M116" s="21">
        <v>80.747625</v>
      </c>
      <c r="N116" s="24">
        <v>75.63045</v>
      </c>
      <c r="O116" s="11">
        <v>75.63045</v>
      </c>
      <c r="P116" s="24">
        <v>64.07939999999999</v>
      </c>
      <c r="Q116" s="21">
        <v>64.07939999999999</v>
      </c>
    </row>
    <row r="117" spans="1:17" ht="12.75">
      <c r="A117" s="1"/>
      <c r="B117" s="16">
        <v>150</v>
      </c>
      <c r="C117" s="17" t="s">
        <v>88</v>
      </c>
      <c r="D117" s="24">
        <v>320.406975</v>
      </c>
      <c r="E117" s="21">
        <v>320.406975</v>
      </c>
      <c r="F117" s="24">
        <v>283.42965</v>
      </c>
      <c r="G117" s="11">
        <v>283.42965</v>
      </c>
      <c r="H117" s="24">
        <v>251.399925</v>
      </c>
      <c r="I117" s="21">
        <v>251.399925</v>
      </c>
      <c r="J117" s="24">
        <v>248.9361</v>
      </c>
      <c r="K117" s="11">
        <v>248.9361</v>
      </c>
      <c r="L117" s="24">
        <v>310.5417</v>
      </c>
      <c r="M117" s="21">
        <v>310.5417</v>
      </c>
      <c r="N117" s="24">
        <v>290.821125</v>
      </c>
      <c r="O117" s="11">
        <v>290.821125</v>
      </c>
      <c r="P117" s="24">
        <v>246.472275</v>
      </c>
      <c r="Q117" s="21">
        <v>246.472275</v>
      </c>
    </row>
    <row r="118" spans="1:17" ht="12.75">
      <c r="A118" s="1"/>
      <c r="B118" s="16">
        <v>151</v>
      </c>
      <c r="C118" s="17" t="s">
        <v>89</v>
      </c>
      <c r="D118" s="24">
        <v>280.3773</v>
      </c>
      <c r="E118" s="21">
        <v>280.3773</v>
      </c>
      <c r="F118" s="24">
        <v>248.028375</v>
      </c>
      <c r="G118" s="11">
        <v>248.028375</v>
      </c>
      <c r="H118" s="24">
        <v>219.978675</v>
      </c>
      <c r="I118" s="21">
        <v>219.978675</v>
      </c>
      <c r="J118" s="24">
        <v>217.83405</v>
      </c>
      <c r="K118" s="11">
        <v>217.83405</v>
      </c>
      <c r="L118" s="24">
        <v>271.72897500000005</v>
      </c>
      <c r="M118" s="21">
        <v>271.72897500000005</v>
      </c>
      <c r="N118" s="24">
        <v>254.472225</v>
      </c>
      <c r="O118" s="11">
        <v>254.472225</v>
      </c>
      <c r="P118" s="24">
        <v>215.669475</v>
      </c>
      <c r="Q118" s="21">
        <v>215.669475</v>
      </c>
    </row>
    <row r="119" spans="1:17" ht="12.75">
      <c r="A119" s="1"/>
      <c r="B119" s="16">
        <v>152</v>
      </c>
      <c r="C119" s="17" t="s">
        <v>90</v>
      </c>
      <c r="D119" s="24">
        <v>240.307725</v>
      </c>
      <c r="E119" s="21">
        <v>240.307725</v>
      </c>
      <c r="F119" s="24">
        <v>212.57722500000003</v>
      </c>
      <c r="G119" s="11">
        <v>212.57722500000003</v>
      </c>
      <c r="H119" s="24">
        <v>188.5674</v>
      </c>
      <c r="I119" s="21">
        <v>188.5674</v>
      </c>
      <c r="J119" s="24">
        <v>186.6921</v>
      </c>
      <c r="K119" s="11">
        <v>186.6921</v>
      </c>
      <c r="L119" s="24">
        <v>232.91625</v>
      </c>
      <c r="M119" s="21">
        <v>232.91625</v>
      </c>
      <c r="N119" s="24">
        <v>218.11335</v>
      </c>
      <c r="O119" s="11">
        <v>218.11335</v>
      </c>
      <c r="P119" s="24">
        <v>184.86667500000001</v>
      </c>
      <c r="Q119" s="21">
        <v>184.86667500000001</v>
      </c>
    </row>
    <row r="120" spans="1:17" ht="12.75">
      <c r="A120" s="1"/>
      <c r="B120" s="16">
        <v>153</v>
      </c>
      <c r="C120" s="17" t="s">
        <v>91</v>
      </c>
      <c r="D120" s="24">
        <v>98.04427500000001</v>
      </c>
      <c r="E120" s="21">
        <v>98.04427500000001</v>
      </c>
      <c r="F120" s="24">
        <v>86.732625</v>
      </c>
      <c r="G120" s="11">
        <v>86.732625</v>
      </c>
      <c r="H120" s="24">
        <v>76.94715</v>
      </c>
      <c r="I120" s="21">
        <v>76.94715</v>
      </c>
      <c r="J120" s="24">
        <v>76.17907500000001</v>
      </c>
      <c r="K120" s="11">
        <v>76.17907500000001</v>
      </c>
      <c r="L120" s="24">
        <v>95.02185</v>
      </c>
      <c r="M120" s="21">
        <v>95.02185</v>
      </c>
      <c r="N120" s="24">
        <v>88.99695</v>
      </c>
      <c r="O120" s="11">
        <v>88.99695</v>
      </c>
      <c r="P120" s="24">
        <v>75.43095000000001</v>
      </c>
      <c r="Q120" s="21">
        <v>75.43095000000001</v>
      </c>
    </row>
    <row r="121" spans="1:17" ht="12.75">
      <c r="A121" s="1"/>
      <c r="B121" s="16">
        <v>154</v>
      </c>
      <c r="C121" s="17" t="s">
        <v>92</v>
      </c>
      <c r="D121" s="24">
        <v>240.307725</v>
      </c>
      <c r="E121" s="21">
        <v>240.307725</v>
      </c>
      <c r="F121" s="24">
        <v>212.57722500000003</v>
      </c>
      <c r="G121" s="11">
        <v>212.57722500000003</v>
      </c>
      <c r="H121" s="24">
        <v>188.5674</v>
      </c>
      <c r="I121" s="21">
        <v>188.5674</v>
      </c>
      <c r="J121" s="24">
        <v>186.6921</v>
      </c>
      <c r="K121" s="11">
        <v>186.6921</v>
      </c>
      <c r="L121" s="24">
        <v>232.91625</v>
      </c>
      <c r="M121" s="21">
        <v>232.91625</v>
      </c>
      <c r="N121" s="24">
        <v>218.11335</v>
      </c>
      <c r="O121" s="11">
        <v>218.11335</v>
      </c>
      <c r="P121" s="24">
        <v>184.86667500000001</v>
      </c>
      <c r="Q121" s="21">
        <v>184.86667500000001</v>
      </c>
    </row>
    <row r="122" spans="1:17" ht="12.75">
      <c r="A122" s="1"/>
      <c r="B122" s="16">
        <v>155</v>
      </c>
      <c r="C122" s="17" t="s">
        <v>93</v>
      </c>
      <c r="D122" s="24">
        <v>92.0094</v>
      </c>
      <c r="E122" s="21">
        <v>92.0094</v>
      </c>
      <c r="F122" s="24">
        <v>81.386025</v>
      </c>
      <c r="G122" s="11">
        <v>81.386025</v>
      </c>
      <c r="H122" s="24">
        <v>72.19905</v>
      </c>
      <c r="I122" s="21">
        <v>72.19905</v>
      </c>
      <c r="J122" s="24">
        <v>71.490825</v>
      </c>
      <c r="K122" s="11">
        <v>71.490825</v>
      </c>
      <c r="L122" s="24">
        <v>89.16652500000001</v>
      </c>
      <c r="M122" s="21">
        <v>89.16652500000001</v>
      </c>
      <c r="N122" s="24">
        <v>83.5107</v>
      </c>
      <c r="O122" s="11">
        <v>83.5107</v>
      </c>
      <c r="P122" s="24">
        <v>70.78259999999999</v>
      </c>
      <c r="Q122" s="21">
        <v>70.78259999999999</v>
      </c>
    </row>
    <row r="123" spans="1:17" ht="12.75">
      <c r="A123" s="1"/>
      <c r="B123" s="16">
        <v>156</v>
      </c>
      <c r="C123" s="17" t="s">
        <v>94</v>
      </c>
      <c r="D123" s="24">
        <v>81.45585</v>
      </c>
      <c r="E123" s="21">
        <v>81.45585</v>
      </c>
      <c r="F123" s="24">
        <v>72.0594</v>
      </c>
      <c r="G123" s="11">
        <v>72.0594</v>
      </c>
      <c r="H123" s="24">
        <v>63.919799999999995</v>
      </c>
      <c r="I123" s="21">
        <v>63.919799999999995</v>
      </c>
      <c r="J123" s="24">
        <v>63.2814</v>
      </c>
      <c r="K123" s="11">
        <v>63.2814</v>
      </c>
      <c r="L123" s="24">
        <v>78.95212500000001</v>
      </c>
      <c r="M123" s="21">
        <v>78.95212500000001</v>
      </c>
      <c r="N123" s="24">
        <v>73.96462500000001</v>
      </c>
      <c r="O123" s="11">
        <v>73.96462500000001</v>
      </c>
      <c r="P123" s="24">
        <v>62.66295</v>
      </c>
      <c r="Q123" s="21">
        <v>62.66295</v>
      </c>
    </row>
    <row r="124" spans="1:17" ht="12.75">
      <c r="A124" s="1"/>
      <c r="B124" s="16">
        <v>157</v>
      </c>
      <c r="C124" s="17" t="s">
        <v>95</v>
      </c>
      <c r="D124" s="24">
        <v>112.128975</v>
      </c>
      <c r="E124" s="21">
        <v>112.128975</v>
      </c>
      <c r="F124" s="24">
        <v>99.201375</v>
      </c>
      <c r="G124" s="11">
        <v>99.201375</v>
      </c>
      <c r="H124" s="24">
        <v>87.9795</v>
      </c>
      <c r="I124" s="21">
        <v>87.9795</v>
      </c>
      <c r="J124" s="24">
        <v>87.111675</v>
      </c>
      <c r="K124" s="11">
        <v>87.111675</v>
      </c>
      <c r="L124" s="24">
        <v>108.677625</v>
      </c>
      <c r="M124" s="21">
        <v>108.677625</v>
      </c>
      <c r="N124" s="24">
        <v>101.78490000000001</v>
      </c>
      <c r="O124" s="11">
        <v>101.78490000000001</v>
      </c>
      <c r="P124" s="24">
        <v>86.25382499999999</v>
      </c>
      <c r="Q124" s="21">
        <v>86.25382499999999</v>
      </c>
    </row>
    <row r="125" spans="1:17" ht="12.75">
      <c r="A125" s="1"/>
      <c r="B125" s="16">
        <v>158</v>
      </c>
      <c r="C125" s="17" t="s">
        <v>96</v>
      </c>
      <c r="D125" s="24">
        <v>92.0094</v>
      </c>
      <c r="E125" s="21">
        <v>92.0094</v>
      </c>
      <c r="F125" s="24">
        <v>81.386025</v>
      </c>
      <c r="G125" s="11">
        <v>81.386025</v>
      </c>
      <c r="H125" s="24">
        <v>72.19905</v>
      </c>
      <c r="I125" s="21">
        <v>72.19905</v>
      </c>
      <c r="J125" s="24">
        <v>71.490825</v>
      </c>
      <c r="K125" s="11">
        <v>71.490825</v>
      </c>
      <c r="L125" s="24">
        <v>89.16652500000001</v>
      </c>
      <c r="M125" s="21">
        <v>89.16652500000001</v>
      </c>
      <c r="N125" s="24">
        <v>83.5107</v>
      </c>
      <c r="O125" s="11">
        <v>83.5107</v>
      </c>
      <c r="P125" s="24">
        <v>70.78259999999999</v>
      </c>
      <c r="Q125" s="21">
        <v>70.78259999999999</v>
      </c>
    </row>
    <row r="126" spans="1:17" ht="12.75">
      <c r="A126" s="1"/>
      <c r="B126" s="16">
        <v>159</v>
      </c>
      <c r="C126" s="17" t="s">
        <v>97</v>
      </c>
      <c r="D126" s="24">
        <v>81.45585</v>
      </c>
      <c r="E126" s="21">
        <v>81.45585</v>
      </c>
      <c r="F126" s="24">
        <v>72.0594</v>
      </c>
      <c r="G126" s="11">
        <v>72.0594</v>
      </c>
      <c r="H126" s="24">
        <v>63.919799999999995</v>
      </c>
      <c r="I126" s="21">
        <v>63.919799999999995</v>
      </c>
      <c r="J126" s="24">
        <v>63.2814</v>
      </c>
      <c r="K126" s="11">
        <v>63.2814</v>
      </c>
      <c r="L126" s="24">
        <v>78.95212500000001</v>
      </c>
      <c r="M126" s="21">
        <v>78.95212500000001</v>
      </c>
      <c r="N126" s="24">
        <v>73.96462500000001</v>
      </c>
      <c r="O126" s="11">
        <v>73.96462500000001</v>
      </c>
      <c r="P126" s="24">
        <v>62.66295</v>
      </c>
      <c r="Q126" s="21">
        <v>62.66295</v>
      </c>
    </row>
    <row r="127" spans="1:17" ht="12.75">
      <c r="A127" s="1"/>
      <c r="B127" s="16">
        <v>160</v>
      </c>
      <c r="C127" s="17" t="s">
        <v>98</v>
      </c>
      <c r="D127" s="24">
        <v>192.248175</v>
      </c>
      <c r="E127" s="21">
        <v>192.248175</v>
      </c>
      <c r="F127" s="24">
        <v>170.06377500000002</v>
      </c>
      <c r="G127" s="11">
        <v>170.06377500000002</v>
      </c>
      <c r="H127" s="24">
        <v>150.84195</v>
      </c>
      <c r="I127" s="21">
        <v>150.84195</v>
      </c>
      <c r="J127" s="24">
        <v>149.36565000000002</v>
      </c>
      <c r="K127" s="11">
        <v>149.36565000000002</v>
      </c>
      <c r="L127" s="24">
        <v>186.333</v>
      </c>
      <c r="M127" s="21">
        <v>186.333</v>
      </c>
      <c r="N127" s="24">
        <v>174.51262499999999</v>
      </c>
      <c r="O127" s="11">
        <v>174.51262499999999</v>
      </c>
      <c r="P127" s="24">
        <v>147.899325</v>
      </c>
      <c r="Q127" s="21">
        <v>147.899325</v>
      </c>
    </row>
    <row r="128" spans="1:17" ht="12.75">
      <c r="A128" s="1"/>
      <c r="B128" s="16">
        <v>161</v>
      </c>
      <c r="C128" s="17" t="s">
        <v>99</v>
      </c>
      <c r="D128" s="24">
        <v>112.727475</v>
      </c>
      <c r="E128" s="21">
        <v>112.727475</v>
      </c>
      <c r="F128" s="24">
        <v>99.7101</v>
      </c>
      <c r="G128" s="11">
        <v>99.7101</v>
      </c>
      <c r="H128" s="24">
        <v>88.428375</v>
      </c>
      <c r="I128" s="21">
        <v>88.428375</v>
      </c>
      <c r="J128" s="24">
        <v>87.5805</v>
      </c>
      <c r="K128" s="11">
        <v>87.5805</v>
      </c>
      <c r="L128" s="24">
        <v>109.2462</v>
      </c>
      <c r="M128" s="21">
        <v>109.2462</v>
      </c>
      <c r="N128" s="24">
        <v>102.313575</v>
      </c>
      <c r="O128" s="11">
        <v>102.313575</v>
      </c>
      <c r="P128" s="24">
        <v>86.712675</v>
      </c>
      <c r="Q128" s="21">
        <v>86.712675</v>
      </c>
    </row>
    <row r="129" spans="1:17" ht="12.75">
      <c r="A129" s="1"/>
      <c r="B129" s="16">
        <v>162</v>
      </c>
      <c r="C129" s="17" t="s">
        <v>100</v>
      </c>
      <c r="D129" s="24">
        <v>192.248175</v>
      </c>
      <c r="E129" s="21">
        <v>192.248175</v>
      </c>
      <c r="F129" s="24">
        <v>170.06377500000002</v>
      </c>
      <c r="G129" s="11">
        <v>170.06377500000002</v>
      </c>
      <c r="H129" s="24">
        <v>150.84195</v>
      </c>
      <c r="I129" s="21">
        <v>150.84195</v>
      </c>
      <c r="J129" s="24">
        <v>149.36565000000002</v>
      </c>
      <c r="K129" s="11">
        <v>149.36565000000002</v>
      </c>
      <c r="L129" s="24">
        <v>186.333</v>
      </c>
      <c r="M129" s="21">
        <v>186.333</v>
      </c>
      <c r="N129" s="24">
        <v>174.51262499999999</v>
      </c>
      <c r="O129" s="11">
        <v>174.51262499999999</v>
      </c>
      <c r="P129" s="24">
        <v>147.899325</v>
      </c>
      <c r="Q129" s="21">
        <v>147.899325</v>
      </c>
    </row>
    <row r="130" spans="1:17" ht="12.75">
      <c r="A130" s="1"/>
      <c r="B130" s="16">
        <v>163</v>
      </c>
      <c r="C130" s="17" t="s">
        <v>101</v>
      </c>
      <c r="D130" s="24">
        <v>81.1566</v>
      </c>
      <c r="E130" s="21">
        <v>81.1566</v>
      </c>
      <c r="F130" s="24">
        <v>71.810025</v>
      </c>
      <c r="G130" s="11">
        <v>71.810025</v>
      </c>
      <c r="H130" s="24">
        <v>63.680400000000006</v>
      </c>
      <c r="I130" s="21">
        <v>63.680400000000006</v>
      </c>
      <c r="J130" s="24">
        <v>63.081900000000005</v>
      </c>
      <c r="K130" s="11">
        <v>63.081900000000005</v>
      </c>
      <c r="L130" s="24">
        <v>78.672825</v>
      </c>
      <c r="M130" s="21">
        <v>78.672825</v>
      </c>
      <c r="N130" s="24">
        <v>73.685325</v>
      </c>
      <c r="O130" s="11">
        <v>73.685325</v>
      </c>
      <c r="P130" s="24">
        <v>62.433525</v>
      </c>
      <c r="Q130" s="21">
        <v>62.433525</v>
      </c>
    </row>
    <row r="131" spans="1:17" ht="12.75">
      <c r="A131" s="1"/>
      <c r="B131" s="16">
        <v>164</v>
      </c>
      <c r="C131" s="17" t="s">
        <v>102</v>
      </c>
      <c r="D131" s="24">
        <v>66.802575</v>
      </c>
      <c r="E131" s="21">
        <v>66.802575</v>
      </c>
      <c r="F131" s="24">
        <v>59.11185</v>
      </c>
      <c r="G131" s="11">
        <v>59.11185</v>
      </c>
      <c r="H131" s="24">
        <v>52.418625</v>
      </c>
      <c r="I131" s="21">
        <v>52.418625</v>
      </c>
      <c r="J131" s="24">
        <v>51.919875</v>
      </c>
      <c r="K131" s="11">
        <v>51.919875</v>
      </c>
      <c r="L131" s="24">
        <v>64.7577</v>
      </c>
      <c r="M131" s="21">
        <v>64.7577</v>
      </c>
      <c r="N131" s="24">
        <v>60.638025</v>
      </c>
      <c r="O131" s="11">
        <v>60.638025</v>
      </c>
      <c r="P131" s="24">
        <v>51.381225</v>
      </c>
      <c r="Q131" s="21">
        <v>51.381225</v>
      </c>
    </row>
    <row r="132" spans="1:17" ht="12.75">
      <c r="A132" s="1"/>
      <c r="B132" s="16">
        <v>165</v>
      </c>
      <c r="C132" s="17" t="s">
        <v>103</v>
      </c>
      <c r="D132" s="24">
        <v>135.929325</v>
      </c>
      <c r="E132" s="21">
        <v>135.929325</v>
      </c>
      <c r="F132" s="24">
        <v>120.23865</v>
      </c>
      <c r="G132" s="11">
        <v>120.23865</v>
      </c>
      <c r="H132" s="24">
        <v>106.66267500000001</v>
      </c>
      <c r="I132" s="21">
        <v>106.66267500000001</v>
      </c>
      <c r="J132" s="24">
        <v>105.60532500000001</v>
      </c>
      <c r="K132" s="11">
        <v>105.60532500000001</v>
      </c>
      <c r="L132" s="24">
        <v>131.76975</v>
      </c>
      <c r="M132" s="21">
        <v>131.76975</v>
      </c>
      <c r="N132" s="24">
        <v>123.400725</v>
      </c>
      <c r="O132" s="11">
        <v>123.400725</v>
      </c>
      <c r="P132" s="24">
        <v>104.54797500000001</v>
      </c>
      <c r="Q132" s="21">
        <v>104.54797500000001</v>
      </c>
    </row>
    <row r="133" spans="1:17" ht="12.75">
      <c r="A133" s="1"/>
      <c r="B133" s="16">
        <v>166</v>
      </c>
      <c r="C133" s="17" t="s">
        <v>104</v>
      </c>
      <c r="D133" s="24">
        <v>107.8896</v>
      </c>
      <c r="E133" s="21">
        <v>107.8896</v>
      </c>
      <c r="F133" s="24">
        <v>95.450775</v>
      </c>
      <c r="G133" s="11">
        <v>95.450775</v>
      </c>
      <c r="H133" s="24">
        <v>84.64785</v>
      </c>
      <c r="I133" s="21">
        <v>84.64785</v>
      </c>
      <c r="J133" s="24">
        <v>83.82990000000001</v>
      </c>
      <c r="K133" s="11">
        <v>83.82990000000001</v>
      </c>
      <c r="L133" s="24">
        <v>104.55794999999999</v>
      </c>
      <c r="M133" s="21">
        <v>104.55794999999999</v>
      </c>
      <c r="N133" s="24">
        <v>97.944525</v>
      </c>
      <c r="O133" s="11">
        <v>97.944525</v>
      </c>
      <c r="P133" s="24">
        <v>82.982025</v>
      </c>
      <c r="Q133" s="21">
        <v>82.982025</v>
      </c>
    </row>
    <row r="134" spans="1:17" ht="12.75">
      <c r="A134" s="1"/>
      <c r="B134" s="16">
        <v>167</v>
      </c>
      <c r="C134" s="17" t="s">
        <v>105</v>
      </c>
      <c r="D134" s="24">
        <v>85.6254</v>
      </c>
      <c r="E134" s="21">
        <v>85.6254</v>
      </c>
      <c r="F134" s="24">
        <v>75.74017500000001</v>
      </c>
      <c r="G134" s="11">
        <v>75.74017500000001</v>
      </c>
      <c r="H134" s="24">
        <v>67.181625</v>
      </c>
      <c r="I134" s="21">
        <v>67.181625</v>
      </c>
      <c r="J134" s="24">
        <v>66.53325000000001</v>
      </c>
      <c r="K134" s="11">
        <v>66.53325000000001</v>
      </c>
      <c r="L134" s="24">
        <v>82.982025</v>
      </c>
      <c r="M134" s="21">
        <v>82.982025</v>
      </c>
      <c r="N134" s="24">
        <v>77.73517500000001</v>
      </c>
      <c r="O134" s="11">
        <v>77.73517500000001</v>
      </c>
      <c r="P134" s="24">
        <v>65.85495</v>
      </c>
      <c r="Q134" s="21">
        <v>65.85495</v>
      </c>
    </row>
    <row r="135" spans="1:17" ht="12.75">
      <c r="A135" s="1"/>
      <c r="B135" s="16">
        <v>168</v>
      </c>
      <c r="C135" s="17" t="s">
        <v>179</v>
      </c>
      <c r="D135" s="24">
        <v>203.579775</v>
      </c>
      <c r="E135" s="21">
        <v>203.579775</v>
      </c>
      <c r="F135" s="24">
        <v>180.098625</v>
      </c>
      <c r="G135" s="11">
        <v>180.098625</v>
      </c>
      <c r="H135" s="24">
        <v>159.729675</v>
      </c>
      <c r="I135" s="21">
        <v>159.729675</v>
      </c>
      <c r="J135" s="24">
        <v>158.18355000000003</v>
      </c>
      <c r="K135" s="11">
        <v>158.18355000000003</v>
      </c>
      <c r="L135" s="24">
        <v>197.32545</v>
      </c>
      <c r="M135" s="21">
        <v>197.32545</v>
      </c>
      <c r="N135" s="24">
        <v>184.806825</v>
      </c>
      <c r="O135" s="11">
        <v>184.806825</v>
      </c>
      <c r="P135" s="24">
        <v>156.58755</v>
      </c>
      <c r="Q135" s="21">
        <v>156.58755</v>
      </c>
    </row>
    <row r="136" spans="1:17" ht="12.75">
      <c r="A136" s="1"/>
      <c r="B136" s="16" t="s">
        <v>180</v>
      </c>
      <c r="C136" s="17" t="s">
        <v>181</v>
      </c>
      <c r="D136" s="24">
        <v>127.64009999999999</v>
      </c>
      <c r="E136" s="21">
        <v>127.64009999999999</v>
      </c>
      <c r="F136" s="24">
        <v>112.93695</v>
      </c>
      <c r="G136" s="11">
        <v>112.93695</v>
      </c>
      <c r="H136" s="24">
        <v>100.149</v>
      </c>
      <c r="I136" s="21">
        <v>100.149</v>
      </c>
      <c r="J136" s="24">
        <v>99.181425</v>
      </c>
      <c r="K136" s="11">
        <v>99.181425</v>
      </c>
      <c r="L136" s="24">
        <v>123.719925</v>
      </c>
      <c r="M136" s="21">
        <v>123.719925</v>
      </c>
      <c r="N136" s="24">
        <v>115.84965</v>
      </c>
      <c r="O136" s="11">
        <v>115.84965</v>
      </c>
      <c r="P136" s="24">
        <v>98.183925</v>
      </c>
      <c r="Q136" s="21">
        <v>98.183925</v>
      </c>
    </row>
    <row r="137" spans="1:17" ht="12.75">
      <c r="A137" s="1"/>
      <c r="B137" s="16" t="s">
        <v>182</v>
      </c>
      <c r="C137" s="17" t="s">
        <v>183</v>
      </c>
      <c r="D137" s="24">
        <v>108.677625</v>
      </c>
      <c r="E137" s="21">
        <v>108.677625</v>
      </c>
      <c r="F137" s="24">
        <v>96.149025</v>
      </c>
      <c r="G137" s="11">
        <v>96.149025</v>
      </c>
      <c r="H137" s="24">
        <v>85.2663</v>
      </c>
      <c r="I137" s="21">
        <v>85.2663</v>
      </c>
      <c r="J137" s="24">
        <v>84.4284</v>
      </c>
      <c r="K137" s="11">
        <v>84.4284</v>
      </c>
      <c r="L137" s="24">
        <v>105.336</v>
      </c>
      <c r="M137" s="21">
        <v>105.336</v>
      </c>
      <c r="N137" s="24">
        <v>98.65275000000001</v>
      </c>
      <c r="O137" s="11">
        <v>98.65275000000001</v>
      </c>
      <c r="P137" s="24">
        <v>83.58052500000001</v>
      </c>
      <c r="Q137" s="21">
        <v>83.58052500000001</v>
      </c>
    </row>
    <row r="138" spans="1:17" ht="12.75">
      <c r="A138" s="1"/>
      <c r="B138" s="16">
        <v>170</v>
      </c>
      <c r="C138" s="17" t="s">
        <v>106</v>
      </c>
      <c r="D138" s="24">
        <v>129.744825</v>
      </c>
      <c r="E138" s="21">
        <v>129.744825</v>
      </c>
      <c r="F138" s="24">
        <v>114.76237499999999</v>
      </c>
      <c r="G138" s="11">
        <v>114.76237499999999</v>
      </c>
      <c r="H138" s="24">
        <v>101.79487499999999</v>
      </c>
      <c r="I138" s="21">
        <v>101.79487499999999</v>
      </c>
      <c r="J138" s="24">
        <v>100.77742500000001</v>
      </c>
      <c r="K138" s="11">
        <v>100.77742500000001</v>
      </c>
      <c r="L138" s="24">
        <v>125.74485</v>
      </c>
      <c r="M138" s="21">
        <v>125.74485</v>
      </c>
      <c r="N138" s="24">
        <v>117.77482499999999</v>
      </c>
      <c r="O138" s="11">
        <v>117.77482499999999</v>
      </c>
      <c r="P138" s="24">
        <v>99.799875</v>
      </c>
      <c r="Q138" s="21">
        <v>99.799875</v>
      </c>
    </row>
    <row r="139" spans="1:17" ht="12.75">
      <c r="A139" s="1"/>
      <c r="B139" s="16" t="s">
        <v>184</v>
      </c>
      <c r="C139" s="17" t="s">
        <v>185</v>
      </c>
      <c r="D139" s="24">
        <v>100.67767500000001</v>
      </c>
      <c r="E139" s="21">
        <v>100.67767500000001</v>
      </c>
      <c r="F139" s="24">
        <v>89.07675</v>
      </c>
      <c r="G139" s="11">
        <v>89.07675</v>
      </c>
      <c r="H139" s="24">
        <v>78.992025</v>
      </c>
      <c r="I139" s="21">
        <v>78.992025</v>
      </c>
      <c r="J139" s="24">
        <v>78.21397499999999</v>
      </c>
      <c r="K139" s="11">
        <v>78.21397499999999</v>
      </c>
      <c r="L139" s="24">
        <v>97.605375</v>
      </c>
      <c r="M139" s="21">
        <v>97.605375</v>
      </c>
      <c r="N139" s="24">
        <v>91.39095</v>
      </c>
      <c r="O139" s="11">
        <v>91.39095</v>
      </c>
      <c r="P139" s="24">
        <v>77.4459</v>
      </c>
      <c r="Q139" s="21">
        <v>77.4459</v>
      </c>
    </row>
    <row r="140" spans="1:17" ht="12.75">
      <c r="A140" s="1"/>
      <c r="B140" s="16" t="s">
        <v>186</v>
      </c>
      <c r="C140" s="17" t="s">
        <v>187</v>
      </c>
      <c r="D140" s="24">
        <v>73.665375</v>
      </c>
      <c r="E140" s="21">
        <v>73.665375</v>
      </c>
      <c r="F140" s="24">
        <v>65.15669999999999</v>
      </c>
      <c r="G140" s="11">
        <v>65.15669999999999</v>
      </c>
      <c r="H140" s="24">
        <v>57.785175</v>
      </c>
      <c r="I140" s="21">
        <v>57.785175</v>
      </c>
      <c r="J140" s="24">
        <v>57.226575</v>
      </c>
      <c r="K140" s="11">
        <v>57.226575</v>
      </c>
      <c r="L140" s="24">
        <v>71.37112499999999</v>
      </c>
      <c r="M140" s="21">
        <v>71.37112499999999</v>
      </c>
      <c r="N140" s="24">
        <v>66.85244999999999</v>
      </c>
      <c r="O140" s="11">
        <v>66.85244999999999</v>
      </c>
      <c r="P140" s="24">
        <v>56.63805</v>
      </c>
      <c r="Q140" s="21">
        <v>56.63805</v>
      </c>
    </row>
    <row r="141" spans="1:17" ht="12.75">
      <c r="A141" s="1"/>
      <c r="B141" s="16">
        <v>171</v>
      </c>
      <c r="C141" s="17" t="s">
        <v>107</v>
      </c>
      <c r="D141" s="24">
        <v>95.69017500000001</v>
      </c>
      <c r="E141" s="21">
        <v>95.69017500000001</v>
      </c>
      <c r="F141" s="24">
        <v>84.657825</v>
      </c>
      <c r="G141" s="11">
        <v>84.657825</v>
      </c>
      <c r="H141" s="24">
        <v>75.101775</v>
      </c>
      <c r="I141" s="21">
        <v>75.101775</v>
      </c>
      <c r="J141" s="24">
        <v>74.3736</v>
      </c>
      <c r="K141" s="11">
        <v>74.3736</v>
      </c>
      <c r="L141" s="24">
        <v>92.7675</v>
      </c>
      <c r="M141" s="21">
        <v>92.7675</v>
      </c>
      <c r="N141" s="24">
        <v>86.8623</v>
      </c>
      <c r="O141" s="11">
        <v>86.8623</v>
      </c>
      <c r="P141" s="24">
        <v>73.62547500000001</v>
      </c>
      <c r="Q141" s="21">
        <v>73.62547500000001</v>
      </c>
    </row>
    <row r="142" spans="1:17" ht="12.75">
      <c r="A142" s="1"/>
      <c r="B142" s="16" t="s">
        <v>188</v>
      </c>
      <c r="C142" s="41" t="s">
        <v>189</v>
      </c>
      <c r="D142" s="24">
        <v>90.63285</v>
      </c>
      <c r="E142" s="21">
        <v>90.63285</v>
      </c>
      <c r="F142" s="24">
        <v>80.169075</v>
      </c>
      <c r="G142" s="11">
        <v>80.169075</v>
      </c>
      <c r="H142" s="24">
        <v>71.12174999999999</v>
      </c>
      <c r="I142" s="21">
        <v>71.12174999999999</v>
      </c>
      <c r="J142" s="24">
        <v>70.433475</v>
      </c>
      <c r="K142" s="11">
        <v>70.433475</v>
      </c>
      <c r="L142" s="24">
        <v>87.849825</v>
      </c>
      <c r="M142" s="21">
        <v>87.849825</v>
      </c>
      <c r="N142" s="24">
        <v>82.27380000000001</v>
      </c>
      <c r="O142" s="11">
        <v>82.27380000000001</v>
      </c>
      <c r="P142" s="24">
        <v>69.735225</v>
      </c>
      <c r="Q142" s="21">
        <v>69.735225</v>
      </c>
    </row>
    <row r="143" spans="1:17" ht="12.75">
      <c r="A143" s="1"/>
      <c r="B143" s="16">
        <v>172</v>
      </c>
      <c r="C143" s="41" t="s">
        <v>147</v>
      </c>
      <c r="D143" s="24">
        <v>178.89165</v>
      </c>
      <c r="E143" s="21">
        <v>178.89165</v>
      </c>
      <c r="F143" s="24">
        <v>158.273325</v>
      </c>
      <c r="G143" s="11">
        <v>158.273325</v>
      </c>
      <c r="H143" s="24">
        <v>140.34824999999998</v>
      </c>
      <c r="I143" s="21">
        <v>140.34824999999998</v>
      </c>
      <c r="J143" s="24">
        <v>138.98167500000002</v>
      </c>
      <c r="K143" s="11">
        <v>138.98167500000002</v>
      </c>
      <c r="L143" s="24">
        <v>173.38545</v>
      </c>
      <c r="M143" s="21">
        <v>173.38545</v>
      </c>
      <c r="N143" s="24">
        <v>162.363075</v>
      </c>
      <c r="O143" s="11">
        <v>162.363075</v>
      </c>
      <c r="P143" s="24">
        <v>137.625075</v>
      </c>
      <c r="Q143" s="21">
        <v>137.625075</v>
      </c>
    </row>
    <row r="144" spans="1:17" ht="12.75">
      <c r="A144" s="1"/>
      <c r="B144" s="16">
        <v>173</v>
      </c>
      <c r="C144" s="41" t="s">
        <v>190</v>
      </c>
      <c r="D144" s="24">
        <v>80.3586</v>
      </c>
      <c r="E144" s="21">
        <v>80.3586</v>
      </c>
      <c r="F144" s="24">
        <v>71.091825</v>
      </c>
      <c r="G144" s="11">
        <v>71.091825</v>
      </c>
      <c r="H144" s="24">
        <v>63.012075</v>
      </c>
      <c r="I144" s="21">
        <v>63.012075</v>
      </c>
      <c r="J144" s="24">
        <v>62.42355</v>
      </c>
      <c r="K144" s="11">
        <v>62.42355</v>
      </c>
      <c r="L144" s="24">
        <v>77.85487499999999</v>
      </c>
      <c r="M144" s="21">
        <v>77.85487499999999</v>
      </c>
      <c r="N144" s="24">
        <v>72.9372</v>
      </c>
      <c r="O144" s="11">
        <v>72.9372</v>
      </c>
      <c r="P144" s="24">
        <v>61.795125000000006</v>
      </c>
      <c r="Q144" s="21">
        <v>61.795125000000006</v>
      </c>
    </row>
    <row r="145" spans="1:17" ht="12.75">
      <c r="A145" s="1"/>
      <c r="B145" s="16">
        <v>180</v>
      </c>
      <c r="C145" s="41" t="s">
        <v>148</v>
      </c>
      <c r="D145" s="24">
        <v>198.35287499999998</v>
      </c>
      <c r="E145" s="21">
        <v>198.35287499999998</v>
      </c>
      <c r="F145" s="24">
        <v>175.45027499999998</v>
      </c>
      <c r="G145" s="11">
        <v>175.45027499999998</v>
      </c>
      <c r="H145" s="24">
        <v>155.61997499999998</v>
      </c>
      <c r="I145" s="21">
        <v>155.61997499999998</v>
      </c>
      <c r="J145" s="24">
        <v>154.103775</v>
      </c>
      <c r="K145" s="11">
        <v>154.103775</v>
      </c>
      <c r="L145" s="24">
        <v>192.248175</v>
      </c>
      <c r="M145" s="21">
        <v>192.248175</v>
      </c>
      <c r="N145" s="24">
        <v>180.018825</v>
      </c>
      <c r="O145" s="11">
        <v>180.018825</v>
      </c>
      <c r="P145" s="24">
        <v>152.587575</v>
      </c>
      <c r="Q145" s="21">
        <v>152.587575</v>
      </c>
    </row>
    <row r="146" spans="1:17" ht="12.75">
      <c r="A146" s="1"/>
      <c r="B146" s="16">
        <v>182</v>
      </c>
      <c r="C146" s="41" t="s">
        <v>149</v>
      </c>
      <c r="D146" s="24">
        <v>180.31807500000002</v>
      </c>
      <c r="E146" s="21">
        <v>180.31807500000002</v>
      </c>
      <c r="F146" s="24">
        <v>159.510225</v>
      </c>
      <c r="G146" s="11">
        <v>159.510225</v>
      </c>
      <c r="H146" s="24">
        <v>141.46545</v>
      </c>
      <c r="I146" s="21">
        <v>141.46545</v>
      </c>
      <c r="J146" s="24">
        <v>140.0889</v>
      </c>
      <c r="K146" s="11">
        <v>140.0889</v>
      </c>
      <c r="L146" s="24">
        <v>174.771975</v>
      </c>
      <c r="M146" s="21">
        <v>174.771975</v>
      </c>
      <c r="N146" s="24">
        <v>163.699725</v>
      </c>
      <c r="O146" s="11">
        <v>163.699725</v>
      </c>
      <c r="P146" s="24">
        <v>138.71235000000001</v>
      </c>
      <c r="Q146" s="21">
        <v>138.71235000000001</v>
      </c>
    </row>
    <row r="147" spans="1:17" ht="12.75">
      <c r="A147" s="1"/>
      <c r="B147" s="16">
        <v>183</v>
      </c>
      <c r="C147" s="41" t="s">
        <v>150</v>
      </c>
      <c r="D147" s="24">
        <v>127.191225</v>
      </c>
      <c r="E147" s="21">
        <v>127.191225</v>
      </c>
      <c r="F147" s="24">
        <v>112.518</v>
      </c>
      <c r="G147" s="11">
        <v>112.518</v>
      </c>
      <c r="H147" s="24">
        <v>99.779925</v>
      </c>
      <c r="I147" s="21">
        <v>99.779925</v>
      </c>
      <c r="J147" s="24">
        <v>98.81235000000001</v>
      </c>
      <c r="K147" s="11">
        <v>98.81235000000001</v>
      </c>
      <c r="L147" s="24">
        <v>123.26107499999999</v>
      </c>
      <c r="M147" s="21">
        <v>123.26107499999999</v>
      </c>
      <c r="N147" s="24">
        <v>115.460625</v>
      </c>
      <c r="O147" s="11">
        <v>115.460625</v>
      </c>
      <c r="P147" s="24">
        <v>97.8348</v>
      </c>
      <c r="Q147" s="21">
        <v>97.8348</v>
      </c>
    </row>
    <row r="148" spans="1:17" ht="12.75">
      <c r="A148" s="1"/>
      <c r="B148" s="16">
        <v>185</v>
      </c>
      <c r="C148" s="41" t="s">
        <v>151</v>
      </c>
      <c r="D148" s="24">
        <v>95.85974999999999</v>
      </c>
      <c r="E148" s="21">
        <v>95.85974999999999</v>
      </c>
      <c r="F148" s="24">
        <v>84.777525</v>
      </c>
      <c r="G148" s="11">
        <v>84.777525</v>
      </c>
      <c r="H148" s="24">
        <v>75.19154999999999</v>
      </c>
      <c r="I148" s="21">
        <v>75.19154999999999</v>
      </c>
      <c r="J148" s="24">
        <v>74.4534</v>
      </c>
      <c r="K148" s="11">
        <v>74.4534</v>
      </c>
      <c r="L148" s="24">
        <v>92.877225</v>
      </c>
      <c r="M148" s="21">
        <v>92.877225</v>
      </c>
      <c r="N148" s="24">
        <v>86.991975</v>
      </c>
      <c r="O148" s="11">
        <v>86.991975</v>
      </c>
      <c r="P148" s="24">
        <v>73.725225</v>
      </c>
      <c r="Q148" s="21">
        <v>73.725225</v>
      </c>
    </row>
    <row r="149" spans="1:17" ht="12.75">
      <c r="A149" s="1"/>
      <c r="B149" s="16">
        <v>186</v>
      </c>
      <c r="C149" s="41" t="s">
        <v>152</v>
      </c>
      <c r="D149" s="24">
        <v>133.70489999999998</v>
      </c>
      <c r="E149" s="21">
        <v>133.70489999999998</v>
      </c>
      <c r="F149" s="24">
        <v>118.28355</v>
      </c>
      <c r="G149" s="11">
        <v>118.28355</v>
      </c>
      <c r="H149" s="24">
        <v>104.907075</v>
      </c>
      <c r="I149" s="21">
        <v>104.907075</v>
      </c>
      <c r="J149" s="24">
        <v>103.869675</v>
      </c>
      <c r="K149" s="11">
        <v>103.869675</v>
      </c>
      <c r="L149" s="24">
        <v>129.585225</v>
      </c>
      <c r="M149" s="21">
        <v>129.585225</v>
      </c>
      <c r="N149" s="24">
        <v>121.35584999999999</v>
      </c>
      <c r="O149" s="11">
        <v>121.35584999999999</v>
      </c>
      <c r="P149" s="24">
        <v>102.852225</v>
      </c>
      <c r="Q149" s="21">
        <v>102.852225</v>
      </c>
    </row>
    <row r="150" spans="1:17" ht="12.75">
      <c r="A150" s="1"/>
      <c r="B150" s="16">
        <v>187</v>
      </c>
      <c r="C150" s="41" t="s">
        <v>153</v>
      </c>
      <c r="D150" s="24">
        <v>115.69005</v>
      </c>
      <c r="E150" s="21">
        <v>115.69005</v>
      </c>
      <c r="F150" s="24">
        <v>102.34349999999999</v>
      </c>
      <c r="G150" s="11">
        <v>102.34349999999999</v>
      </c>
      <c r="H150" s="24">
        <v>90.782475</v>
      </c>
      <c r="I150" s="21">
        <v>90.782475</v>
      </c>
      <c r="J150" s="24">
        <v>89.87474999999999</v>
      </c>
      <c r="K150" s="11">
        <v>89.87474999999999</v>
      </c>
      <c r="L150" s="24">
        <v>112.128975</v>
      </c>
      <c r="M150" s="21">
        <v>112.128975</v>
      </c>
      <c r="N150" s="24">
        <v>105.0168</v>
      </c>
      <c r="O150" s="11">
        <v>105.0168</v>
      </c>
      <c r="P150" s="24">
        <v>88.99695</v>
      </c>
      <c r="Q150" s="21">
        <v>88.99695</v>
      </c>
    </row>
    <row r="151" spans="1:17" ht="12.75">
      <c r="A151" s="1"/>
      <c r="B151" s="16">
        <v>188</v>
      </c>
      <c r="C151" s="41" t="s">
        <v>154</v>
      </c>
      <c r="D151" s="24">
        <v>83.92965</v>
      </c>
      <c r="E151" s="21">
        <v>83.92965</v>
      </c>
      <c r="F151" s="24">
        <v>74.243925</v>
      </c>
      <c r="G151" s="11">
        <v>74.243925</v>
      </c>
      <c r="H151" s="24">
        <v>65.85495</v>
      </c>
      <c r="I151" s="21">
        <v>65.85495</v>
      </c>
      <c r="J151" s="24">
        <v>65.18662499999999</v>
      </c>
      <c r="K151" s="11">
        <v>65.18662499999999</v>
      </c>
      <c r="L151" s="24">
        <v>81.326175</v>
      </c>
      <c r="M151" s="21">
        <v>81.326175</v>
      </c>
      <c r="N151" s="24">
        <v>76.17907500000001</v>
      </c>
      <c r="O151" s="11">
        <v>76.17907500000001</v>
      </c>
      <c r="P151" s="24">
        <v>64.56817500000001</v>
      </c>
      <c r="Q151" s="21">
        <v>64.56817500000001</v>
      </c>
    </row>
    <row r="152" spans="1:17" ht="12.75">
      <c r="A152" s="1"/>
      <c r="B152" s="16">
        <v>189</v>
      </c>
      <c r="C152" s="8" t="s">
        <v>216</v>
      </c>
      <c r="D152" s="24">
        <v>111.510525</v>
      </c>
      <c r="E152" s="21">
        <v>111.510525</v>
      </c>
      <c r="F152" s="24">
        <v>98.63279999999999</v>
      </c>
      <c r="G152" s="11">
        <v>98.63279999999999</v>
      </c>
      <c r="H152" s="24">
        <v>87.4608</v>
      </c>
      <c r="I152" s="21">
        <v>87.4608</v>
      </c>
      <c r="J152" s="24">
        <v>86.6229</v>
      </c>
      <c r="K152" s="11">
        <v>86.6229</v>
      </c>
      <c r="L152" s="24">
        <v>108.059175</v>
      </c>
      <c r="M152" s="21">
        <v>108.059175</v>
      </c>
      <c r="N152" s="24">
        <v>101.20635</v>
      </c>
      <c r="O152" s="11">
        <v>101.20635</v>
      </c>
      <c r="P152" s="24">
        <v>85.775025</v>
      </c>
      <c r="Q152" s="21">
        <v>85.775025</v>
      </c>
    </row>
    <row r="153" spans="1:17" ht="12.75">
      <c r="A153" s="1"/>
      <c r="B153" s="16">
        <v>190</v>
      </c>
      <c r="C153" s="8" t="s">
        <v>191</v>
      </c>
      <c r="D153" s="24">
        <v>195.56985</v>
      </c>
      <c r="E153" s="21">
        <v>195.56985</v>
      </c>
      <c r="F153" s="24">
        <v>195.56985</v>
      </c>
      <c r="G153" s="21">
        <v>195.56985</v>
      </c>
      <c r="H153" s="24">
        <v>195.56985</v>
      </c>
      <c r="I153" s="21">
        <v>195.56985</v>
      </c>
      <c r="J153" s="24">
        <v>195.56985</v>
      </c>
      <c r="K153" s="21">
        <v>195.56985</v>
      </c>
      <c r="L153" s="24">
        <v>195.56985</v>
      </c>
      <c r="M153" s="21">
        <v>195.56985</v>
      </c>
      <c r="N153" s="24">
        <v>195.56985</v>
      </c>
      <c r="O153" s="21">
        <v>195.56985</v>
      </c>
      <c r="P153" s="24">
        <v>195.56985</v>
      </c>
      <c r="Q153" s="21">
        <v>195.56985</v>
      </c>
    </row>
    <row r="154" spans="1:17" ht="13.5" thickBot="1">
      <c r="A154" s="1"/>
      <c r="B154" s="42">
        <v>191</v>
      </c>
      <c r="C154" s="8" t="s">
        <v>192</v>
      </c>
      <c r="D154" s="24">
        <v>189.76440000000002</v>
      </c>
      <c r="E154" s="21">
        <v>189.76440000000002</v>
      </c>
      <c r="F154" s="24">
        <v>189.76440000000002</v>
      </c>
      <c r="G154" s="21">
        <v>189.76440000000002</v>
      </c>
      <c r="H154" s="24">
        <v>189.76440000000002</v>
      </c>
      <c r="I154" s="21">
        <v>189.76440000000002</v>
      </c>
      <c r="J154" s="24">
        <v>189.76440000000002</v>
      </c>
      <c r="K154" s="21">
        <v>189.76440000000002</v>
      </c>
      <c r="L154" s="24">
        <v>189.76440000000002</v>
      </c>
      <c r="M154" s="21">
        <v>189.76440000000002</v>
      </c>
      <c r="N154" s="24">
        <v>189.76440000000002</v>
      </c>
      <c r="O154" s="21">
        <v>189.76440000000002</v>
      </c>
      <c r="P154" s="24">
        <v>189.76440000000002</v>
      </c>
      <c r="Q154" s="21">
        <v>189.76440000000002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</sheetData>
  <printOptions gridLines="1"/>
  <pageMargins left="0.52" right="0.47" top="0.42" bottom="0.29" header="0.28" footer="0.19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1">
      <selection activeCell="B1" sqref="B1"/>
    </sheetView>
  </sheetViews>
  <sheetFormatPr defaultColWidth="9.140625" defaultRowHeight="12.75"/>
  <cols>
    <col min="1" max="1" width="1.28515625" style="0" customWidth="1"/>
    <col min="2" max="2" width="5.28125" style="0" customWidth="1"/>
    <col min="3" max="3" width="50.5742187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123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51"/>
      <c r="C5" s="46" t="s">
        <v>124</v>
      </c>
      <c r="D5" s="48" t="s">
        <v>111</v>
      </c>
      <c r="E5" s="49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50"/>
      <c r="C6" s="12" t="s">
        <v>0</v>
      </c>
      <c r="D6" s="31">
        <v>17.31</v>
      </c>
      <c r="E6" s="30"/>
      <c r="F6" s="73">
        <v>17.31</v>
      </c>
      <c r="G6" s="73"/>
      <c r="H6" s="74">
        <v>17.31</v>
      </c>
      <c r="I6" s="75"/>
      <c r="J6" s="73">
        <v>17.31</v>
      </c>
      <c r="K6" s="73"/>
      <c r="L6" s="74">
        <v>17.31</v>
      </c>
      <c r="M6" s="75"/>
      <c r="N6" s="73">
        <v>17.31</v>
      </c>
      <c r="O6" s="73"/>
      <c r="P6" s="74">
        <v>17.31</v>
      </c>
      <c r="Q6" s="75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32"/>
      <c r="B7" s="28" t="s">
        <v>1</v>
      </c>
      <c r="C7" s="10" t="s">
        <v>2</v>
      </c>
      <c r="D7" s="33" t="s">
        <v>118</v>
      </c>
      <c r="E7" s="29" t="s">
        <v>119</v>
      </c>
      <c r="F7" s="64" t="s">
        <v>118</v>
      </c>
      <c r="G7" s="76" t="s">
        <v>119</v>
      </c>
      <c r="H7" s="64" t="s">
        <v>118</v>
      </c>
      <c r="I7" s="67" t="s">
        <v>119</v>
      </c>
      <c r="J7" s="64" t="s">
        <v>118</v>
      </c>
      <c r="K7" s="76" t="s">
        <v>119</v>
      </c>
      <c r="L7" s="64" t="s">
        <v>118</v>
      </c>
      <c r="M7" s="67" t="s">
        <v>119</v>
      </c>
      <c r="N7" s="64" t="s">
        <v>118</v>
      </c>
      <c r="O7" s="76" t="s">
        <v>119</v>
      </c>
      <c r="P7" s="64" t="s">
        <v>118</v>
      </c>
      <c r="Q7" s="6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6">
        <v>10</v>
      </c>
      <c r="C8" s="17" t="s">
        <v>3</v>
      </c>
      <c r="D8" s="24">
        <v>141.0465</v>
      </c>
      <c r="E8" s="21">
        <v>141.0465</v>
      </c>
      <c r="F8" s="24">
        <v>139.5303</v>
      </c>
      <c r="G8" s="11">
        <v>139.5303</v>
      </c>
      <c r="H8" s="24">
        <v>130.17375</v>
      </c>
      <c r="I8" s="21">
        <v>130.17375</v>
      </c>
      <c r="J8" s="24">
        <v>119.809725</v>
      </c>
      <c r="K8" s="11">
        <v>119.809725</v>
      </c>
      <c r="L8" s="24">
        <v>154.00402499999998</v>
      </c>
      <c r="M8" s="21">
        <v>154.00402499999998</v>
      </c>
      <c r="N8" s="24">
        <v>126.91192500000001</v>
      </c>
      <c r="O8" s="11">
        <v>126.91192500000001</v>
      </c>
      <c r="P8" s="24">
        <v>121.28602500000001</v>
      </c>
      <c r="Q8" s="21">
        <v>121.28602500000001</v>
      </c>
      <c r="R8" s="43"/>
    </row>
    <row r="9" spans="1:17" ht="12.75">
      <c r="A9" s="1"/>
      <c r="B9" s="16">
        <v>11</v>
      </c>
      <c r="C9" s="17" t="s">
        <v>4</v>
      </c>
      <c r="D9" s="24">
        <v>139.0914</v>
      </c>
      <c r="E9" s="21">
        <v>139.0914</v>
      </c>
      <c r="F9" s="24">
        <v>132.60765</v>
      </c>
      <c r="G9" s="11">
        <v>132.60765</v>
      </c>
      <c r="H9" s="24">
        <v>120.897</v>
      </c>
      <c r="I9" s="21">
        <v>120.897</v>
      </c>
      <c r="J9" s="24">
        <v>96.43830000000001</v>
      </c>
      <c r="K9" s="11">
        <v>96.43830000000001</v>
      </c>
      <c r="L9" s="24">
        <v>156.398025</v>
      </c>
      <c r="M9" s="21">
        <v>156.398025</v>
      </c>
      <c r="N9" s="24">
        <v>125.1663</v>
      </c>
      <c r="O9" s="11">
        <v>125.1663</v>
      </c>
      <c r="P9" s="24">
        <v>123.15135</v>
      </c>
      <c r="Q9" s="21">
        <v>123.15135</v>
      </c>
    </row>
    <row r="10" spans="1:17" ht="12.75">
      <c r="A10" s="1"/>
      <c r="B10" s="16">
        <v>12</v>
      </c>
      <c r="C10" s="17" t="s">
        <v>5</v>
      </c>
      <c r="D10" s="24">
        <v>173.475225</v>
      </c>
      <c r="E10" s="21">
        <v>173.475225</v>
      </c>
      <c r="F10" s="24">
        <v>145.29585</v>
      </c>
      <c r="G10" s="11">
        <v>145.29585</v>
      </c>
      <c r="H10" s="24">
        <v>127.6401</v>
      </c>
      <c r="I10" s="21">
        <v>127.6401</v>
      </c>
      <c r="J10" s="24">
        <v>129.13635000000002</v>
      </c>
      <c r="K10" s="11">
        <v>129.13635000000002</v>
      </c>
      <c r="L10" s="24">
        <v>159.09127500000002</v>
      </c>
      <c r="M10" s="21">
        <v>159.09127500000002</v>
      </c>
      <c r="N10" s="24">
        <v>156.1287</v>
      </c>
      <c r="O10" s="11">
        <v>156.1287</v>
      </c>
      <c r="P10" s="24">
        <v>125.256075</v>
      </c>
      <c r="Q10" s="21">
        <v>125.256075</v>
      </c>
    </row>
    <row r="11" spans="1:17" ht="12.75">
      <c r="A11" s="1"/>
      <c r="B11" s="16">
        <v>13</v>
      </c>
      <c r="C11" s="41" t="s">
        <v>166</v>
      </c>
      <c r="D11" s="24">
        <v>268.46715</v>
      </c>
      <c r="E11" s="21">
        <v>268.46715</v>
      </c>
      <c r="F11" s="24">
        <v>238.073325</v>
      </c>
      <c r="G11" s="11">
        <v>238.073325</v>
      </c>
      <c r="H11" s="24">
        <v>211.7493</v>
      </c>
      <c r="I11" s="21">
        <v>211.7493</v>
      </c>
      <c r="J11" s="24">
        <v>209.73435</v>
      </c>
      <c r="K11" s="11">
        <v>209.73435</v>
      </c>
      <c r="L11" s="24">
        <v>260.36745</v>
      </c>
      <c r="M11" s="21">
        <v>260.36745</v>
      </c>
      <c r="N11" s="24">
        <v>244.18800000000002</v>
      </c>
      <c r="O11" s="11">
        <v>244.18800000000002</v>
      </c>
      <c r="P11" s="24">
        <v>207.7194</v>
      </c>
      <c r="Q11" s="21">
        <v>207.7194</v>
      </c>
    </row>
    <row r="12" spans="1:17" ht="12.75">
      <c r="A12" s="1"/>
      <c r="B12" s="16">
        <v>14</v>
      </c>
      <c r="C12" s="41" t="s">
        <v>167</v>
      </c>
      <c r="D12" s="24">
        <v>244.53712500000003</v>
      </c>
      <c r="E12" s="21">
        <v>244.53712500000003</v>
      </c>
      <c r="F12" s="24">
        <v>216.906375</v>
      </c>
      <c r="G12" s="11">
        <v>216.906375</v>
      </c>
      <c r="H12" s="24">
        <v>192.9963</v>
      </c>
      <c r="I12" s="21">
        <v>192.9963</v>
      </c>
      <c r="J12" s="24">
        <v>191.13097500000003</v>
      </c>
      <c r="K12" s="11">
        <v>191.13097500000003</v>
      </c>
      <c r="L12" s="24">
        <v>237.175575</v>
      </c>
      <c r="M12" s="21">
        <v>237.175575</v>
      </c>
      <c r="N12" s="24">
        <v>222.42255</v>
      </c>
      <c r="O12" s="11">
        <v>222.42255</v>
      </c>
      <c r="P12" s="24">
        <v>189.30555</v>
      </c>
      <c r="Q12" s="21">
        <v>189.30555</v>
      </c>
    </row>
    <row r="13" spans="1:17" ht="12.75">
      <c r="A13" s="1"/>
      <c r="B13" s="16">
        <v>15</v>
      </c>
      <c r="C13" s="41" t="s">
        <v>168</v>
      </c>
      <c r="D13" s="24">
        <v>169.505175</v>
      </c>
      <c r="E13" s="21">
        <v>169.505175</v>
      </c>
      <c r="F13" s="24">
        <v>150.572625</v>
      </c>
      <c r="G13" s="11">
        <v>150.572625</v>
      </c>
      <c r="H13" s="24">
        <v>134.1039</v>
      </c>
      <c r="I13" s="21">
        <v>134.1039</v>
      </c>
      <c r="J13" s="24">
        <v>132.867</v>
      </c>
      <c r="K13" s="11">
        <v>132.867</v>
      </c>
      <c r="L13" s="24">
        <v>164.44785000000002</v>
      </c>
      <c r="M13" s="21">
        <v>164.44785000000002</v>
      </c>
      <c r="N13" s="24">
        <v>154.31325</v>
      </c>
      <c r="O13" s="11">
        <v>154.31325</v>
      </c>
      <c r="P13" s="24">
        <v>131.580225</v>
      </c>
      <c r="Q13" s="21">
        <v>131.580225</v>
      </c>
    </row>
    <row r="14" spans="1:17" ht="12.75">
      <c r="A14" s="1"/>
      <c r="B14" s="18">
        <v>20</v>
      </c>
      <c r="C14" s="17" t="s">
        <v>6</v>
      </c>
      <c r="D14" s="157">
        <v>52.06</v>
      </c>
      <c r="E14" s="157">
        <f>52.06*1.5</f>
        <v>78.09</v>
      </c>
      <c r="F14" s="157">
        <v>43.64</v>
      </c>
      <c r="G14" s="157">
        <f>43.638181125*1.5</f>
        <v>65.4572716875</v>
      </c>
      <c r="H14" s="157">
        <v>38.32</v>
      </c>
      <c r="I14" s="157">
        <f>38.321226825*1.5</f>
        <v>57.481840237499995</v>
      </c>
      <c r="J14" s="157">
        <v>38.78</v>
      </c>
      <c r="K14" s="157">
        <f>38.7849147*1.5</f>
        <v>58.17737205</v>
      </c>
      <c r="L14" s="157">
        <v>47.78</v>
      </c>
      <c r="M14" s="157">
        <f>47.780459475*1.5</f>
        <v>71.67068921250001</v>
      </c>
      <c r="N14" s="157">
        <v>46.86</v>
      </c>
      <c r="O14" s="157">
        <f>46.8633879*1.5</f>
        <v>70.29508185</v>
      </c>
      <c r="P14" s="157">
        <v>45.04</v>
      </c>
      <c r="Q14" s="158">
        <f>45.039548925*1.5</f>
        <v>67.5593233875</v>
      </c>
    </row>
    <row r="15" spans="1:17" ht="12.75">
      <c r="A15" s="1"/>
      <c r="B15" s="18">
        <v>21</v>
      </c>
      <c r="C15" s="17" t="s">
        <v>7</v>
      </c>
      <c r="D15" s="157">
        <v>46.43</v>
      </c>
      <c r="E15" s="157">
        <f>46.43*1.5</f>
        <v>69.645</v>
      </c>
      <c r="F15" s="157">
        <v>38.87</v>
      </c>
      <c r="G15" s="159">
        <v>58.3</v>
      </c>
      <c r="H15" s="157">
        <v>34.14</v>
      </c>
      <c r="I15" s="157">
        <f>34.137731775*1.5</f>
        <v>51.2065976625</v>
      </c>
      <c r="J15" s="157">
        <v>34.51</v>
      </c>
      <c r="K15" s="157">
        <f>34.508682075*1.5</f>
        <v>51.76302311250001</v>
      </c>
      <c r="L15" s="157">
        <v>42.56</v>
      </c>
      <c r="M15" s="157">
        <f>42.55624275*1.5</f>
        <v>63.83436412500001</v>
      </c>
      <c r="N15" s="157">
        <v>41.76</v>
      </c>
      <c r="O15" s="157">
        <f>41.762821275*1.5</f>
        <v>62.644231912500004</v>
      </c>
      <c r="P15" s="157">
        <v>33.5</v>
      </c>
      <c r="Q15" s="158">
        <f>33.498872925*1.5</f>
        <v>50.2483093875</v>
      </c>
    </row>
    <row r="16" spans="1:17" ht="12.75">
      <c r="A16" s="1"/>
      <c r="B16" s="18">
        <v>22</v>
      </c>
      <c r="C16" s="17" t="s">
        <v>8</v>
      </c>
      <c r="D16" s="157">
        <v>73.62</v>
      </c>
      <c r="E16" s="157">
        <f>73.62*1.5</f>
        <v>110.43</v>
      </c>
      <c r="F16" s="157">
        <v>62.87</v>
      </c>
      <c r="G16" s="157">
        <f>62.865771675*1.5</f>
        <v>94.2986575125</v>
      </c>
      <c r="H16" s="157">
        <v>54.19</v>
      </c>
      <c r="I16" s="157">
        <f>54.189656325*1.5</f>
        <v>81.28448448750001</v>
      </c>
      <c r="J16" s="157">
        <v>63.24</v>
      </c>
      <c r="K16" s="157">
        <f>63.236721975*1.5</f>
        <v>94.8550829625</v>
      </c>
      <c r="L16" s="157">
        <v>67.51</v>
      </c>
      <c r="M16" s="157">
        <f>67.5129546*1.5</f>
        <v>101.2694319</v>
      </c>
      <c r="N16" s="157">
        <v>66.28</v>
      </c>
      <c r="O16" s="157">
        <f>66.2764536*1.5</f>
        <v>99.4146804</v>
      </c>
      <c r="P16" s="157">
        <v>62.91</v>
      </c>
      <c r="Q16" s="158">
        <f>62.906988375*1.5</f>
        <v>94.3604825625</v>
      </c>
    </row>
    <row r="17" spans="1:17" ht="12.75">
      <c r="A17" s="1"/>
      <c r="B17" s="19">
        <v>23</v>
      </c>
      <c r="C17" s="17" t="s">
        <v>9</v>
      </c>
      <c r="D17" s="24">
        <v>90.41340000000001</v>
      </c>
      <c r="E17" s="21">
        <v>90.41340000000001</v>
      </c>
      <c r="F17" s="24">
        <v>75.74017500000001</v>
      </c>
      <c r="G17" s="11">
        <v>75.74017500000001</v>
      </c>
      <c r="H17" s="24">
        <v>66.5532</v>
      </c>
      <c r="I17" s="21">
        <v>66.5532</v>
      </c>
      <c r="J17" s="24">
        <v>67.321275</v>
      </c>
      <c r="K17" s="11">
        <v>67.321275</v>
      </c>
      <c r="L17" s="24">
        <v>82.91220000000001</v>
      </c>
      <c r="M17" s="21">
        <v>82.91220000000001</v>
      </c>
      <c r="N17" s="24">
        <v>81.37605</v>
      </c>
      <c r="O17" s="11">
        <v>81.37605</v>
      </c>
      <c r="P17" s="24">
        <v>65.306325</v>
      </c>
      <c r="Q17" s="21">
        <v>65.306325</v>
      </c>
    </row>
    <row r="18" spans="1:17" ht="12.75">
      <c r="A18" s="1"/>
      <c r="B18" s="19" t="s">
        <v>203</v>
      </c>
      <c r="C18" s="17" t="s">
        <v>204</v>
      </c>
      <c r="D18" s="24">
        <v>111.86962500000001</v>
      </c>
      <c r="E18" s="21">
        <v>111.86962500000001</v>
      </c>
      <c r="F18" s="24">
        <v>99.5505</v>
      </c>
      <c r="G18" s="11">
        <v>99.5505</v>
      </c>
      <c r="H18" s="24">
        <v>88.91715</v>
      </c>
      <c r="I18" s="21">
        <v>88.91715</v>
      </c>
      <c r="J18" s="24">
        <v>88.07925</v>
      </c>
      <c r="K18" s="11">
        <v>88.07925</v>
      </c>
      <c r="L18" s="24">
        <v>108.62775</v>
      </c>
      <c r="M18" s="21">
        <v>108.62775</v>
      </c>
      <c r="N18" s="24">
        <v>102.054225</v>
      </c>
      <c r="O18" s="11">
        <v>102.054225</v>
      </c>
      <c r="P18" s="24">
        <v>87.25132500000001</v>
      </c>
      <c r="Q18" s="21">
        <v>87.25132500000001</v>
      </c>
    </row>
    <row r="19" spans="1:17" ht="12.75">
      <c r="A19" s="1"/>
      <c r="B19" s="19" t="s">
        <v>205</v>
      </c>
      <c r="C19" s="17" t="s">
        <v>206</v>
      </c>
      <c r="D19" s="24">
        <v>131.959275</v>
      </c>
      <c r="E19" s="21">
        <v>131.959275</v>
      </c>
      <c r="F19" s="24">
        <v>117.35587500000001</v>
      </c>
      <c r="G19" s="11">
        <v>117.35587500000001</v>
      </c>
      <c r="H19" s="24">
        <v>104.66767500000002</v>
      </c>
      <c r="I19" s="21">
        <v>104.66767500000002</v>
      </c>
      <c r="J19" s="24">
        <v>103.6602</v>
      </c>
      <c r="K19" s="11">
        <v>103.6602</v>
      </c>
      <c r="L19" s="24">
        <v>128.088975</v>
      </c>
      <c r="M19" s="21">
        <v>128.088975</v>
      </c>
      <c r="N19" s="24">
        <v>120.268575</v>
      </c>
      <c r="O19" s="11">
        <v>120.268575</v>
      </c>
      <c r="P19" s="24">
        <v>102.72255000000001</v>
      </c>
      <c r="Q19" s="21">
        <v>102.72255000000001</v>
      </c>
    </row>
    <row r="20" spans="1:17" ht="12.75">
      <c r="A20" s="1"/>
      <c r="B20" s="20">
        <v>24</v>
      </c>
      <c r="C20" s="17" t="s">
        <v>10</v>
      </c>
      <c r="D20" s="24">
        <v>112.33845000000001</v>
      </c>
      <c r="E20" s="21">
        <v>112.33845000000001</v>
      </c>
      <c r="F20" s="24">
        <v>99.96945000000001</v>
      </c>
      <c r="G20" s="11">
        <v>99.96945000000001</v>
      </c>
      <c r="H20" s="24">
        <v>89.28622500000002</v>
      </c>
      <c r="I20" s="21">
        <v>89.28622500000002</v>
      </c>
      <c r="J20" s="24">
        <v>88.44832500000001</v>
      </c>
      <c r="K20" s="11">
        <v>88.44832500000001</v>
      </c>
      <c r="L20" s="24">
        <v>109.0467</v>
      </c>
      <c r="M20" s="21">
        <v>109.0467</v>
      </c>
      <c r="N20" s="24">
        <v>102.47317500000001</v>
      </c>
      <c r="O20" s="11">
        <v>102.47317500000001</v>
      </c>
      <c r="P20" s="24">
        <v>87.610425</v>
      </c>
      <c r="Q20" s="21">
        <v>87.610425</v>
      </c>
    </row>
    <row r="21" spans="1:17" ht="12.75">
      <c r="A21" s="1"/>
      <c r="B21" s="20" t="s">
        <v>207</v>
      </c>
      <c r="C21" s="17" t="s">
        <v>208</v>
      </c>
      <c r="D21" s="24">
        <v>120.288525</v>
      </c>
      <c r="E21" s="21">
        <v>120.288525</v>
      </c>
      <c r="F21" s="24">
        <v>107.01180000000001</v>
      </c>
      <c r="G21" s="11">
        <v>107.01180000000001</v>
      </c>
      <c r="H21" s="24">
        <v>95.52060000000002</v>
      </c>
      <c r="I21" s="21">
        <v>95.52060000000002</v>
      </c>
      <c r="J21" s="24">
        <v>94.652775</v>
      </c>
      <c r="K21" s="11">
        <v>94.652775</v>
      </c>
      <c r="L21" s="24">
        <v>116.7873</v>
      </c>
      <c r="M21" s="21">
        <v>116.7873</v>
      </c>
      <c r="N21" s="24">
        <v>109.66515</v>
      </c>
      <c r="O21" s="11">
        <v>109.66515</v>
      </c>
      <c r="P21" s="24">
        <v>93.73507500000001</v>
      </c>
      <c r="Q21" s="21">
        <v>93.73507500000001</v>
      </c>
    </row>
    <row r="22" spans="1:17" ht="12.75">
      <c r="A22" s="1"/>
      <c r="B22" s="20" t="s">
        <v>209</v>
      </c>
      <c r="C22" s="17" t="s">
        <v>210</v>
      </c>
      <c r="D22" s="24">
        <v>97.15650000000001</v>
      </c>
      <c r="E22" s="21">
        <v>97.15650000000001</v>
      </c>
      <c r="F22" s="24">
        <v>86.56305</v>
      </c>
      <c r="G22" s="11">
        <v>86.56305</v>
      </c>
      <c r="H22" s="24">
        <v>77.38605</v>
      </c>
      <c r="I22" s="21">
        <v>77.38605</v>
      </c>
      <c r="J22" s="24">
        <v>76.6479</v>
      </c>
      <c r="K22" s="11">
        <v>76.6479</v>
      </c>
      <c r="L22" s="24">
        <v>94.34355000000001</v>
      </c>
      <c r="M22" s="21">
        <v>94.34355000000001</v>
      </c>
      <c r="N22" s="24">
        <v>88.687725</v>
      </c>
      <c r="O22" s="11">
        <v>88.687725</v>
      </c>
      <c r="P22" s="24">
        <v>75.95962500000002</v>
      </c>
      <c r="Q22" s="21">
        <v>75.95962500000002</v>
      </c>
    </row>
    <row r="23" spans="1:17" ht="12.75">
      <c r="A23" s="1"/>
      <c r="B23" s="20">
        <v>26</v>
      </c>
      <c r="C23" s="17" t="s">
        <v>211</v>
      </c>
      <c r="D23" s="24">
        <v>131.5104</v>
      </c>
      <c r="E23" s="21">
        <v>131.5104</v>
      </c>
      <c r="F23" s="24">
        <v>116.92695</v>
      </c>
      <c r="G23" s="11">
        <v>116.92695</v>
      </c>
      <c r="H23" s="24">
        <v>104.29860000000001</v>
      </c>
      <c r="I23" s="21">
        <v>104.29860000000001</v>
      </c>
      <c r="J23" s="24">
        <v>103.341</v>
      </c>
      <c r="K23" s="11">
        <v>103.341</v>
      </c>
      <c r="L23" s="24">
        <v>127.630125</v>
      </c>
      <c r="M23" s="21">
        <v>127.630125</v>
      </c>
      <c r="N23" s="24">
        <v>119.84962500000002</v>
      </c>
      <c r="O23" s="11">
        <v>119.84962500000002</v>
      </c>
      <c r="P23" s="24">
        <v>102.3435</v>
      </c>
      <c r="Q23" s="21">
        <v>102.3435</v>
      </c>
    </row>
    <row r="24" spans="1:17" ht="12.75">
      <c r="A24" s="1"/>
      <c r="B24" s="20" t="s">
        <v>193</v>
      </c>
      <c r="C24" s="17" t="s">
        <v>170</v>
      </c>
      <c r="D24" s="24">
        <v>171.43035000000003</v>
      </c>
      <c r="E24" s="21">
        <v>171.43035000000003</v>
      </c>
      <c r="F24" s="24">
        <v>152.18857500000001</v>
      </c>
      <c r="G24" s="11">
        <v>152.18857500000001</v>
      </c>
      <c r="H24" s="24">
        <v>135.630075</v>
      </c>
      <c r="I24" s="21">
        <v>135.630075</v>
      </c>
      <c r="J24" s="24">
        <v>134.353275</v>
      </c>
      <c r="K24" s="11">
        <v>134.353275</v>
      </c>
      <c r="L24" s="24">
        <v>166.273275</v>
      </c>
      <c r="M24" s="21">
        <v>166.273275</v>
      </c>
      <c r="N24" s="24">
        <v>156.058875</v>
      </c>
      <c r="O24" s="11">
        <v>156.058875</v>
      </c>
      <c r="P24" s="24">
        <v>133.06650000000002</v>
      </c>
      <c r="Q24" s="21">
        <v>133.06650000000002</v>
      </c>
    </row>
    <row r="25" spans="1:17" ht="12.75">
      <c r="A25" s="1"/>
      <c r="B25" s="20" t="s">
        <v>194</v>
      </c>
      <c r="C25" s="17" t="s">
        <v>171</v>
      </c>
      <c r="D25" s="24">
        <v>167.809425</v>
      </c>
      <c r="E25" s="21">
        <v>167.809425</v>
      </c>
      <c r="F25" s="24">
        <v>149.05642500000002</v>
      </c>
      <c r="G25" s="11">
        <v>149.05642500000002</v>
      </c>
      <c r="H25" s="24">
        <v>132.77722500000002</v>
      </c>
      <c r="I25" s="21">
        <v>132.77722500000002</v>
      </c>
      <c r="J25" s="24">
        <v>131.5104</v>
      </c>
      <c r="K25" s="11">
        <v>131.5104</v>
      </c>
      <c r="L25" s="24">
        <v>162.77205</v>
      </c>
      <c r="M25" s="21">
        <v>162.77205</v>
      </c>
      <c r="N25" s="24">
        <v>152.76712500000002</v>
      </c>
      <c r="O25" s="11">
        <v>152.76712500000002</v>
      </c>
      <c r="P25" s="24">
        <v>130.2735</v>
      </c>
      <c r="Q25" s="21">
        <v>130.2735</v>
      </c>
    </row>
    <row r="26" spans="1:17" ht="12.75">
      <c r="A26" s="1"/>
      <c r="B26" s="20" t="s">
        <v>195</v>
      </c>
      <c r="C26" s="17" t="s">
        <v>172</v>
      </c>
      <c r="D26" s="24">
        <v>136.857</v>
      </c>
      <c r="E26" s="21">
        <v>136.857</v>
      </c>
      <c r="F26" s="24">
        <v>121.62517500000001</v>
      </c>
      <c r="G26" s="11">
        <v>121.62517500000001</v>
      </c>
      <c r="H26" s="24">
        <v>108.46815</v>
      </c>
      <c r="I26" s="21">
        <v>108.46815</v>
      </c>
      <c r="J26" s="24">
        <v>107.51055000000001</v>
      </c>
      <c r="K26" s="11">
        <v>107.51055000000001</v>
      </c>
      <c r="L26" s="24">
        <v>132.77722500000002</v>
      </c>
      <c r="M26" s="21">
        <v>132.77722500000002</v>
      </c>
      <c r="N26" s="24">
        <v>124.717425</v>
      </c>
      <c r="O26" s="11">
        <v>124.717425</v>
      </c>
      <c r="P26" s="24">
        <v>106.43325000000002</v>
      </c>
      <c r="Q26" s="21">
        <v>106.43325000000002</v>
      </c>
    </row>
    <row r="27" spans="1:17" ht="12.75">
      <c r="A27" s="1"/>
      <c r="B27" s="16">
        <v>30</v>
      </c>
      <c r="C27" s="17" t="s">
        <v>11</v>
      </c>
      <c r="D27" s="24">
        <v>178.17345</v>
      </c>
      <c r="E27" s="21">
        <v>178.17345</v>
      </c>
      <c r="F27" s="24">
        <v>149.24595000000002</v>
      </c>
      <c r="G27" s="11">
        <v>149.24595000000002</v>
      </c>
      <c r="H27" s="24">
        <v>131.101425</v>
      </c>
      <c r="I27" s="21">
        <v>131.101425</v>
      </c>
      <c r="J27" s="24">
        <v>132.64755</v>
      </c>
      <c r="K27" s="11">
        <v>132.64755</v>
      </c>
      <c r="L27" s="24">
        <v>163.39050000000003</v>
      </c>
      <c r="M27" s="21">
        <v>163.39050000000003</v>
      </c>
      <c r="N27" s="24">
        <v>160.3581</v>
      </c>
      <c r="O27" s="11">
        <v>160.3581</v>
      </c>
      <c r="P27" s="24">
        <v>128.65755</v>
      </c>
      <c r="Q27" s="21">
        <v>128.65755</v>
      </c>
    </row>
    <row r="28" spans="1:17" ht="12.75">
      <c r="A28" s="1"/>
      <c r="B28" s="16">
        <v>31</v>
      </c>
      <c r="C28" s="17" t="s">
        <v>12</v>
      </c>
      <c r="D28" s="24">
        <v>168.607425</v>
      </c>
      <c r="E28" s="21">
        <v>168.607425</v>
      </c>
      <c r="F28" s="24">
        <v>141.18615</v>
      </c>
      <c r="G28" s="11">
        <v>141.18615</v>
      </c>
      <c r="H28" s="24">
        <v>124.04910000000001</v>
      </c>
      <c r="I28" s="21">
        <v>124.04910000000001</v>
      </c>
      <c r="J28" s="24">
        <v>125.49547500000001</v>
      </c>
      <c r="K28" s="11">
        <v>125.49547500000001</v>
      </c>
      <c r="L28" s="24">
        <v>154.6125</v>
      </c>
      <c r="M28" s="21">
        <v>154.6125</v>
      </c>
      <c r="N28" s="24">
        <v>151.7397</v>
      </c>
      <c r="O28" s="11">
        <v>151.7397</v>
      </c>
      <c r="P28" s="24">
        <v>121.71495</v>
      </c>
      <c r="Q28" s="21">
        <v>121.71495</v>
      </c>
    </row>
    <row r="29" spans="1:17" ht="12.75">
      <c r="A29" s="1"/>
      <c r="B29" s="16" t="s">
        <v>173</v>
      </c>
      <c r="C29" s="17" t="s">
        <v>174</v>
      </c>
      <c r="D29" s="24">
        <v>160.008975</v>
      </c>
      <c r="E29" s="21">
        <v>160.008975</v>
      </c>
      <c r="F29" s="24">
        <v>142.18365</v>
      </c>
      <c r="G29" s="11">
        <v>142.18365</v>
      </c>
      <c r="H29" s="24">
        <v>126.6426</v>
      </c>
      <c r="I29" s="21">
        <v>126.6426</v>
      </c>
      <c r="J29" s="24">
        <v>125.455575</v>
      </c>
      <c r="K29" s="11">
        <v>125.455575</v>
      </c>
      <c r="L29" s="24">
        <v>155.2509</v>
      </c>
      <c r="M29" s="21">
        <v>155.2509</v>
      </c>
      <c r="N29" s="24">
        <v>145.72477500000002</v>
      </c>
      <c r="O29" s="11">
        <v>145.72477500000002</v>
      </c>
      <c r="P29" s="24">
        <v>124.2885</v>
      </c>
      <c r="Q29" s="21">
        <v>124.2885</v>
      </c>
    </row>
    <row r="30" spans="1:17" ht="12.75">
      <c r="A30" s="1"/>
      <c r="B30" s="16">
        <v>32</v>
      </c>
      <c r="C30" s="17" t="s">
        <v>13</v>
      </c>
      <c r="D30" s="24">
        <v>115.64017500000001</v>
      </c>
      <c r="E30" s="21">
        <v>115.64017500000001</v>
      </c>
      <c r="F30" s="24">
        <v>96.85725</v>
      </c>
      <c r="G30" s="11">
        <v>96.85725</v>
      </c>
      <c r="H30" s="24">
        <v>85.07677500000001</v>
      </c>
      <c r="I30" s="21">
        <v>85.07677500000001</v>
      </c>
      <c r="J30" s="24">
        <v>86.07427500000001</v>
      </c>
      <c r="K30" s="11">
        <v>86.07427500000001</v>
      </c>
      <c r="L30" s="24">
        <v>106.03425</v>
      </c>
      <c r="M30" s="21">
        <v>106.03425</v>
      </c>
      <c r="N30" s="24">
        <v>104.069175</v>
      </c>
      <c r="O30" s="11">
        <v>104.069175</v>
      </c>
      <c r="P30" s="24">
        <v>83.5107</v>
      </c>
      <c r="Q30" s="21">
        <v>83.5107</v>
      </c>
    </row>
    <row r="31" spans="1:17" ht="12.75">
      <c r="A31" s="1"/>
      <c r="B31" s="16" t="s">
        <v>212</v>
      </c>
      <c r="C31" s="17" t="s">
        <v>213</v>
      </c>
      <c r="D31" s="24">
        <v>125.99422500000001</v>
      </c>
      <c r="E31" s="21">
        <v>125.99422500000001</v>
      </c>
      <c r="F31" s="24">
        <v>112.05915</v>
      </c>
      <c r="G31" s="11">
        <v>112.05915</v>
      </c>
      <c r="H31" s="24">
        <v>99.999375</v>
      </c>
      <c r="I31" s="21">
        <v>99.999375</v>
      </c>
      <c r="J31" s="24">
        <v>99.01185000000001</v>
      </c>
      <c r="K31" s="11">
        <v>99.01185000000001</v>
      </c>
      <c r="L31" s="24">
        <v>122.27355</v>
      </c>
      <c r="M31" s="21">
        <v>122.27355</v>
      </c>
      <c r="N31" s="24">
        <v>114.842175</v>
      </c>
      <c r="O31" s="11">
        <v>114.842175</v>
      </c>
      <c r="P31" s="24">
        <v>98.124075</v>
      </c>
      <c r="Q31" s="21">
        <v>98.124075</v>
      </c>
    </row>
    <row r="32" spans="1:17" ht="12.75">
      <c r="A32" s="1"/>
      <c r="B32" s="16" t="s">
        <v>214</v>
      </c>
      <c r="C32" s="17" t="s">
        <v>215</v>
      </c>
      <c r="D32" s="24">
        <v>155.97907500000002</v>
      </c>
      <c r="E32" s="21">
        <v>155.97907500000002</v>
      </c>
      <c r="F32" s="24">
        <v>138.562725</v>
      </c>
      <c r="G32" s="11">
        <v>138.562725</v>
      </c>
      <c r="H32" s="24">
        <v>123.4905</v>
      </c>
      <c r="I32" s="21">
        <v>123.4905</v>
      </c>
      <c r="J32" s="24">
        <v>122.34337500000001</v>
      </c>
      <c r="K32" s="11">
        <v>122.34337500000001</v>
      </c>
      <c r="L32" s="24">
        <v>151.3407</v>
      </c>
      <c r="M32" s="21">
        <v>151.3407</v>
      </c>
      <c r="N32" s="24">
        <v>142.03402499999999</v>
      </c>
      <c r="O32" s="11">
        <v>142.03402499999999</v>
      </c>
      <c r="P32" s="24">
        <v>121.186275</v>
      </c>
      <c r="Q32" s="21">
        <v>121.186275</v>
      </c>
    </row>
    <row r="33" spans="1:17" ht="12.75">
      <c r="A33" s="1"/>
      <c r="B33" s="16">
        <v>33</v>
      </c>
      <c r="C33" s="17" t="s">
        <v>14</v>
      </c>
      <c r="D33" s="24">
        <v>115.6701</v>
      </c>
      <c r="E33" s="21">
        <v>115.6701</v>
      </c>
      <c r="F33" s="24">
        <v>96.867225</v>
      </c>
      <c r="G33" s="11">
        <v>96.867225</v>
      </c>
      <c r="H33" s="24">
        <v>85.1067</v>
      </c>
      <c r="I33" s="21">
        <v>85.1067</v>
      </c>
      <c r="J33" s="24">
        <v>86.10419999999999</v>
      </c>
      <c r="K33" s="11">
        <v>86.10419999999999</v>
      </c>
      <c r="L33" s="24">
        <v>106.0542</v>
      </c>
      <c r="M33" s="21">
        <v>106.0542</v>
      </c>
      <c r="N33" s="24">
        <v>104.109075</v>
      </c>
      <c r="O33" s="11">
        <v>104.109075</v>
      </c>
      <c r="P33" s="24">
        <v>83.5107</v>
      </c>
      <c r="Q33" s="21">
        <v>83.5107</v>
      </c>
    </row>
    <row r="34" spans="1:17" ht="12.75">
      <c r="A34" s="1"/>
      <c r="B34" s="16">
        <v>34</v>
      </c>
      <c r="C34" s="17" t="s">
        <v>15</v>
      </c>
      <c r="D34" s="24">
        <v>91.281225</v>
      </c>
      <c r="E34" s="21">
        <v>91.281225</v>
      </c>
      <c r="F34" s="24">
        <v>76.46835</v>
      </c>
      <c r="G34" s="11">
        <v>76.46835</v>
      </c>
      <c r="H34" s="24">
        <v>67.14172500000001</v>
      </c>
      <c r="I34" s="21">
        <v>67.14172500000001</v>
      </c>
      <c r="J34" s="24">
        <v>67.96965</v>
      </c>
      <c r="K34" s="11">
        <v>67.96965</v>
      </c>
      <c r="L34" s="24">
        <v>83.69025</v>
      </c>
      <c r="M34" s="21">
        <v>83.69025</v>
      </c>
      <c r="N34" s="24">
        <v>82.16407500000001</v>
      </c>
      <c r="O34" s="11">
        <v>82.16407500000001</v>
      </c>
      <c r="P34" s="24">
        <v>65.904825</v>
      </c>
      <c r="Q34" s="21">
        <v>65.904825</v>
      </c>
    </row>
    <row r="35" spans="1:17" ht="12.75">
      <c r="A35" s="1"/>
      <c r="B35" s="16">
        <v>35</v>
      </c>
      <c r="C35" s="17" t="s">
        <v>16</v>
      </c>
      <c r="D35" s="24">
        <v>76.54814999999999</v>
      </c>
      <c r="E35" s="21">
        <v>76.54814999999999</v>
      </c>
      <c r="F35" s="24">
        <v>64.13925</v>
      </c>
      <c r="G35" s="11">
        <v>64.13925</v>
      </c>
      <c r="H35" s="24">
        <v>56.318850000000005</v>
      </c>
      <c r="I35" s="21">
        <v>56.318850000000005</v>
      </c>
      <c r="J35" s="24">
        <v>56.98717500000001</v>
      </c>
      <c r="K35" s="11">
        <v>56.98717500000001</v>
      </c>
      <c r="L35" s="24">
        <v>70.19407500000001</v>
      </c>
      <c r="M35" s="21">
        <v>70.19407500000001</v>
      </c>
      <c r="N35" s="24">
        <v>68.897325</v>
      </c>
      <c r="O35" s="11">
        <v>68.897325</v>
      </c>
      <c r="P35" s="24">
        <v>55.271475</v>
      </c>
      <c r="Q35" s="21">
        <v>55.271475</v>
      </c>
    </row>
    <row r="36" spans="1:17" ht="12.75">
      <c r="A36" s="1"/>
      <c r="B36" s="20">
        <v>36</v>
      </c>
      <c r="C36" s="17" t="s">
        <v>17</v>
      </c>
      <c r="D36" s="24">
        <v>93.73507500000001</v>
      </c>
      <c r="E36" s="21">
        <v>93.73507500000001</v>
      </c>
      <c r="F36" s="24">
        <v>83.5506</v>
      </c>
      <c r="G36" s="11">
        <v>83.5506</v>
      </c>
      <c r="H36" s="24">
        <v>74.68282500000001</v>
      </c>
      <c r="I36" s="21">
        <v>74.68282500000001</v>
      </c>
      <c r="J36" s="24">
        <v>73.99455</v>
      </c>
      <c r="K36" s="11">
        <v>73.99455</v>
      </c>
      <c r="L36" s="24">
        <v>91.00192500000001</v>
      </c>
      <c r="M36" s="21">
        <v>91.00192500000001</v>
      </c>
      <c r="N36" s="24">
        <v>85.555575</v>
      </c>
      <c r="O36" s="11">
        <v>85.555575</v>
      </c>
      <c r="P36" s="24">
        <v>73.286325</v>
      </c>
      <c r="Q36" s="21">
        <v>73.286325</v>
      </c>
    </row>
    <row r="37" spans="1:17" ht="12.75">
      <c r="A37" s="1"/>
      <c r="B37" s="20">
        <v>37</v>
      </c>
      <c r="C37" s="17" t="s">
        <v>18</v>
      </c>
      <c r="D37" s="24">
        <v>121.07655</v>
      </c>
      <c r="E37" s="21">
        <v>121.07655</v>
      </c>
      <c r="F37" s="24">
        <v>107.71005000000001</v>
      </c>
      <c r="G37" s="11">
        <v>107.71005000000001</v>
      </c>
      <c r="H37" s="24">
        <v>96.12907500000001</v>
      </c>
      <c r="I37" s="21">
        <v>96.12907500000001</v>
      </c>
      <c r="J37" s="24">
        <v>95.24130000000001</v>
      </c>
      <c r="K37" s="11">
        <v>95.24130000000001</v>
      </c>
      <c r="L37" s="24">
        <v>117.52545</v>
      </c>
      <c r="M37" s="21">
        <v>117.52545</v>
      </c>
      <c r="N37" s="24">
        <v>110.38335000000001</v>
      </c>
      <c r="O37" s="11">
        <v>110.38335000000001</v>
      </c>
      <c r="P37" s="24">
        <v>94.353525</v>
      </c>
      <c r="Q37" s="21">
        <v>94.353525</v>
      </c>
    </row>
    <row r="38" spans="1:17" ht="12.75">
      <c r="A38" s="1"/>
      <c r="B38" s="20">
        <v>38</v>
      </c>
      <c r="C38" s="17" t="s">
        <v>19</v>
      </c>
      <c r="D38" s="24">
        <v>104.0193</v>
      </c>
      <c r="E38" s="21">
        <v>104.0193</v>
      </c>
      <c r="F38" s="24">
        <v>92.62785000000001</v>
      </c>
      <c r="G38" s="11">
        <v>92.62785000000001</v>
      </c>
      <c r="H38" s="24">
        <v>82.77255000000001</v>
      </c>
      <c r="I38" s="21">
        <v>82.77255000000001</v>
      </c>
      <c r="J38" s="24">
        <v>81.984525</v>
      </c>
      <c r="K38" s="11">
        <v>81.984525</v>
      </c>
      <c r="L38" s="24">
        <v>100.96695000000001</v>
      </c>
      <c r="M38" s="21">
        <v>100.96695000000001</v>
      </c>
      <c r="N38" s="24">
        <v>94.892175</v>
      </c>
      <c r="O38" s="11">
        <v>94.892175</v>
      </c>
      <c r="P38" s="24">
        <v>81.21645000000001</v>
      </c>
      <c r="Q38" s="21">
        <v>81.21645000000001</v>
      </c>
    </row>
    <row r="39" spans="1:17" ht="12.75">
      <c r="A39" s="1"/>
      <c r="B39" s="20">
        <v>39</v>
      </c>
      <c r="C39" s="41" t="s">
        <v>165</v>
      </c>
      <c r="D39" s="24">
        <v>122.03415000000001</v>
      </c>
      <c r="E39" s="21">
        <v>122.03415000000001</v>
      </c>
      <c r="F39" s="24">
        <v>108.54795</v>
      </c>
      <c r="G39" s="11">
        <v>108.54795</v>
      </c>
      <c r="H39" s="24">
        <v>96.887175</v>
      </c>
      <c r="I39" s="21">
        <v>96.887175</v>
      </c>
      <c r="J39" s="24">
        <v>95.9595</v>
      </c>
      <c r="K39" s="11">
        <v>95.9595</v>
      </c>
      <c r="L39" s="24">
        <v>118.44315</v>
      </c>
      <c r="M39" s="21">
        <v>118.44315</v>
      </c>
      <c r="N39" s="24">
        <v>111.26115000000001</v>
      </c>
      <c r="O39" s="11">
        <v>111.26115000000001</v>
      </c>
      <c r="P39" s="24">
        <v>95.071725</v>
      </c>
      <c r="Q39" s="21">
        <v>95.071725</v>
      </c>
    </row>
    <row r="40" spans="1:17" ht="12.75">
      <c r="A40" s="1"/>
      <c r="B40" s="16">
        <v>40</v>
      </c>
      <c r="C40" s="17" t="s">
        <v>20</v>
      </c>
      <c r="D40" s="24">
        <v>121.67505000000001</v>
      </c>
      <c r="E40" s="21">
        <v>121.67505000000001</v>
      </c>
      <c r="F40" s="24">
        <v>122.09400000000001</v>
      </c>
      <c r="G40" s="11">
        <v>122.09400000000001</v>
      </c>
      <c r="H40" s="24">
        <v>107.779875</v>
      </c>
      <c r="I40" s="21">
        <v>107.779875</v>
      </c>
      <c r="J40" s="24">
        <v>109.056675</v>
      </c>
      <c r="K40" s="11">
        <v>109.056675</v>
      </c>
      <c r="L40" s="24">
        <v>134.32335</v>
      </c>
      <c r="M40" s="21">
        <v>134.32335</v>
      </c>
      <c r="N40" s="24">
        <v>109.475625</v>
      </c>
      <c r="O40" s="11">
        <v>109.475625</v>
      </c>
      <c r="P40" s="24">
        <v>105.79485000000001</v>
      </c>
      <c r="Q40" s="21">
        <v>105.79485000000001</v>
      </c>
    </row>
    <row r="41" spans="1:17" ht="12.75">
      <c r="A41" s="1"/>
      <c r="B41" s="16">
        <v>41</v>
      </c>
      <c r="C41" s="17" t="s">
        <v>21</v>
      </c>
      <c r="D41" s="24">
        <v>92.60790000000001</v>
      </c>
      <c r="E41" s="21">
        <v>92.60790000000001</v>
      </c>
      <c r="F41" s="24">
        <v>97.18642500000001</v>
      </c>
      <c r="G41" s="11">
        <v>97.18642500000001</v>
      </c>
      <c r="H41" s="24">
        <v>85.84485000000001</v>
      </c>
      <c r="I41" s="21">
        <v>85.84485000000001</v>
      </c>
      <c r="J41" s="24">
        <v>85.176525</v>
      </c>
      <c r="K41" s="11">
        <v>85.176525</v>
      </c>
      <c r="L41" s="24">
        <v>107.021775</v>
      </c>
      <c r="M41" s="21">
        <v>107.021775</v>
      </c>
      <c r="N41" s="24">
        <v>83.37105</v>
      </c>
      <c r="O41" s="11">
        <v>83.37105</v>
      </c>
      <c r="P41" s="24">
        <v>84.23887500000001</v>
      </c>
      <c r="Q41" s="21">
        <v>84.23887500000001</v>
      </c>
    </row>
    <row r="42" spans="1:17" ht="12.75">
      <c r="A42" s="1"/>
      <c r="B42" s="16">
        <v>42</v>
      </c>
      <c r="C42" s="17" t="s">
        <v>22</v>
      </c>
      <c r="D42" s="24">
        <v>77.82495</v>
      </c>
      <c r="E42" s="21">
        <v>77.82495</v>
      </c>
      <c r="F42" s="24">
        <v>80.55810000000001</v>
      </c>
      <c r="G42" s="11">
        <v>80.55810000000001</v>
      </c>
      <c r="H42" s="24">
        <v>69.74520000000001</v>
      </c>
      <c r="I42" s="21">
        <v>69.74520000000001</v>
      </c>
      <c r="J42" s="24">
        <v>69.775125</v>
      </c>
      <c r="K42" s="11">
        <v>69.775125</v>
      </c>
      <c r="L42" s="24">
        <v>86.90220000000001</v>
      </c>
      <c r="M42" s="21">
        <v>86.90220000000001</v>
      </c>
      <c r="N42" s="24">
        <v>70.0245</v>
      </c>
      <c r="O42" s="11">
        <v>70.0245</v>
      </c>
      <c r="P42" s="24">
        <v>68.438475</v>
      </c>
      <c r="Q42" s="21">
        <v>68.438475</v>
      </c>
    </row>
    <row r="43" spans="1:17" ht="12.75">
      <c r="A43" s="1"/>
      <c r="B43" s="16">
        <v>43</v>
      </c>
      <c r="C43" s="17" t="s">
        <v>23</v>
      </c>
      <c r="D43" s="24">
        <v>83.939625</v>
      </c>
      <c r="E43" s="21">
        <v>83.939625</v>
      </c>
      <c r="F43" s="24">
        <v>69.735225</v>
      </c>
      <c r="G43" s="11">
        <v>69.735225</v>
      </c>
      <c r="H43" s="24">
        <v>61.775175000000004</v>
      </c>
      <c r="I43" s="21">
        <v>61.775175000000004</v>
      </c>
      <c r="J43" s="24">
        <v>62.513325</v>
      </c>
      <c r="K43" s="11">
        <v>62.513325</v>
      </c>
      <c r="L43" s="24">
        <v>77.007</v>
      </c>
      <c r="M43" s="21">
        <v>77.007</v>
      </c>
      <c r="N43" s="24">
        <v>75.55065</v>
      </c>
      <c r="O43" s="11">
        <v>75.55065</v>
      </c>
      <c r="P43" s="24">
        <v>60.638025</v>
      </c>
      <c r="Q43" s="21">
        <v>60.638025</v>
      </c>
    </row>
    <row r="44" spans="1:17" ht="12.75">
      <c r="A44" s="1"/>
      <c r="B44" s="16">
        <v>44</v>
      </c>
      <c r="C44" s="17" t="s">
        <v>24</v>
      </c>
      <c r="D44" s="24">
        <v>135.52035</v>
      </c>
      <c r="E44" s="21">
        <v>135.52035</v>
      </c>
      <c r="F44" s="24">
        <v>113.5155</v>
      </c>
      <c r="G44" s="11">
        <v>113.5155</v>
      </c>
      <c r="H44" s="24">
        <v>99.72007500000001</v>
      </c>
      <c r="I44" s="21">
        <v>99.72007500000001</v>
      </c>
      <c r="J44" s="24">
        <v>100.9071</v>
      </c>
      <c r="K44" s="11">
        <v>100.9071</v>
      </c>
      <c r="L44" s="24">
        <v>124.27852500000002</v>
      </c>
      <c r="M44" s="21">
        <v>124.27852500000002</v>
      </c>
      <c r="N44" s="24">
        <v>121.98427500000001</v>
      </c>
      <c r="O44" s="11">
        <v>121.98427500000001</v>
      </c>
      <c r="P44" s="24">
        <v>97.85475</v>
      </c>
      <c r="Q44" s="21">
        <v>97.85475</v>
      </c>
    </row>
    <row r="45" spans="1:17" ht="12.75">
      <c r="A45" s="1"/>
      <c r="B45" s="16">
        <v>45</v>
      </c>
      <c r="C45" s="17" t="s">
        <v>25</v>
      </c>
      <c r="D45" s="24">
        <v>147.93922500000002</v>
      </c>
      <c r="E45" s="21">
        <v>147.93922500000002</v>
      </c>
      <c r="F45" s="24">
        <v>123.919425</v>
      </c>
      <c r="G45" s="11">
        <v>123.919425</v>
      </c>
      <c r="H45" s="24">
        <v>108.877125</v>
      </c>
      <c r="I45" s="21">
        <v>108.877125</v>
      </c>
      <c r="J45" s="24">
        <v>110.133975</v>
      </c>
      <c r="K45" s="11">
        <v>110.133975</v>
      </c>
      <c r="L45" s="24">
        <v>135.68992500000002</v>
      </c>
      <c r="M45" s="21">
        <v>135.68992500000002</v>
      </c>
      <c r="N45" s="24">
        <v>133.15627500000002</v>
      </c>
      <c r="O45" s="11">
        <v>133.15627500000002</v>
      </c>
      <c r="P45" s="24">
        <v>106.83225</v>
      </c>
      <c r="Q45" s="21">
        <v>106.83225</v>
      </c>
    </row>
    <row r="46" spans="1:17" ht="12.75">
      <c r="A46" s="1"/>
      <c r="B46" s="16">
        <v>46</v>
      </c>
      <c r="C46" s="17" t="s">
        <v>26</v>
      </c>
      <c r="D46" s="24">
        <v>84.28875</v>
      </c>
      <c r="E46" s="21">
        <v>84.28875</v>
      </c>
      <c r="F46" s="24">
        <v>78.0444</v>
      </c>
      <c r="G46" s="11">
        <v>78.0444</v>
      </c>
      <c r="H46" s="24">
        <v>71.1816</v>
      </c>
      <c r="I46" s="21">
        <v>71.1816</v>
      </c>
      <c r="J46" s="24">
        <v>71.99955000000001</v>
      </c>
      <c r="K46" s="11">
        <v>71.99955000000001</v>
      </c>
      <c r="L46" s="24">
        <v>88.727625</v>
      </c>
      <c r="M46" s="21">
        <v>88.727625</v>
      </c>
      <c r="N46" s="24">
        <v>75.8499</v>
      </c>
      <c r="O46" s="11">
        <v>75.8499</v>
      </c>
      <c r="P46" s="24">
        <v>69.84495</v>
      </c>
      <c r="Q46" s="21">
        <v>69.84495</v>
      </c>
    </row>
    <row r="47" spans="1:17" ht="12.75">
      <c r="A47" s="1"/>
      <c r="B47" s="16">
        <v>47</v>
      </c>
      <c r="C47" s="17" t="s">
        <v>27</v>
      </c>
      <c r="D47" s="24">
        <v>149.56515000000002</v>
      </c>
      <c r="E47" s="21">
        <v>149.56515000000002</v>
      </c>
      <c r="F47" s="24">
        <v>125.256075</v>
      </c>
      <c r="G47" s="11">
        <v>125.256075</v>
      </c>
      <c r="H47" s="24">
        <v>110.0442</v>
      </c>
      <c r="I47" s="21">
        <v>110.0442</v>
      </c>
      <c r="J47" s="24">
        <v>111.34095</v>
      </c>
      <c r="K47" s="11">
        <v>111.34095</v>
      </c>
      <c r="L47" s="24">
        <v>137.146275</v>
      </c>
      <c r="M47" s="21">
        <v>137.146275</v>
      </c>
      <c r="N47" s="24">
        <v>134.612625</v>
      </c>
      <c r="O47" s="11">
        <v>134.612625</v>
      </c>
      <c r="P47" s="24">
        <v>107.999325</v>
      </c>
      <c r="Q47" s="21">
        <v>107.999325</v>
      </c>
    </row>
    <row r="48" spans="1:17" ht="12.75">
      <c r="A48" s="1"/>
      <c r="B48" s="16">
        <v>48</v>
      </c>
      <c r="C48" s="17" t="s">
        <v>28</v>
      </c>
      <c r="D48" s="24">
        <v>130.36327500000002</v>
      </c>
      <c r="E48" s="21">
        <v>130.36327500000002</v>
      </c>
      <c r="F48" s="24">
        <v>109.20630000000001</v>
      </c>
      <c r="G48" s="11">
        <v>109.20630000000001</v>
      </c>
      <c r="H48" s="24">
        <v>95.9196</v>
      </c>
      <c r="I48" s="21">
        <v>95.9196</v>
      </c>
      <c r="J48" s="24">
        <v>97.04677500000001</v>
      </c>
      <c r="K48" s="11">
        <v>97.04677500000001</v>
      </c>
      <c r="L48" s="24">
        <v>119.550375</v>
      </c>
      <c r="M48" s="21">
        <v>119.550375</v>
      </c>
      <c r="N48" s="24">
        <v>117.32595</v>
      </c>
      <c r="O48" s="11">
        <v>117.32595</v>
      </c>
      <c r="P48" s="24">
        <v>94.1241</v>
      </c>
      <c r="Q48" s="21">
        <v>94.1241</v>
      </c>
    </row>
    <row r="49" spans="1:17" ht="12.75">
      <c r="A49" s="1"/>
      <c r="B49" s="16">
        <v>49</v>
      </c>
      <c r="C49" s="17" t="s">
        <v>29</v>
      </c>
      <c r="D49" s="24">
        <v>115.44067500000001</v>
      </c>
      <c r="E49" s="21">
        <v>115.44067500000001</v>
      </c>
      <c r="F49" s="24">
        <v>96.69765</v>
      </c>
      <c r="G49" s="11">
        <v>96.69765</v>
      </c>
      <c r="H49" s="24">
        <v>84.957075</v>
      </c>
      <c r="I49" s="21">
        <v>84.957075</v>
      </c>
      <c r="J49" s="24">
        <v>85.954575</v>
      </c>
      <c r="K49" s="11">
        <v>85.954575</v>
      </c>
      <c r="L49" s="24">
        <v>105.864675</v>
      </c>
      <c r="M49" s="21">
        <v>105.864675</v>
      </c>
      <c r="N49" s="24">
        <v>103.8996</v>
      </c>
      <c r="O49" s="11">
        <v>103.8996</v>
      </c>
      <c r="P49" s="24">
        <v>83.37105</v>
      </c>
      <c r="Q49" s="21">
        <v>83.37105</v>
      </c>
    </row>
    <row r="50" spans="1:17" ht="12.75">
      <c r="A50" s="1"/>
      <c r="B50" s="16">
        <v>50</v>
      </c>
      <c r="C50" s="17" t="s">
        <v>30</v>
      </c>
      <c r="D50" s="24">
        <v>113.41575</v>
      </c>
      <c r="E50" s="21">
        <v>113.41575</v>
      </c>
      <c r="F50" s="24">
        <v>99.341025</v>
      </c>
      <c r="G50" s="11">
        <v>99.341025</v>
      </c>
      <c r="H50" s="24">
        <v>87.2613</v>
      </c>
      <c r="I50" s="21">
        <v>87.2613</v>
      </c>
      <c r="J50" s="24">
        <v>88.31865</v>
      </c>
      <c r="K50" s="11">
        <v>88.31865</v>
      </c>
      <c r="L50" s="24">
        <v>108.777375</v>
      </c>
      <c r="M50" s="21">
        <v>108.777375</v>
      </c>
      <c r="N50" s="24">
        <v>102.054225</v>
      </c>
      <c r="O50" s="11">
        <v>102.054225</v>
      </c>
      <c r="P50" s="24">
        <v>85.635375</v>
      </c>
      <c r="Q50" s="21">
        <v>85.635375</v>
      </c>
    </row>
    <row r="51" spans="1:17" ht="12.75">
      <c r="A51" s="1"/>
      <c r="B51" s="16" t="s">
        <v>175</v>
      </c>
      <c r="C51" s="17" t="s">
        <v>176</v>
      </c>
      <c r="D51" s="24">
        <v>140.22855</v>
      </c>
      <c r="E51" s="21">
        <v>140.22855</v>
      </c>
      <c r="F51" s="24">
        <v>124.69747500000001</v>
      </c>
      <c r="G51" s="11">
        <v>124.69747500000001</v>
      </c>
      <c r="H51" s="24">
        <v>111.12150000000001</v>
      </c>
      <c r="I51" s="21">
        <v>111.12150000000001</v>
      </c>
      <c r="J51" s="24">
        <v>110.133975</v>
      </c>
      <c r="K51" s="11">
        <v>110.133975</v>
      </c>
      <c r="L51" s="24">
        <v>136.05900000000003</v>
      </c>
      <c r="M51" s="21">
        <v>136.05900000000003</v>
      </c>
      <c r="N51" s="24">
        <v>127.76977500000001</v>
      </c>
      <c r="O51" s="11">
        <v>127.76977500000001</v>
      </c>
      <c r="P51" s="24">
        <v>109.056675</v>
      </c>
      <c r="Q51" s="21">
        <v>109.056675</v>
      </c>
    </row>
    <row r="52" spans="1:17" ht="12.75">
      <c r="A52" s="1"/>
      <c r="B52" s="16">
        <v>51</v>
      </c>
      <c r="C52" s="17" t="s">
        <v>31</v>
      </c>
      <c r="D52" s="24">
        <v>88.049325</v>
      </c>
      <c r="E52" s="21">
        <v>88.049325</v>
      </c>
      <c r="F52" s="24">
        <v>80.08927500000001</v>
      </c>
      <c r="G52" s="11">
        <v>80.08927500000001</v>
      </c>
      <c r="H52" s="24">
        <v>76.29877499999999</v>
      </c>
      <c r="I52" s="21">
        <v>76.29877499999999</v>
      </c>
      <c r="J52" s="24">
        <v>80.987025</v>
      </c>
      <c r="K52" s="11">
        <v>80.987025</v>
      </c>
      <c r="L52" s="24">
        <v>88.049325</v>
      </c>
      <c r="M52" s="21">
        <v>88.049325</v>
      </c>
      <c r="N52" s="24">
        <v>79.25137500000001</v>
      </c>
      <c r="O52" s="11">
        <v>79.25137500000001</v>
      </c>
      <c r="P52" s="24">
        <v>76.29877499999999</v>
      </c>
      <c r="Q52" s="21">
        <v>76.29877499999999</v>
      </c>
    </row>
    <row r="53" spans="1:17" ht="12.75">
      <c r="A53" s="1"/>
      <c r="B53" s="16">
        <v>52</v>
      </c>
      <c r="C53" s="17" t="s">
        <v>32</v>
      </c>
      <c r="D53" s="24">
        <v>96.85725</v>
      </c>
      <c r="E53" s="21">
        <v>96.85725</v>
      </c>
      <c r="F53" s="24">
        <v>81.1167</v>
      </c>
      <c r="G53" s="11">
        <v>81.1167</v>
      </c>
      <c r="H53" s="24">
        <v>71.2614</v>
      </c>
      <c r="I53" s="21">
        <v>71.2614</v>
      </c>
      <c r="J53" s="24">
        <v>72.11925000000001</v>
      </c>
      <c r="K53" s="11">
        <v>72.11925000000001</v>
      </c>
      <c r="L53" s="24">
        <v>88.827375</v>
      </c>
      <c r="M53" s="21">
        <v>88.827375</v>
      </c>
      <c r="N53" s="24">
        <v>87.171525</v>
      </c>
      <c r="O53" s="11">
        <v>87.171525</v>
      </c>
      <c r="P53" s="24">
        <v>69.92475</v>
      </c>
      <c r="Q53" s="21">
        <v>69.92475</v>
      </c>
    </row>
    <row r="54" spans="1:17" ht="12.75">
      <c r="A54" s="1"/>
      <c r="B54" s="16">
        <v>53</v>
      </c>
      <c r="C54" s="17" t="s">
        <v>33</v>
      </c>
      <c r="D54" s="24">
        <v>72.5781</v>
      </c>
      <c r="E54" s="21">
        <v>72.5781</v>
      </c>
      <c r="F54" s="24">
        <v>64.448475</v>
      </c>
      <c r="G54" s="11">
        <v>64.448475</v>
      </c>
      <c r="H54" s="24">
        <v>61.166700000000006</v>
      </c>
      <c r="I54" s="21">
        <v>61.166700000000006</v>
      </c>
      <c r="J54" s="24">
        <v>63.12180000000001</v>
      </c>
      <c r="K54" s="11">
        <v>63.12180000000001</v>
      </c>
      <c r="L54" s="24">
        <v>72.5781</v>
      </c>
      <c r="M54" s="21">
        <v>72.5781</v>
      </c>
      <c r="N54" s="24">
        <v>65.306325</v>
      </c>
      <c r="O54" s="11">
        <v>65.306325</v>
      </c>
      <c r="P54" s="24">
        <v>61.166700000000006</v>
      </c>
      <c r="Q54" s="21">
        <v>61.166700000000006</v>
      </c>
    </row>
    <row r="55" spans="1:17" ht="12.75">
      <c r="A55" s="1"/>
      <c r="B55" s="16">
        <v>54</v>
      </c>
      <c r="C55" s="17" t="s">
        <v>34</v>
      </c>
      <c r="D55" s="24">
        <v>85.9047</v>
      </c>
      <c r="E55" s="21">
        <v>85.9047</v>
      </c>
      <c r="F55" s="24">
        <v>82.6329</v>
      </c>
      <c r="G55" s="11">
        <v>82.6329</v>
      </c>
      <c r="H55" s="24">
        <v>77.7651</v>
      </c>
      <c r="I55" s="21">
        <v>77.7651</v>
      </c>
      <c r="J55" s="24">
        <v>78.672825</v>
      </c>
      <c r="K55" s="11">
        <v>78.672825</v>
      </c>
      <c r="L55" s="24">
        <v>96.90712500000001</v>
      </c>
      <c r="M55" s="21">
        <v>96.90712500000001</v>
      </c>
      <c r="N55" s="24">
        <v>77.296275</v>
      </c>
      <c r="O55" s="11">
        <v>77.296275</v>
      </c>
      <c r="P55" s="24">
        <v>76.29877499999999</v>
      </c>
      <c r="Q55" s="21">
        <v>76.29877499999999</v>
      </c>
    </row>
    <row r="56" spans="1:17" ht="12.75">
      <c r="A56" s="1"/>
      <c r="B56" s="18">
        <v>55</v>
      </c>
      <c r="C56" s="17" t="s">
        <v>35</v>
      </c>
      <c r="D56" s="160">
        <v>50.17</v>
      </c>
      <c r="E56" s="157">
        <f>50.17*1.5</f>
        <v>75.255</v>
      </c>
      <c r="F56" s="157">
        <v>56.6</v>
      </c>
      <c r="G56" s="157">
        <f>56.600833275*1.5</f>
        <v>84.90124991249999</v>
      </c>
      <c r="H56" s="157">
        <v>46.75</v>
      </c>
      <c r="I56" s="157">
        <f>46.750041975*1.5</f>
        <v>70.12506296250001</v>
      </c>
      <c r="J56" s="157">
        <v>49.35</v>
      </c>
      <c r="K56" s="157">
        <f>49.346694075*1.5</f>
        <v>74.0200411125</v>
      </c>
      <c r="L56" s="157">
        <v>50</v>
      </c>
      <c r="M56" s="157">
        <f>49.9958571*1.5</f>
        <v>74.99378565</v>
      </c>
      <c r="N56" s="157">
        <v>48.83</v>
      </c>
      <c r="O56" s="157">
        <f>48.831485325*1.5</f>
        <v>73.2472279875</v>
      </c>
      <c r="P56" s="157">
        <v>52.96</v>
      </c>
      <c r="Q56" s="158">
        <f>52.9634595*1.5</f>
        <v>79.44518925</v>
      </c>
    </row>
    <row r="57" spans="1:17" ht="12.75">
      <c r="A57" s="1"/>
      <c r="B57" s="18">
        <v>56</v>
      </c>
      <c r="C57" s="17" t="s">
        <v>36</v>
      </c>
      <c r="D57" s="160">
        <v>41.19</v>
      </c>
      <c r="E57" s="157">
        <f>41.19*1.5</f>
        <v>61.785</v>
      </c>
      <c r="F57" s="157">
        <v>41.32</v>
      </c>
      <c r="G57" s="157">
        <f>41.31974175*1.5</f>
        <v>61.979612625</v>
      </c>
      <c r="H57" s="157">
        <v>41.01</v>
      </c>
      <c r="I57" s="157">
        <f>41.0106165*1.5</f>
        <v>61.515924749999996</v>
      </c>
      <c r="J57" s="157">
        <v>35.9</v>
      </c>
      <c r="K57" s="157">
        <f>35.8997457*1.5</f>
        <v>53.849618549999995</v>
      </c>
      <c r="L57" s="157">
        <v>44.27</v>
      </c>
      <c r="M57" s="157">
        <f>44.2667358*1.5</f>
        <v>66.4001037</v>
      </c>
      <c r="N57" s="157">
        <v>38.02</v>
      </c>
      <c r="O57" s="157">
        <f>38.02240575*1.5</f>
        <v>57.033608625</v>
      </c>
      <c r="P57" s="157">
        <v>44.74</v>
      </c>
      <c r="Q57" s="158">
        <f>44.74072785*1.5</f>
        <v>67.111091775</v>
      </c>
    </row>
    <row r="58" spans="1:17" ht="12.75">
      <c r="A58" s="1"/>
      <c r="B58" s="18">
        <v>57</v>
      </c>
      <c r="C58" s="17" t="s">
        <v>37</v>
      </c>
      <c r="D58" s="160">
        <v>54.92</v>
      </c>
      <c r="E58" s="157">
        <f>54.92*1.5</f>
        <v>82.38</v>
      </c>
      <c r="F58" s="157">
        <v>46.02</v>
      </c>
      <c r="G58" s="157">
        <f>46.01844555*1.5</f>
        <v>69.02766832500001</v>
      </c>
      <c r="H58" s="157">
        <v>40.4</v>
      </c>
      <c r="I58" s="157">
        <f>40.402670175*1.5</f>
        <v>60.604005262499996</v>
      </c>
      <c r="J58" s="157">
        <v>40.85</v>
      </c>
      <c r="K58" s="157">
        <f>40.8457497*1.5</f>
        <v>61.26862455</v>
      </c>
      <c r="L58" s="157">
        <v>50.38</v>
      </c>
      <c r="M58" s="157">
        <f>50.377111575*1.5</f>
        <v>75.5656673625</v>
      </c>
      <c r="N58" s="157">
        <v>49.42</v>
      </c>
      <c r="O58" s="157">
        <f>49.4188233*1.5</f>
        <v>74.12823495</v>
      </c>
      <c r="P58" s="157">
        <v>39.89</v>
      </c>
      <c r="Q58" s="158">
        <f>39.887461425*1.5</f>
        <v>59.8311921375</v>
      </c>
    </row>
    <row r="59" spans="1:17" ht="12.75">
      <c r="A59" s="1"/>
      <c r="B59" s="18">
        <v>58</v>
      </c>
      <c r="C59" s="17" t="s">
        <v>38</v>
      </c>
      <c r="D59" s="160">
        <v>46.89</v>
      </c>
      <c r="E59" s="157">
        <f>46.89*1.5</f>
        <v>70.33500000000001</v>
      </c>
      <c r="F59" s="157">
        <v>39.28</v>
      </c>
      <c r="G59" s="157">
        <f>39.2795151*1.5</f>
        <v>58.919272649999996</v>
      </c>
      <c r="H59" s="157">
        <v>34.5</v>
      </c>
      <c r="I59" s="157">
        <f>34.4983779*1.5</f>
        <v>51.74756685</v>
      </c>
      <c r="J59" s="157">
        <v>34.91</v>
      </c>
      <c r="K59" s="157">
        <f>34.9105449*1.5</f>
        <v>52.36581735</v>
      </c>
      <c r="L59" s="157">
        <v>42.99</v>
      </c>
      <c r="M59" s="157">
        <f>42.9890181*1.5</f>
        <v>64.48352715</v>
      </c>
      <c r="N59" s="157">
        <v>42.23</v>
      </c>
      <c r="O59" s="157">
        <f>42.22650915*1.5</f>
        <v>63.339763725</v>
      </c>
      <c r="P59" s="157">
        <v>33.88</v>
      </c>
      <c r="Q59" s="158">
        <f>33.8801274*1.5</f>
        <v>50.8201911</v>
      </c>
    </row>
    <row r="60" spans="1:17" ht="12.75">
      <c r="A60" s="1"/>
      <c r="B60" s="20">
        <v>59</v>
      </c>
      <c r="C60" s="17" t="s">
        <v>39</v>
      </c>
      <c r="D60" s="24">
        <v>94.94205000000001</v>
      </c>
      <c r="E60" s="21">
        <v>94.94205000000001</v>
      </c>
      <c r="F60" s="24">
        <v>84.60795</v>
      </c>
      <c r="G60" s="11">
        <v>84.60795</v>
      </c>
      <c r="H60" s="24">
        <v>75.62047500000001</v>
      </c>
      <c r="I60" s="21">
        <v>75.62047500000001</v>
      </c>
      <c r="J60" s="24">
        <v>74.922225</v>
      </c>
      <c r="K60" s="11">
        <v>74.922225</v>
      </c>
      <c r="L60" s="24">
        <v>92.18895</v>
      </c>
      <c r="M60" s="21">
        <v>92.18895</v>
      </c>
      <c r="N60" s="24">
        <v>86.64285000000001</v>
      </c>
      <c r="O60" s="11">
        <v>86.64285000000001</v>
      </c>
      <c r="P60" s="24">
        <v>74.23395000000001</v>
      </c>
      <c r="Q60" s="21">
        <v>74.23395000000001</v>
      </c>
    </row>
    <row r="61" spans="1:17" ht="12.75">
      <c r="A61" s="1"/>
      <c r="B61" s="16">
        <v>60</v>
      </c>
      <c r="C61" s="17" t="s">
        <v>40</v>
      </c>
      <c r="D61" s="24">
        <v>159.61995000000002</v>
      </c>
      <c r="E61" s="21">
        <v>159.61995000000002</v>
      </c>
      <c r="F61" s="24">
        <v>141.814575</v>
      </c>
      <c r="G61" s="11">
        <v>141.814575</v>
      </c>
      <c r="H61" s="24">
        <v>126.373275</v>
      </c>
      <c r="I61" s="21">
        <v>126.373275</v>
      </c>
      <c r="J61" s="24">
        <v>125.15632500000001</v>
      </c>
      <c r="K61" s="11">
        <v>125.15632500000001</v>
      </c>
      <c r="L61" s="24">
        <v>154.901775</v>
      </c>
      <c r="M61" s="21">
        <v>154.901775</v>
      </c>
      <c r="N61" s="24">
        <v>145.37565</v>
      </c>
      <c r="O61" s="11">
        <v>145.37565</v>
      </c>
      <c r="P61" s="24">
        <v>123.99922500000001</v>
      </c>
      <c r="Q61" s="21">
        <v>123.99922500000001</v>
      </c>
    </row>
    <row r="62" spans="1:17" ht="12.75">
      <c r="A62" s="1"/>
      <c r="B62" s="16">
        <v>61</v>
      </c>
      <c r="C62" s="17" t="s">
        <v>41</v>
      </c>
      <c r="D62" s="24">
        <v>133.8246</v>
      </c>
      <c r="E62" s="21">
        <v>133.8246</v>
      </c>
      <c r="F62" s="24">
        <v>118.9818</v>
      </c>
      <c r="G62" s="11">
        <v>118.9818</v>
      </c>
      <c r="H62" s="24">
        <v>106.10407500000001</v>
      </c>
      <c r="I62" s="21">
        <v>106.10407500000001</v>
      </c>
      <c r="J62" s="24">
        <v>105.15645</v>
      </c>
      <c r="K62" s="11">
        <v>105.15645</v>
      </c>
      <c r="L62" s="24">
        <v>129.87449999999998</v>
      </c>
      <c r="M62" s="21">
        <v>129.87449999999998</v>
      </c>
      <c r="N62" s="24">
        <v>121.964325</v>
      </c>
      <c r="O62" s="11">
        <v>121.964325</v>
      </c>
      <c r="P62" s="24">
        <v>104.13900000000001</v>
      </c>
      <c r="Q62" s="21">
        <v>104.13900000000001</v>
      </c>
    </row>
    <row r="63" spans="1:17" ht="12.75">
      <c r="A63" s="1"/>
      <c r="B63" s="16" t="s">
        <v>177</v>
      </c>
      <c r="C63" s="17" t="s">
        <v>178</v>
      </c>
      <c r="D63" s="24">
        <v>155.47035000000002</v>
      </c>
      <c r="E63" s="21">
        <v>155.47035000000002</v>
      </c>
      <c r="F63" s="24">
        <v>138.103875</v>
      </c>
      <c r="G63" s="11">
        <v>138.103875</v>
      </c>
      <c r="H63" s="24">
        <v>123.11145</v>
      </c>
      <c r="I63" s="21">
        <v>123.11145</v>
      </c>
      <c r="J63" s="24">
        <v>121.964325</v>
      </c>
      <c r="K63" s="11">
        <v>121.964325</v>
      </c>
      <c r="L63" s="24">
        <v>150.822</v>
      </c>
      <c r="M63" s="21">
        <v>150.822</v>
      </c>
      <c r="N63" s="24">
        <v>141.645</v>
      </c>
      <c r="O63" s="11">
        <v>141.645</v>
      </c>
      <c r="P63" s="24">
        <v>120.81720000000001</v>
      </c>
      <c r="Q63" s="21">
        <v>120.81720000000001</v>
      </c>
    </row>
    <row r="64" spans="1:17" ht="12.75">
      <c r="A64" s="1"/>
      <c r="B64" s="16">
        <v>62</v>
      </c>
      <c r="C64" s="17" t="s">
        <v>42</v>
      </c>
      <c r="D64" s="24">
        <v>152.6175</v>
      </c>
      <c r="E64" s="21">
        <v>152.6175</v>
      </c>
      <c r="F64" s="24">
        <v>135.59017500000002</v>
      </c>
      <c r="G64" s="11">
        <v>135.59017500000002</v>
      </c>
      <c r="H64" s="24">
        <v>120.8571</v>
      </c>
      <c r="I64" s="21">
        <v>120.8571</v>
      </c>
      <c r="J64" s="24">
        <v>119.72992500000001</v>
      </c>
      <c r="K64" s="11">
        <v>119.72992500000001</v>
      </c>
      <c r="L64" s="24">
        <v>148.08885</v>
      </c>
      <c r="M64" s="21">
        <v>148.08885</v>
      </c>
      <c r="N64" s="24">
        <v>139.001625</v>
      </c>
      <c r="O64" s="11">
        <v>139.001625</v>
      </c>
      <c r="P64" s="24">
        <v>118.60275000000001</v>
      </c>
      <c r="Q64" s="21">
        <v>118.60275000000001</v>
      </c>
    </row>
    <row r="65" spans="1:17" ht="12.75">
      <c r="A65" s="1"/>
      <c r="B65" s="16">
        <v>63</v>
      </c>
      <c r="C65" s="41" t="s">
        <v>163</v>
      </c>
      <c r="D65" s="24">
        <v>146.27339999999998</v>
      </c>
      <c r="E65" s="21">
        <v>146.27339999999998</v>
      </c>
      <c r="F65" s="24">
        <v>129.984225</v>
      </c>
      <c r="G65" s="11">
        <v>129.984225</v>
      </c>
      <c r="H65" s="24">
        <v>115.879575</v>
      </c>
      <c r="I65" s="21">
        <v>115.879575</v>
      </c>
      <c r="J65" s="24">
        <v>114.80227500000001</v>
      </c>
      <c r="K65" s="11">
        <v>114.80227500000001</v>
      </c>
      <c r="L65" s="24">
        <v>141.91432500000002</v>
      </c>
      <c r="M65" s="21">
        <v>141.91432500000002</v>
      </c>
      <c r="N65" s="24">
        <v>133.2261</v>
      </c>
      <c r="O65" s="11">
        <v>133.2261</v>
      </c>
      <c r="P65" s="24">
        <v>113.72497500000001</v>
      </c>
      <c r="Q65" s="21">
        <v>113.72497500000001</v>
      </c>
    </row>
    <row r="66" spans="1:17" ht="12.75">
      <c r="A66" s="1"/>
      <c r="B66" s="16">
        <v>64</v>
      </c>
      <c r="C66" s="41" t="s">
        <v>164</v>
      </c>
      <c r="D66" s="24">
        <v>126.173775</v>
      </c>
      <c r="E66" s="21">
        <v>126.173775</v>
      </c>
      <c r="F66" s="24">
        <v>112.1988</v>
      </c>
      <c r="G66" s="11">
        <v>112.1988</v>
      </c>
      <c r="H66" s="24">
        <v>100.11907500000001</v>
      </c>
      <c r="I66" s="21">
        <v>100.11907500000001</v>
      </c>
      <c r="J66" s="24">
        <v>99.20137500000001</v>
      </c>
      <c r="K66" s="11">
        <v>99.20137500000001</v>
      </c>
      <c r="L66" s="24">
        <v>122.47305</v>
      </c>
      <c r="M66" s="21">
        <v>122.47305</v>
      </c>
      <c r="N66" s="24">
        <v>115.00177500000001</v>
      </c>
      <c r="O66" s="11">
        <v>115.00177500000001</v>
      </c>
      <c r="P66" s="24">
        <v>98.283675</v>
      </c>
      <c r="Q66" s="21">
        <v>98.283675</v>
      </c>
    </row>
    <row r="67" spans="1:17" ht="12.75">
      <c r="A67" s="1"/>
      <c r="B67" s="16">
        <v>70</v>
      </c>
      <c r="C67" s="17" t="s">
        <v>43</v>
      </c>
      <c r="D67" s="24">
        <v>166.173525</v>
      </c>
      <c r="E67" s="21">
        <v>166.173525</v>
      </c>
      <c r="F67" s="24">
        <v>147.600075</v>
      </c>
      <c r="G67" s="11">
        <v>147.600075</v>
      </c>
      <c r="H67" s="24">
        <v>131.500425</v>
      </c>
      <c r="I67" s="21">
        <v>131.500425</v>
      </c>
      <c r="J67" s="24">
        <v>130.283475</v>
      </c>
      <c r="K67" s="11">
        <v>130.283475</v>
      </c>
      <c r="L67" s="24">
        <v>161.20597500000002</v>
      </c>
      <c r="M67" s="21">
        <v>161.20597500000002</v>
      </c>
      <c r="N67" s="24">
        <v>151.32075</v>
      </c>
      <c r="O67" s="11">
        <v>151.32075</v>
      </c>
      <c r="P67" s="24">
        <v>129.03660000000002</v>
      </c>
      <c r="Q67" s="21">
        <v>129.03660000000002</v>
      </c>
    </row>
    <row r="68" spans="1:17" ht="12.75">
      <c r="A68" s="1"/>
      <c r="B68" s="16">
        <v>71</v>
      </c>
      <c r="C68" s="17" t="s">
        <v>44</v>
      </c>
      <c r="D68" s="24">
        <v>131.33085</v>
      </c>
      <c r="E68" s="21">
        <v>131.33085</v>
      </c>
      <c r="F68" s="24">
        <v>116.777325</v>
      </c>
      <c r="G68" s="11">
        <v>116.777325</v>
      </c>
      <c r="H68" s="24">
        <v>104.15895</v>
      </c>
      <c r="I68" s="21">
        <v>104.15895</v>
      </c>
      <c r="J68" s="24">
        <v>103.20135</v>
      </c>
      <c r="K68" s="11">
        <v>103.20135</v>
      </c>
      <c r="L68" s="24">
        <v>127.450575</v>
      </c>
      <c r="M68" s="21">
        <v>127.450575</v>
      </c>
      <c r="N68" s="24">
        <v>119.7</v>
      </c>
      <c r="O68" s="11">
        <v>119.7</v>
      </c>
      <c r="P68" s="24">
        <v>102.213825</v>
      </c>
      <c r="Q68" s="21">
        <v>102.213825</v>
      </c>
    </row>
    <row r="69" spans="1:17" ht="12.75">
      <c r="A69" s="1"/>
      <c r="B69" s="16">
        <v>72</v>
      </c>
      <c r="C69" s="17" t="s">
        <v>45</v>
      </c>
      <c r="D69" s="24">
        <v>116.92695</v>
      </c>
      <c r="E69" s="21">
        <v>116.92695</v>
      </c>
      <c r="F69" s="24">
        <v>104.03925000000001</v>
      </c>
      <c r="G69" s="11">
        <v>104.03925000000001</v>
      </c>
      <c r="H69" s="24">
        <v>92.8872</v>
      </c>
      <c r="I69" s="21">
        <v>92.8872</v>
      </c>
      <c r="J69" s="24">
        <v>91.999425</v>
      </c>
      <c r="K69" s="11">
        <v>91.999425</v>
      </c>
      <c r="L69" s="24">
        <v>113.49555000000001</v>
      </c>
      <c r="M69" s="21">
        <v>113.49555000000001</v>
      </c>
      <c r="N69" s="24">
        <v>106.63275000000002</v>
      </c>
      <c r="O69" s="11">
        <v>106.63275000000002</v>
      </c>
      <c r="P69" s="24">
        <v>91.15155</v>
      </c>
      <c r="Q69" s="21">
        <v>91.15155</v>
      </c>
    </row>
    <row r="70" spans="1:17" ht="12.75">
      <c r="A70" s="1"/>
      <c r="B70" s="16">
        <v>80</v>
      </c>
      <c r="C70" s="17" t="s">
        <v>46</v>
      </c>
      <c r="D70" s="24">
        <v>142.443</v>
      </c>
      <c r="E70" s="21">
        <v>142.443</v>
      </c>
      <c r="F70" s="24">
        <v>126.61267500000001</v>
      </c>
      <c r="G70" s="11">
        <v>126.61267500000001</v>
      </c>
      <c r="H70" s="24">
        <v>112.88707500000001</v>
      </c>
      <c r="I70" s="21">
        <v>112.88707500000001</v>
      </c>
      <c r="J70" s="24">
        <v>111.7998</v>
      </c>
      <c r="K70" s="11">
        <v>111.7998</v>
      </c>
      <c r="L70" s="24">
        <v>138.20362500000002</v>
      </c>
      <c r="M70" s="21">
        <v>138.20362500000002</v>
      </c>
      <c r="N70" s="24">
        <v>129.76477500000001</v>
      </c>
      <c r="O70" s="11">
        <v>129.76477500000001</v>
      </c>
      <c r="P70" s="24">
        <v>110.76240000000001</v>
      </c>
      <c r="Q70" s="21">
        <v>110.76240000000001</v>
      </c>
    </row>
    <row r="71" spans="1:17" ht="12.75">
      <c r="A71" s="1"/>
      <c r="B71" s="16">
        <v>81</v>
      </c>
      <c r="C71" s="17" t="s">
        <v>47</v>
      </c>
      <c r="D71" s="24">
        <v>110.592825</v>
      </c>
      <c r="E71" s="21">
        <v>110.592825</v>
      </c>
      <c r="F71" s="24">
        <v>98.3934</v>
      </c>
      <c r="G71" s="11">
        <v>98.3934</v>
      </c>
      <c r="H71" s="24">
        <v>87.87975</v>
      </c>
      <c r="I71" s="21">
        <v>87.87975</v>
      </c>
      <c r="J71" s="24">
        <v>87.08175</v>
      </c>
      <c r="K71" s="11">
        <v>87.08175</v>
      </c>
      <c r="L71" s="24">
        <v>107.331</v>
      </c>
      <c r="M71" s="21">
        <v>107.331</v>
      </c>
      <c r="N71" s="24">
        <v>100.84725</v>
      </c>
      <c r="O71" s="11">
        <v>100.84725</v>
      </c>
      <c r="P71" s="24">
        <v>86.23387500000001</v>
      </c>
      <c r="Q71" s="21">
        <v>86.23387500000001</v>
      </c>
    </row>
    <row r="72" spans="1:17" ht="12.75">
      <c r="A72" s="1"/>
      <c r="B72" s="16">
        <v>82</v>
      </c>
      <c r="C72" s="17" t="s">
        <v>48</v>
      </c>
      <c r="D72" s="24">
        <v>92.897175</v>
      </c>
      <c r="E72" s="21">
        <v>92.897175</v>
      </c>
      <c r="F72" s="24">
        <v>82.78252499999999</v>
      </c>
      <c r="G72" s="11">
        <v>82.78252499999999</v>
      </c>
      <c r="H72" s="24">
        <v>73.99455</v>
      </c>
      <c r="I72" s="21">
        <v>73.99455</v>
      </c>
      <c r="J72" s="24">
        <v>73.346175</v>
      </c>
      <c r="K72" s="11">
        <v>73.346175</v>
      </c>
      <c r="L72" s="24">
        <v>90.16402500000001</v>
      </c>
      <c r="M72" s="21">
        <v>90.16402500000001</v>
      </c>
      <c r="N72" s="24">
        <v>84.80745</v>
      </c>
      <c r="O72" s="11">
        <v>84.80745</v>
      </c>
      <c r="P72" s="24">
        <v>72.667875</v>
      </c>
      <c r="Q72" s="21">
        <v>72.667875</v>
      </c>
    </row>
    <row r="73" spans="1:17" ht="12.75">
      <c r="A73" s="1"/>
      <c r="B73" s="16">
        <v>90</v>
      </c>
      <c r="C73" s="17" t="s">
        <v>49</v>
      </c>
      <c r="D73" s="24">
        <v>151.2609</v>
      </c>
      <c r="E73" s="21">
        <v>151.2609</v>
      </c>
      <c r="F73" s="24">
        <v>134.38320000000002</v>
      </c>
      <c r="G73" s="11">
        <v>134.38320000000002</v>
      </c>
      <c r="H73" s="24">
        <v>119.789775</v>
      </c>
      <c r="I73" s="21">
        <v>119.789775</v>
      </c>
      <c r="J73" s="24">
        <v>118.67257500000001</v>
      </c>
      <c r="K73" s="11">
        <v>118.67257500000001</v>
      </c>
      <c r="L73" s="24">
        <v>146.74222500000002</v>
      </c>
      <c r="M73" s="21">
        <v>146.74222500000002</v>
      </c>
      <c r="N73" s="24">
        <v>137.744775</v>
      </c>
      <c r="O73" s="11">
        <v>137.744775</v>
      </c>
      <c r="P73" s="24">
        <v>117.535425</v>
      </c>
      <c r="Q73" s="21">
        <v>117.535425</v>
      </c>
    </row>
    <row r="74" spans="1:17" ht="12.75">
      <c r="A74" s="1"/>
      <c r="B74" s="16">
        <v>91</v>
      </c>
      <c r="C74" s="17" t="s">
        <v>50</v>
      </c>
      <c r="D74" s="24">
        <v>119.81970000000001</v>
      </c>
      <c r="E74" s="21">
        <v>119.81970000000001</v>
      </c>
      <c r="F74" s="24">
        <v>106.61280000000001</v>
      </c>
      <c r="G74" s="11">
        <v>106.61280000000001</v>
      </c>
      <c r="H74" s="24">
        <v>95.14155</v>
      </c>
      <c r="I74" s="21">
        <v>95.14155</v>
      </c>
      <c r="J74" s="24">
        <v>94.23382500000001</v>
      </c>
      <c r="K74" s="11">
        <v>94.23382500000001</v>
      </c>
      <c r="L74" s="24">
        <v>116.29852500000001</v>
      </c>
      <c r="M74" s="21">
        <v>116.29852500000001</v>
      </c>
      <c r="N74" s="24">
        <v>109.236225</v>
      </c>
      <c r="O74" s="11">
        <v>109.236225</v>
      </c>
      <c r="P74" s="24">
        <v>93.366</v>
      </c>
      <c r="Q74" s="21">
        <v>93.366</v>
      </c>
    </row>
    <row r="75" spans="1:17" ht="12.75">
      <c r="A75" s="1"/>
      <c r="B75" s="16">
        <v>92</v>
      </c>
      <c r="C75" s="17" t="s">
        <v>51</v>
      </c>
      <c r="D75" s="24">
        <v>94.84230000000001</v>
      </c>
      <c r="E75" s="21">
        <v>94.84230000000001</v>
      </c>
      <c r="F75" s="24">
        <v>84.498225</v>
      </c>
      <c r="G75" s="11">
        <v>84.498225</v>
      </c>
      <c r="H75" s="24">
        <v>75.520725</v>
      </c>
      <c r="I75" s="21">
        <v>75.520725</v>
      </c>
      <c r="J75" s="24">
        <v>74.842425</v>
      </c>
      <c r="K75" s="11">
        <v>74.842425</v>
      </c>
      <c r="L75" s="24">
        <v>92.06925</v>
      </c>
      <c r="M75" s="21">
        <v>92.06925</v>
      </c>
      <c r="N75" s="24">
        <v>86.56305</v>
      </c>
      <c r="O75" s="11">
        <v>86.56305</v>
      </c>
      <c r="P75" s="24">
        <v>74.144175</v>
      </c>
      <c r="Q75" s="21">
        <v>74.144175</v>
      </c>
    </row>
    <row r="76" spans="1:17" ht="12.75">
      <c r="A76" s="1"/>
      <c r="B76" s="16">
        <v>93</v>
      </c>
      <c r="C76" s="17" t="s">
        <v>52</v>
      </c>
      <c r="D76" s="24">
        <v>180.477675</v>
      </c>
      <c r="E76" s="21">
        <v>180.477675</v>
      </c>
      <c r="F76" s="24">
        <v>160.248375</v>
      </c>
      <c r="G76" s="11">
        <v>160.248375</v>
      </c>
      <c r="H76" s="24">
        <v>142.70235000000002</v>
      </c>
      <c r="I76" s="21">
        <v>142.70235000000002</v>
      </c>
      <c r="J76" s="24">
        <v>141.38565000000003</v>
      </c>
      <c r="K76" s="11">
        <v>141.38565000000003</v>
      </c>
      <c r="L76" s="24">
        <v>175.071225</v>
      </c>
      <c r="M76" s="21">
        <v>175.071225</v>
      </c>
      <c r="N76" s="24">
        <v>164.278275</v>
      </c>
      <c r="O76" s="11">
        <v>164.278275</v>
      </c>
      <c r="P76" s="24">
        <v>140.01907500000002</v>
      </c>
      <c r="Q76" s="21">
        <v>140.01907500000002</v>
      </c>
    </row>
    <row r="77" spans="1:17" ht="12.75">
      <c r="A77" s="1"/>
      <c r="B77" s="16">
        <v>94</v>
      </c>
      <c r="C77" s="17" t="s">
        <v>53</v>
      </c>
      <c r="D77" s="24">
        <v>143.709825</v>
      </c>
      <c r="E77" s="21">
        <v>143.709825</v>
      </c>
      <c r="F77" s="24">
        <v>127.75980000000001</v>
      </c>
      <c r="G77" s="11">
        <v>127.75980000000001</v>
      </c>
      <c r="H77" s="24">
        <v>113.89455000000001</v>
      </c>
      <c r="I77" s="21">
        <v>113.89455000000001</v>
      </c>
      <c r="J77" s="24">
        <v>112.807275</v>
      </c>
      <c r="K77" s="11">
        <v>112.807275</v>
      </c>
      <c r="L77" s="24">
        <v>139.460475</v>
      </c>
      <c r="M77" s="21">
        <v>139.460475</v>
      </c>
      <c r="N77" s="24">
        <v>130.961775</v>
      </c>
      <c r="O77" s="11">
        <v>130.961775</v>
      </c>
      <c r="P77" s="24">
        <v>111.769875</v>
      </c>
      <c r="Q77" s="21">
        <v>111.769875</v>
      </c>
    </row>
    <row r="78" spans="1:17" ht="12.75">
      <c r="A78" s="1"/>
      <c r="B78" s="16">
        <v>95</v>
      </c>
      <c r="C78" s="17" t="s">
        <v>54</v>
      </c>
      <c r="D78" s="24">
        <v>130.622625</v>
      </c>
      <c r="E78" s="21">
        <v>130.622625</v>
      </c>
      <c r="F78" s="24">
        <v>116.16885</v>
      </c>
      <c r="G78" s="11">
        <v>116.16885</v>
      </c>
      <c r="H78" s="24">
        <v>103.610325</v>
      </c>
      <c r="I78" s="21">
        <v>103.610325</v>
      </c>
      <c r="J78" s="24">
        <v>102.67267500000001</v>
      </c>
      <c r="K78" s="11">
        <v>102.67267500000001</v>
      </c>
      <c r="L78" s="24">
        <v>126.78225</v>
      </c>
      <c r="M78" s="21">
        <v>126.78225</v>
      </c>
      <c r="N78" s="24">
        <v>119.07157500000001</v>
      </c>
      <c r="O78" s="11">
        <v>119.07157500000001</v>
      </c>
      <c r="P78" s="24">
        <v>101.68515000000001</v>
      </c>
      <c r="Q78" s="21">
        <v>101.68515000000001</v>
      </c>
    </row>
    <row r="79" spans="1:17" ht="12.75">
      <c r="A79" s="1"/>
      <c r="B79" s="16">
        <v>100</v>
      </c>
      <c r="C79" s="17" t="s">
        <v>55</v>
      </c>
      <c r="D79" s="24">
        <v>180.62730000000002</v>
      </c>
      <c r="E79" s="21">
        <v>180.62730000000002</v>
      </c>
      <c r="F79" s="24">
        <v>160.40797500000002</v>
      </c>
      <c r="G79" s="11">
        <v>160.40797500000002</v>
      </c>
      <c r="H79" s="24">
        <v>142.851975</v>
      </c>
      <c r="I79" s="21">
        <v>142.851975</v>
      </c>
      <c r="J79" s="24">
        <v>141.495375</v>
      </c>
      <c r="K79" s="11">
        <v>141.495375</v>
      </c>
      <c r="L79" s="24">
        <v>175.230825</v>
      </c>
      <c r="M79" s="21">
        <v>175.230825</v>
      </c>
      <c r="N79" s="24">
        <v>164.44785000000002</v>
      </c>
      <c r="O79" s="11">
        <v>164.44785000000002</v>
      </c>
      <c r="P79" s="24">
        <v>140.138775</v>
      </c>
      <c r="Q79" s="21">
        <v>140.138775</v>
      </c>
    </row>
    <row r="80" spans="1:17" ht="12.75">
      <c r="A80" s="1"/>
      <c r="B80" s="16">
        <v>101</v>
      </c>
      <c r="C80" s="17" t="s">
        <v>56</v>
      </c>
      <c r="D80" s="24">
        <v>162.981525</v>
      </c>
      <c r="E80" s="21">
        <v>162.981525</v>
      </c>
      <c r="F80" s="24">
        <v>144.7971</v>
      </c>
      <c r="G80" s="11">
        <v>144.7971</v>
      </c>
      <c r="H80" s="24">
        <v>129.00667500000003</v>
      </c>
      <c r="I80" s="21">
        <v>129.00667500000003</v>
      </c>
      <c r="J80" s="24">
        <v>127.77975</v>
      </c>
      <c r="K80" s="11">
        <v>127.77975</v>
      </c>
      <c r="L80" s="24">
        <v>158.1237</v>
      </c>
      <c r="M80" s="21">
        <v>158.1237</v>
      </c>
      <c r="N80" s="24">
        <v>148.43797500000002</v>
      </c>
      <c r="O80" s="11">
        <v>148.43797500000002</v>
      </c>
      <c r="P80" s="24">
        <v>126.5628</v>
      </c>
      <c r="Q80" s="21">
        <v>126.5628</v>
      </c>
    </row>
    <row r="81" spans="1:17" ht="12.75">
      <c r="A81" s="1"/>
      <c r="B81" s="16">
        <v>102</v>
      </c>
      <c r="C81" s="17" t="s">
        <v>57</v>
      </c>
      <c r="D81" s="24">
        <v>188.517525</v>
      </c>
      <c r="E81" s="21">
        <v>188.517525</v>
      </c>
      <c r="F81" s="24">
        <v>167.3805</v>
      </c>
      <c r="G81" s="11">
        <v>167.3805</v>
      </c>
      <c r="H81" s="24">
        <v>149.036475</v>
      </c>
      <c r="I81" s="21">
        <v>149.036475</v>
      </c>
      <c r="J81" s="24">
        <v>147.639975</v>
      </c>
      <c r="K81" s="11">
        <v>147.639975</v>
      </c>
      <c r="L81" s="24">
        <v>182.871675</v>
      </c>
      <c r="M81" s="21">
        <v>182.871675</v>
      </c>
      <c r="N81" s="24">
        <v>171.6099</v>
      </c>
      <c r="O81" s="11">
        <v>171.6099</v>
      </c>
      <c r="P81" s="24">
        <v>146.21355000000003</v>
      </c>
      <c r="Q81" s="21">
        <v>146.21355000000003</v>
      </c>
    </row>
    <row r="82" spans="1:17" ht="12.75">
      <c r="A82" s="1"/>
      <c r="B82" s="16">
        <v>103</v>
      </c>
      <c r="C82" s="17" t="s">
        <v>58</v>
      </c>
      <c r="D82" s="24">
        <v>175.5999</v>
      </c>
      <c r="E82" s="21">
        <v>175.5999</v>
      </c>
      <c r="F82" s="24">
        <v>155.93917500000003</v>
      </c>
      <c r="G82" s="11">
        <v>155.93917500000003</v>
      </c>
      <c r="H82" s="24">
        <v>138.89190000000002</v>
      </c>
      <c r="I82" s="21">
        <v>138.89190000000002</v>
      </c>
      <c r="J82" s="24">
        <v>137.58517500000002</v>
      </c>
      <c r="K82" s="11">
        <v>137.58517500000002</v>
      </c>
      <c r="L82" s="24">
        <v>170.35305</v>
      </c>
      <c r="M82" s="21">
        <v>170.35305</v>
      </c>
      <c r="N82" s="24">
        <v>159.849375</v>
      </c>
      <c r="O82" s="11">
        <v>159.849375</v>
      </c>
      <c r="P82" s="24">
        <v>136.27845000000002</v>
      </c>
      <c r="Q82" s="21">
        <v>136.27845000000002</v>
      </c>
    </row>
    <row r="83" spans="1:17" ht="12.75">
      <c r="A83" s="1"/>
      <c r="B83" s="16">
        <v>106</v>
      </c>
      <c r="C83" s="17" t="s">
        <v>59</v>
      </c>
      <c r="D83" s="24">
        <v>158.273325</v>
      </c>
      <c r="E83" s="21">
        <v>158.273325</v>
      </c>
      <c r="F83" s="24">
        <v>140.61757500000002</v>
      </c>
      <c r="G83" s="11">
        <v>140.61757500000002</v>
      </c>
      <c r="H83" s="24">
        <v>125.31592500000001</v>
      </c>
      <c r="I83" s="21">
        <v>125.31592500000001</v>
      </c>
      <c r="J83" s="24">
        <v>124.14885</v>
      </c>
      <c r="K83" s="11">
        <v>124.14885</v>
      </c>
      <c r="L83" s="24">
        <v>153.58507500000002</v>
      </c>
      <c r="M83" s="21">
        <v>153.58507500000002</v>
      </c>
      <c r="N83" s="24">
        <v>144.1587</v>
      </c>
      <c r="O83" s="11">
        <v>144.1587</v>
      </c>
      <c r="P83" s="24">
        <v>122.9718</v>
      </c>
      <c r="Q83" s="21">
        <v>122.9718</v>
      </c>
    </row>
    <row r="84" spans="1:17" ht="12.75">
      <c r="A84" s="1"/>
      <c r="B84" s="16">
        <v>107</v>
      </c>
      <c r="C84" s="17" t="s">
        <v>60</v>
      </c>
      <c r="D84" s="24">
        <v>108.338475</v>
      </c>
      <c r="E84" s="21">
        <v>108.338475</v>
      </c>
      <c r="F84" s="24">
        <v>96.408375</v>
      </c>
      <c r="G84" s="11">
        <v>96.408375</v>
      </c>
      <c r="H84" s="24">
        <v>86.08425</v>
      </c>
      <c r="I84" s="21">
        <v>86.08425</v>
      </c>
      <c r="J84" s="24">
        <v>85.3062</v>
      </c>
      <c r="K84" s="11">
        <v>85.3062</v>
      </c>
      <c r="L84" s="24">
        <v>105.146475</v>
      </c>
      <c r="M84" s="21">
        <v>105.146475</v>
      </c>
      <c r="N84" s="24">
        <v>98.81235000000001</v>
      </c>
      <c r="O84" s="11">
        <v>98.81235000000001</v>
      </c>
      <c r="P84" s="24">
        <v>84.5082</v>
      </c>
      <c r="Q84" s="21">
        <v>84.5082</v>
      </c>
    </row>
    <row r="85" spans="1:17" ht="12.75">
      <c r="A85" s="1"/>
      <c r="B85" s="16">
        <v>108</v>
      </c>
      <c r="C85" s="17" t="s">
        <v>61</v>
      </c>
      <c r="D85" s="24">
        <v>246.981</v>
      </c>
      <c r="E85" s="21">
        <v>246.981</v>
      </c>
      <c r="F85" s="24">
        <v>219.03105000000002</v>
      </c>
      <c r="G85" s="11">
        <v>219.03105000000002</v>
      </c>
      <c r="H85" s="24">
        <v>194.88157500000003</v>
      </c>
      <c r="I85" s="21">
        <v>194.88157500000003</v>
      </c>
      <c r="J85" s="24">
        <v>193.046175</v>
      </c>
      <c r="K85" s="11">
        <v>193.046175</v>
      </c>
      <c r="L85" s="24">
        <v>239.53965</v>
      </c>
      <c r="M85" s="21">
        <v>239.53965</v>
      </c>
      <c r="N85" s="24">
        <v>224.64697500000003</v>
      </c>
      <c r="O85" s="11">
        <v>224.64697500000003</v>
      </c>
      <c r="P85" s="24">
        <v>191.17087500000002</v>
      </c>
      <c r="Q85" s="21">
        <v>191.17087500000002</v>
      </c>
    </row>
    <row r="86" spans="1:17" ht="12.75">
      <c r="A86" s="1"/>
      <c r="B86" s="16">
        <v>109</v>
      </c>
      <c r="C86" s="17" t="s">
        <v>62</v>
      </c>
      <c r="D86" s="24">
        <v>234.19305</v>
      </c>
      <c r="E86" s="21">
        <v>234.19305</v>
      </c>
      <c r="F86" s="24">
        <v>207.75930000000002</v>
      </c>
      <c r="G86" s="11">
        <v>207.75930000000002</v>
      </c>
      <c r="H86" s="24">
        <v>184.87665</v>
      </c>
      <c r="I86" s="21">
        <v>184.87665</v>
      </c>
      <c r="J86" s="24">
        <v>183.09112500000003</v>
      </c>
      <c r="K86" s="11">
        <v>183.09112500000003</v>
      </c>
      <c r="L86" s="24">
        <v>227.160675</v>
      </c>
      <c r="M86" s="21">
        <v>227.160675</v>
      </c>
      <c r="N86" s="24">
        <v>213.056025</v>
      </c>
      <c r="O86" s="11">
        <v>213.056025</v>
      </c>
      <c r="P86" s="24">
        <v>181.32555000000002</v>
      </c>
      <c r="Q86" s="21">
        <v>181.32555000000002</v>
      </c>
    </row>
    <row r="87" spans="1:17" ht="12.75">
      <c r="A87" s="1"/>
      <c r="B87" s="16">
        <v>110</v>
      </c>
      <c r="C87" s="17" t="s">
        <v>63</v>
      </c>
      <c r="D87" s="24">
        <v>195.55987500000003</v>
      </c>
      <c r="E87" s="21">
        <v>195.55987500000003</v>
      </c>
      <c r="F87" s="24">
        <v>173.565</v>
      </c>
      <c r="G87" s="11">
        <v>173.565</v>
      </c>
      <c r="H87" s="24">
        <v>154.55265</v>
      </c>
      <c r="I87" s="21">
        <v>154.55265</v>
      </c>
      <c r="J87" s="24">
        <v>153.09629999999999</v>
      </c>
      <c r="K87" s="11">
        <v>153.09629999999999</v>
      </c>
      <c r="L87" s="24">
        <v>189.67462500000002</v>
      </c>
      <c r="M87" s="21">
        <v>189.67462500000002</v>
      </c>
      <c r="N87" s="24">
        <v>177.963975</v>
      </c>
      <c r="O87" s="11">
        <v>177.963975</v>
      </c>
      <c r="P87" s="24">
        <v>151.610025</v>
      </c>
      <c r="Q87" s="21">
        <v>151.610025</v>
      </c>
    </row>
    <row r="88" spans="1:17" ht="12.75">
      <c r="A88" s="1"/>
      <c r="B88" s="16">
        <v>111</v>
      </c>
      <c r="C88" s="17" t="s">
        <v>64</v>
      </c>
      <c r="D88" s="24">
        <v>139.141275</v>
      </c>
      <c r="E88" s="21">
        <v>139.141275</v>
      </c>
      <c r="F88" s="24">
        <v>123.69</v>
      </c>
      <c r="G88" s="11">
        <v>123.69</v>
      </c>
      <c r="H88" s="24">
        <v>110.2836</v>
      </c>
      <c r="I88" s="21">
        <v>110.2836</v>
      </c>
      <c r="J88" s="24">
        <v>109.26615000000001</v>
      </c>
      <c r="K88" s="11">
        <v>109.26615000000001</v>
      </c>
      <c r="L88" s="24">
        <v>135.00165</v>
      </c>
      <c r="M88" s="21">
        <v>135.00165</v>
      </c>
      <c r="N88" s="24">
        <v>126.78225</v>
      </c>
      <c r="O88" s="11">
        <v>126.78225</v>
      </c>
      <c r="P88" s="24">
        <v>108.23872500000002</v>
      </c>
      <c r="Q88" s="21">
        <v>108.23872500000002</v>
      </c>
    </row>
    <row r="89" spans="1:17" ht="12.75">
      <c r="A89" s="1"/>
      <c r="B89" s="16">
        <v>112</v>
      </c>
      <c r="C89" s="17" t="s">
        <v>65</v>
      </c>
      <c r="D89" s="24">
        <v>93.176475</v>
      </c>
      <c r="E89" s="21">
        <v>93.176475</v>
      </c>
      <c r="F89" s="24">
        <v>83.041875</v>
      </c>
      <c r="G89" s="11">
        <v>83.041875</v>
      </c>
      <c r="H89" s="24">
        <v>74.23395000000001</v>
      </c>
      <c r="I89" s="21">
        <v>74.23395000000001</v>
      </c>
      <c r="J89" s="24">
        <v>73.565625</v>
      </c>
      <c r="K89" s="11">
        <v>73.565625</v>
      </c>
      <c r="L89" s="24">
        <v>90.50317500000001</v>
      </c>
      <c r="M89" s="21">
        <v>90.50317500000001</v>
      </c>
      <c r="N89" s="24">
        <v>85.04685</v>
      </c>
      <c r="O89" s="11">
        <v>85.04685</v>
      </c>
      <c r="P89" s="24">
        <v>72.887325</v>
      </c>
      <c r="Q89" s="21">
        <v>72.887325</v>
      </c>
    </row>
    <row r="90" spans="1:17" ht="12.75">
      <c r="A90" s="1"/>
      <c r="B90" s="16">
        <v>113</v>
      </c>
      <c r="C90" s="17" t="s">
        <v>66</v>
      </c>
      <c r="D90" s="24">
        <v>77.14665000000001</v>
      </c>
      <c r="E90" s="21">
        <v>77.14665000000001</v>
      </c>
      <c r="F90" s="24">
        <v>68.857425</v>
      </c>
      <c r="G90" s="11">
        <v>68.857425</v>
      </c>
      <c r="H90" s="24">
        <v>61.66545000000001</v>
      </c>
      <c r="I90" s="21">
        <v>61.66545000000001</v>
      </c>
      <c r="J90" s="24">
        <v>61.096875</v>
      </c>
      <c r="K90" s="11">
        <v>61.096875</v>
      </c>
      <c r="L90" s="24">
        <v>74.95215</v>
      </c>
      <c r="M90" s="21">
        <v>74.95215</v>
      </c>
      <c r="N90" s="24">
        <v>70.52325</v>
      </c>
      <c r="O90" s="11">
        <v>70.52325</v>
      </c>
      <c r="P90" s="24">
        <v>60.54825</v>
      </c>
      <c r="Q90" s="21">
        <v>60.54825</v>
      </c>
    </row>
    <row r="91" spans="1:17" ht="12.75">
      <c r="A91" s="1"/>
      <c r="B91" s="16">
        <v>114</v>
      </c>
      <c r="C91" s="17" t="s">
        <v>67</v>
      </c>
      <c r="D91" s="24">
        <v>193.13595</v>
      </c>
      <c r="E91" s="21">
        <v>193.13595</v>
      </c>
      <c r="F91" s="24">
        <v>171.460275</v>
      </c>
      <c r="G91" s="11">
        <v>171.460275</v>
      </c>
      <c r="H91" s="24">
        <v>152.6574</v>
      </c>
      <c r="I91" s="21">
        <v>152.6574</v>
      </c>
      <c r="J91" s="24">
        <v>151.23097500000003</v>
      </c>
      <c r="K91" s="11">
        <v>151.23097500000003</v>
      </c>
      <c r="L91" s="24">
        <v>187.34047500000003</v>
      </c>
      <c r="M91" s="21">
        <v>187.34047500000003</v>
      </c>
      <c r="N91" s="24">
        <v>175.789425</v>
      </c>
      <c r="O91" s="11">
        <v>175.789425</v>
      </c>
      <c r="P91" s="24">
        <v>149.77462500000001</v>
      </c>
      <c r="Q91" s="21">
        <v>149.77462500000001</v>
      </c>
    </row>
    <row r="92" spans="1:17" ht="12.75">
      <c r="A92" s="1"/>
      <c r="B92" s="16">
        <v>115</v>
      </c>
      <c r="C92" s="17" t="s">
        <v>68</v>
      </c>
      <c r="D92" s="24">
        <v>177.17595</v>
      </c>
      <c r="E92" s="21">
        <v>177.17595</v>
      </c>
      <c r="F92" s="24">
        <v>157.335675</v>
      </c>
      <c r="G92" s="11">
        <v>157.335675</v>
      </c>
      <c r="H92" s="24">
        <v>140.12879999999998</v>
      </c>
      <c r="I92" s="21">
        <v>140.12879999999998</v>
      </c>
      <c r="J92" s="24">
        <v>138.80212500000002</v>
      </c>
      <c r="K92" s="11">
        <v>138.80212500000002</v>
      </c>
      <c r="L92" s="24">
        <v>171.8892</v>
      </c>
      <c r="M92" s="21">
        <v>171.8892</v>
      </c>
      <c r="N92" s="24">
        <v>161.29575</v>
      </c>
      <c r="O92" s="11">
        <v>161.29575</v>
      </c>
      <c r="P92" s="24">
        <v>137.47545</v>
      </c>
      <c r="Q92" s="21">
        <v>137.47545</v>
      </c>
    </row>
    <row r="93" spans="1:17" ht="12.75">
      <c r="A93" s="1"/>
      <c r="B93" s="16">
        <v>116</v>
      </c>
      <c r="C93" s="17" t="s">
        <v>69</v>
      </c>
      <c r="D93" s="24">
        <v>131.71987500000003</v>
      </c>
      <c r="E93" s="21">
        <v>131.71987500000003</v>
      </c>
      <c r="F93" s="24">
        <v>117.12645</v>
      </c>
      <c r="G93" s="11">
        <v>117.12645</v>
      </c>
      <c r="H93" s="24">
        <v>104.46817500000002</v>
      </c>
      <c r="I93" s="21">
        <v>104.46817500000002</v>
      </c>
      <c r="J93" s="24">
        <v>103.48065</v>
      </c>
      <c r="K93" s="11">
        <v>103.48065</v>
      </c>
      <c r="L93" s="24">
        <v>127.809675</v>
      </c>
      <c r="M93" s="21">
        <v>127.809675</v>
      </c>
      <c r="N93" s="24">
        <v>120.02917500000001</v>
      </c>
      <c r="O93" s="11">
        <v>120.02917500000001</v>
      </c>
      <c r="P93" s="24">
        <v>102.52305000000001</v>
      </c>
      <c r="Q93" s="21">
        <v>102.52305000000001</v>
      </c>
    </row>
    <row r="94" spans="1:17" ht="12.75">
      <c r="A94" s="1"/>
      <c r="B94" s="16">
        <v>117</v>
      </c>
      <c r="C94" s="17" t="s">
        <v>70</v>
      </c>
      <c r="D94" s="24">
        <v>114.2736</v>
      </c>
      <c r="E94" s="21">
        <v>114.2736</v>
      </c>
      <c r="F94" s="24">
        <v>101.655225</v>
      </c>
      <c r="G94" s="11">
        <v>101.655225</v>
      </c>
      <c r="H94" s="24">
        <v>90.782475</v>
      </c>
      <c r="I94" s="21">
        <v>90.782475</v>
      </c>
      <c r="J94" s="24">
        <v>89.944575</v>
      </c>
      <c r="K94" s="11">
        <v>89.944575</v>
      </c>
      <c r="L94" s="24">
        <v>110.931975</v>
      </c>
      <c r="M94" s="21">
        <v>110.931975</v>
      </c>
      <c r="N94" s="24">
        <v>104.18887500000001</v>
      </c>
      <c r="O94" s="11">
        <v>104.18887500000001</v>
      </c>
      <c r="P94" s="24">
        <v>89.0967</v>
      </c>
      <c r="Q94" s="21">
        <v>89.0967</v>
      </c>
    </row>
    <row r="95" spans="1:17" ht="12.75">
      <c r="A95" s="1"/>
      <c r="B95" s="16">
        <v>118</v>
      </c>
      <c r="C95" s="17" t="s">
        <v>71</v>
      </c>
      <c r="D95" s="24">
        <v>74.762625</v>
      </c>
      <c r="E95" s="21">
        <v>74.762625</v>
      </c>
      <c r="F95" s="24">
        <v>66.76267500000002</v>
      </c>
      <c r="G95" s="11">
        <v>66.76267500000002</v>
      </c>
      <c r="H95" s="24">
        <v>59.780175</v>
      </c>
      <c r="I95" s="21">
        <v>59.780175</v>
      </c>
      <c r="J95" s="24">
        <v>59.241525</v>
      </c>
      <c r="K95" s="11">
        <v>59.241525</v>
      </c>
      <c r="L95" s="24">
        <v>72.627975</v>
      </c>
      <c r="M95" s="21">
        <v>72.627975</v>
      </c>
      <c r="N95" s="24">
        <v>68.318775</v>
      </c>
      <c r="O95" s="11">
        <v>68.318775</v>
      </c>
      <c r="P95" s="24">
        <v>58.71285</v>
      </c>
      <c r="Q95" s="21">
        <v>58.71285</v>
      </c>
    </row>
    <row r="96" spans="1:17" ht="12.75">
      <c r="A96" s="1"/>
      <c r="B96" s="16" t="s">
        <v>157</v>
      </c>
      <c r="C96" s="41" t="s">
        <v>158</v>
      </c>
      <c r="D96" s="24">
        <v>108.2886</v>
      </c>
      <c r="E96" s="21">
        <v>108.2886</v>
      </c>
      <c r="F96" s="24">
        <v>96.408375</v>
      </c>
      <c r="G96" s="11">
        <v>96.408375</v>
      </c>
      <c r="H96" s="24">
        <v>86.0643</v>
      </c>
      <c r="I96" s="21">
        <v>86.0643</v>
      </c>
      <c r="J96" s="24">
        <v>85.296225</v>
      </c>
      <c r="K96" s="11">
        <v>85.296225</v>
      </c>
      <c r="L96" s="24">
        <v>105.07665000000001</v>
      </c>
      <c r="M96" s="21">
        <v>105.07665000000001</v>
      </c>
      <c r="N96" s="24">
        <v>98.77245</v>
      </c>
      <c r="O96" s="11">
        <v>98.77245</v>
      </c>
      <c r="P96" s="24">
        <v>84.48825000000001</v>
      </c>
      <c r="Q96" s="21">
        <v>84.48825000000001</v>
      </c>
    </row>
    <row r="97" spans="1:17" ht="12.75">
      <c r="A97" s="1"/>
      <c r="B97" s="16" t="s">
        <v>159</v>
      </c>
      <c r="C97" s="41" t="s">
        <v>160</v>
      </c>
      <c r="D97" s="24">
        <v>90.19395</v>
      </c>
      <c r="E97" s="21">
        <v>90.19395</v>
      </c>
      <c r="F97" s="24">
        <v>80.41845</v>
      </c>
      <c r="G97" s="11">
        <v>80.41845</v>
      </c>
      <c r="H97" s="24">
        <v>71.889825</v>
      </c>
      <c r="I97" s="21">
        <v>71.889825</v>
      </c>
      <c r="J97" s="24">
        <v>71.24145</v>
      </c>
      <c r="K97" s="11">
        <v>71.24145</v>
      </c>
      <c r="L97" s="24">
        <v>87.60045</v>
      </c>
      <c r="M97" s="21">
        <v>87.60045</v>
      </c>
      <c r="N97" s="24">
        <v>82.363575</v>
      </c>
      <c r="O97" s="11">
        <v>82.363575</v>
      </c>
      <c r="P97" s="24">
        <v>70.573125</v>
      </c>
      <c r="Q97" s="21">
        <v>70.573125</v>
      </c>
    </row>
    <row r="98" spans="1:17" ht="12.75">
      <c r="A98" s="1"/>
      <c r="B98" s="16" t="s">
        <v>161</v>
      </c>
      <c r="C98" s="41" t="s">
        <v>162</v>
      </c>
      <c r="D98" s="24">
        <v>74.802525</v>
      </c>
      <c r="E98" s="21">
        <v>74.802525</v>
      </c>
      <c r="F98" s="24">
        <v>66.7926</v>
      </c>
      <c r="G98" s="11">
        <v>66.7926</v>
      </c>
      <c r="H98" s="24">
        <v>59.840025000000004</v>
      </c>
      <c r="I98" s="21">
        <v>59.840025000000004</v>
      </c>
      <c r="J98" s="24">
        <v>59.2914</v>
      </c>
      <c r="K98" s="11">
        <v>59.2914</v>
      </c>
      <c r="L98" s="24">
        <v>72.667875</v>
      </c>
      <c r="M98" s="21">
        <v>72.667875</v>
      </c>
      <c r="N98" s="24">
        <v>68.418525</v>
      </c>
      <c r="O98" s="11">
        <v>68.418525</v>
      </c>
      <c r="P98" s="24">
        <v>58.762725</v>
      </c>
      <c r="Q98" s="21">
        <v>58.762725</v>
      </c>
    </row>
    <row r="99" spans="1:17" ht="12.75">
      <c r="A99" s="1"/>
      <c r="B99" s="16">
        <v>120</v>
      </c>
      <c r="C99" s="17" t="s">
        <v>72</v>
      </c>
      <c r="D99" s="24">
        <v>327.31965</v>
      </c>
      <c r="E99" s="21">
        <v>327.31965</v>
      </c>
      <c r="F99" s="24">
        <v>327.31965</v>
      </c>
      <c r="G99" s="11">
        <v>327.31965</v>
      </c>
      <c r="H99" s="24">
        <v>327.31965</v>
      </c>
      <c r="I99" s="21">
        <v>327.31965</v>
      </c>
      <c r="J99" s="24">
        <v>327.31965</v>
      </c>
      <c r="K99" s="11">
        <v>327.31965</v>
      </c>
      <c r="L99" s="24">
        <v>327.31965</v>
      </c>
      <c r="M99" s="21">
        <v>327.31965</v>
      </c>
      <c r="N99" s="24">
        <v>327.31965</v>
      </c>
      <c r="O99" s="11">
        <v>327.31965</v>
      </c>
      <c r="P99" s="24">
        <v>327.31965</v>
      </c>
      <c r="Q99" s="21">
        <v>327.31965</v>
      </c>
    </row>
    <row r="100" spans="1:17" ht="12.75">
      <c r="A100" s="1"/>
      <c r="B100" s="16">
        <v>121</v>
      </c>
      <c r="C100" s="17" t="s">
        <v>73</v>
      </c>
      <c r="D100" s="24">
        <v>306.01304999999996</v>
      </c>
      <c r="E100" s="21">
        <v>306.01304999999996</v>
      </c>
      <c r="F100" s="24">
        <v>306.01304999999996</v>
      </c>
      <c r="G100" s="11">
        <v>306.01304999999996</v>
      </c>
      <c r="H100" s="24">
        <v>306.01304999999996</v>
      </c>
      <c r="I100" s="21">
        <v>306.01304999999996</v>
      </c>
      <c r="J100" s="24">
        <v>306.01304999999996</v>
      </c>
      <c r="K100" s="11">
        <v>306.01304999999996</v>
      </c>
      <c r="L100" s="24">
        <v>306.01304999999996</v>
      </c>
      <c r="M100" s="21">
        <v>306.01304999999996</v>
      </c>
      <c r="N100" s="24">
        <v>306.01304999999996</v>
      </c>
      <c r="O100" s="11">
        <v>306.01304999999996</v>
      </c>
      <c r="P100" s="24">
        <v>306.01304999999996</v>
      </c>
      <c r="Q100" s="21">
        <v>306.01304999999996</v>
      </c>
    </row>
    <row r="101" spans="1:17" ht="12.75">
      <c r="A101" s="1"/>
      <c r="B101" s="16">
        <v>122</v>
      </c>
      <c r="C101" s="17" t="s">
        <v>74</v>
      </c>
      <c r="D101" s="24">
        <v>384.2569500000001</v>
      </c>
      <c r="E101" s="21">
        <v>384.2569500000001</v>
      </c>
      <c r="F101" s="24">
        <v>384.2569500000001</v>
      </c>
      <c r="G101" s="11">
        <v>384.2569500000001</v>
      </c>
      <c r="H101" s="24">
        <v>384.2569500000001</v>
      </c>
      <c r="I101" s="21">
        <v>384.2569500000001</v>
      </c>
      <c r="J101" s="24">
        <v>384.2569500000001</v>
      </c>
      <c r="K101" s="11">
        <v>384.2569500000001</v>
      </c>
      <c r="L101" s="24">
        <v>384.2569500000001</v>
      </c>
      <c r="M101" s="21">
        <v>384.2569500000001</v>
      </c>
      <c r="N101" s="24">
        <v>384.2569500000001</v>
      </c>
      <c r="O101" s="11">
        <v>384.2569500000001</v>
      </c>
      <c r="P101" s="24">
        <v>384.2569500000001</v>
      </c>
      <c r="Q101" s="21">
        <v>384.2569500000001</v>
      </c>
    </row>
    <row r="102" spans="1:17" ht="12.75">
      <c r="A102" s="1"/>
      <c r="B102" s="16">
        <v>123</v>
      </c>
      <c r="C102" s="17" t="s">
        <v>75</v>
      </c>
      <c r="D102" s="24">
        <v>306.01304999999996</v>
      </c>
      <c r="E102" s="21">
        <v>306.01304999999996</v>
      </c>
      <c r="F102" s="24">
        <v>306.01304999999996</v>
      </c>
      <c r="G102" s="11">
        <v>306.01304999999996</v>
      </c>
      <c r="H102" s="24">
        <v>306.01304999999996</v>
      </c>
      <c r="I102" s="21">
        <v>306.01304999999996</v>
      </c>
      <c r="J102" s="24">
        <v>306.01304999999996</v>
      </c>
      <c r="K102" s="11">
        <v>306.01304999999996</v>
      </c>
      <c r="L102" s="24">
        <v>306.01304999999996</v>
      </c>
      <c r="M102" s="21">
        <v>306.01304999999996</v>
      </c>
      <c r="N102" s="24">
        <v>306.01304999999996</v>
      </c>
      <c r="O102" s="11">
        <v>306.01304999999996</v>
      </c>
      <c r="P102" s="24">
        <v>306.01304999999996</v>
      </c>
      <c r="Q102" s="21">
        <v>306.01304999999996</v>
      </c>
    </row>
    <row r="103" spans="1:17" ht="12.75">
      <c r="A103" s="1"/>
      <c r="B103" s="16">
        <v>124</v>
      </c>
      <c r="C103" s="17" t="s">
        <v>76</v>
      </c>
      <c r="D103" s="24">
        <v>369.384225</v>
      </c>
      <c r="E103" s="21">
        <v>369.384225</v>
      </c>
      <c r="F103" s="24">
        <v>369.384225</v>
      </c>
      <c r="G103" s="11">
        <v>369.384225</v>
      </c>
      <c r="H103" s="24">
        <v>369.384225</v>
      </c>
      <c r="I103" s="21">
        <v>369.384225</v>
      </c>
      <c r="J103" s="24">
        <v>369.384225</v>
      </c>
      <c r="K103" s="11">
        <v>369.384225</v>
      </c>
      <c r="L103" s="24">
        <v>369.384225</v>
      </c>
      <c r="M103" s="21">
        <v>369.384225</v>
      </c>
      <c r="N103" s="24">
        <v>369.384225</v>
      </c>
      <c r="O103" s="11">
        <v>369.384225</v>
      </c>
      <c r="P103" s="24">
        <v>369.384225</v>
      </c>
      <c r="Q103" s="21">
        <v>369.384225</v>
      </c>
    </row>
    <row r="104" spans="1:17" ht="12.75">
      <c r="A104" s="1"/>
      <c r="B104" s="16">
        <v>125</v>
      </c>
      <c r="C104" s="17" t="s">
        <v>77</v>
      </c>
      <c r="D104" s="24">
        <v>263.52952500000004</v>
      </c>
      <c r="E104" s="21">
        <v>263.52952500000004</v>
      </c>
      <c r="F104" s="24">
        <v>263.52952500000004</v>
      </c>
      <c r="G104" s="11">
        <v>263.52952500000004</v>
      </c>
      <c r="H104" s="24">
        <v>263.52952500000004</v>
      </c>
      <c r="I104" s="21">
        <v>263.52952500000004</v>
      </c>
      <c r="J104" s="24">
        <v>263.52952500000004</v>
      </c>
      <c r="K104" s="11">
        <v>263.52952500000004</v>
      </c>
      <c r="L104" s="24">
        <v>263.52952500000004</v>
      </c>
      <c r="M104" s="21">
        <v>263.52952500000004</v>
      </c>
      <c r="N104" s="24">
        <v>263.52952500000004</v>
      </c>
      <c r="O104" s="11">
        <v>263.52952500000004</v>
      </c>
      <c r="P104" s="24">
        <v>263.52952500000004</v>
      </c>
      <c r="Q104" s="21">
        <v>263.52952500000004</v>
      </c>
    </row>
    <row r="105" spans="1:17" ht="12.75">
      <c r="A105" s="1"/>
      <c r="B105" s="16">
        <v>126</v>
      </c>
      <c r="C105" s="17" t="s">
        <v>78</v>
      </c>
      <c r="D105" s="24">
        <v>217.56472500000004</v>
      </c>
      <c r="E105" s="21">
        <v>217.56472500000004</v>
      </c>
      <c r="F105" s="24">
        <v>217.56472500000004</v>
      </c>
      <c r="G105" s="11">
        <v>217.56472500000004</v>
      </c>
      <c r="H105" s="24">
        <v>217.56472500000004</v>
      </c>
      <c r="I105" s="21">
        <v>217.56472500000004</v>
      </c>
      <c r="J105" s="24">
        <v>217.56472500000004</v>
      </c>
      <c r="K105" s="11">
        <v>217.56472500000004</v>
      </c>
      <c r="L105" s="24">
        <v>217.56472500000004</v>
      </c>
      <c r="M105" s="21">
        <v>217.56472500000004</v>
      </c>
      <c r="N105" s="24">
        <v>217.56472500000004</v>
      </c>
      <c r="O105" s="11">
        <v>217.56472500000004</v>
      </c>
      <c r="P105" s="24">
        <v>217.56472500000004</v>
      </c>
      <c r="Q105" s="21">
        <v>217.56472500000004</v>
      </c>
    </row>
    <row r="106" spans="1:17" ht="12.75">
      <c r="A106" s="1"/>
      <c r="B106" s="16">
        <v>130</v>
      </c>
      <c r="C106" s="17" t="s">
        <v>79</v>
      </c>
      <c r="D106" s="24">
        <v>215.350275</v>
      </c>
      <c r="E106" s="21">
        <v>215.350275</v>
      </c>
      <c r="F106" s="24">
        <v>191.10105000000001</v>
      </c>
      <c r="G106" s="11">
        <v>191.10105000000001</v>
      </c>
      <c r="H106" s="24">
        <v>170.083725</v>
      </c>
      <c r="I106" s="21">
        <v>170.083725</v>
      </c>
      <c r="J106" s="24">
        <v>168.4578</v>
      </c>
      <c r="K106" s="11">
        <v>168.4578</v>
      </c>
      <c r="L106" s="24">
        <v>208.88647500000002</v>
      </c>
      <c r="M106" s="21">
        <v>208.88647500000002</v>
      </c>
      <c r="N106" s="24">
        <v>195.958875</v>
      </c>
      <c r="O106" s="11">
        <v>195.958875</v>
      </c>
      <c r="P106" s="24">
        <v>166.85182500000002</v>
      </c>
      <c r="Q106" s="21">
        <v>166.85182500000002</v>
      </c>
    </row>
    <row r="107" spans="1:17" ht="12.75">
      <c r="A107" s="1"/>
      <c r="B107" s="16">
        <v>131</v>
      </c>
      <c r="C107" s="17" t="s">
        <v>80</v>
      </c>
      <c r="D107" s="24">
        <v>134.512875</v>
      </c>
      <c r="E107" s="21">
        <v>134.512875</v>
      </c>
      <c r="F107" s="24">
        <v>119.60025000000002</v>
      </c>
      <c r="G107" s="11">
        <v>119.60025000000002</v>
      </c>
      <c r="H107" s="24">
        <v>106.66267500000001</v>
      </c>
      <c r="I107" s="21">
        <v>106.66267500000001</v>
      </c>
      <c r="J107" s="24">
        <v>105.67515</v>
      </c>
      <c r="K107" s="11">
        <v>105.67515</v>
      </c>
      <c r="L107" s="24">
        <v>130.5129</v>
      </c>
      <c r="M107" s="21">
        <v>130.5129</v>
      </c>
      <c r="N107" s="24">
        <v>122.5728</v>
      </c>
      <c r="O107" s="11">
        <v>122.5728</v>
      </c>
      <c r="P107" s="24">
        <v>104.68762500000001</v>
      </c>
      <c r="Q107" s="21">
        <v>104.68762500000001</v>
      </c>
    </row>
    <row r="108" spans="1:17" ht="12.75">
      <c r="A108" s="1"/>
      <c r="B108" s="16">
        <v>132</v>
      </c>
      <c r="C108" s="17" t="s">
        <v>81</v>
      </c>
      <c r="D108" s="24">
        <v>133.8246</v>
      </c>
      <c r="E108" s="21">
        <v>133.8246</v>
      </c>
      <c r="F108" s="24">
        <v>118.9818</v>
      </c>
      <c r="G108" s="11">
        <v>118.9818</v>
      </c>
      <c r="H108" s="24">
        <v>106.10407500000001</v>
      </c>
      <c r="I108" s="21">
        <v>106.10407500000001</v>
      </c>
      <c r="J108" s="24">
        <v>105.15645</v>
      </c>
      <c r="K108" s="11">
        <v>105.15645</v>
      </c>
      <c r="L108" s="24">
        <v>129.87449999999998</v>
      </c>
      <c r="M108" s="21">
        <v>129.87449999999998</v>
      </c>
      <c r="N108" s="24">
        <v>121.964325</v>
      </c>
      <c r="O108" s="11">
        <v>121.964325</v>
      </c>
      <c r="P108" s="24">
        <v>104.13900000000001</v>
      </c>
      <c r="Q108" s="21">
        <v>104.13900000000001</v>
      </c>
    </row>
    <row r="109" spans="1:17" ht="12.75">
      <c r="A109" s="1"/>
      <c r="B109" s="16">
        <v>133</v>
      </c>
      <c r="C109" s="41" t="s">
        <v>155</v>
      </c>
      <c r="D109" s="24">
        <v>174.033825</v>
      </c>
      <c r="E109" s="21">
        <v>174.033825</v>
      </c>
      <c r="F109" s="24">
        <v>154.522725</v>
      </c>
      <c r="G109" s="11">
        <v>154.522725</v>
      </c>
      <c r="H109" s="24">
        <v>137.68492500000002</v>
      </c>
      <c r="I109" s="21">
        <v>137.68492500000002</v>
      </c>
      <c r="J109" s="24">
        <v>136.36822500000002</v>
      </c>
      <c r="K109" s="11">
        <v>136.36822500000002</v>
      </c>
      <c r="L109" s="24">
        <v>168.826875</v>
      </c>
      <c r="M109" s="21">
        <v>168.826875</v>
      </c>
      <c r="N109" s="24">
        <v>158.4429</v>
      </c>
      <c r="O109" s="11">
        <v>158.4429</v>
      </c>
      <c r="P109" s="24">
        <v>135.071475</v>
      </c>
      <c r="Q109" s="21">
        <v>135.071475</v>
      </c>
    </row>
    <row r="110" spans="1:17" ht="12.75">
      <c r="A110" s="1"/>
      <c r="B110" s="16">
        <v>134</v>
      </c>
      <c r="C110" s="41" t="s">
        <v>156</v>
      </c>
      <c r="D110" s="24">
        <v>133.56525000000002</v>
      </c>
      <c r="E110" s="21">
        <v>133.56525000000002</v>
      </c>
      <c r="F110" s="24">
        <v>118.752375</v>
      </c>
      <c r="G110" s="11">
        <v>118.752375</v>
      </c>
      <c r="H110" s="24">
        <v>105.91455</v>
      </c>
      <c r="I110" s="21">
        <v>105.91455</v>
      </c>
      <c r="J110" s="24">
        <v>104.946975</v>
      </c>
      <c r="K110" s="11">
        <v>104.946975</v>
      </c>
      <c r="L110" s="24">
        <v>129.625125</v>
      </c>
      <c r="M110" s="21">
        <v>129.625125</v>
      </c>
      <c r="N110" s="24">
        <v>121.75485</v>
      </c>
      <c r="O110" s="11">
        <v>121.75485</v>
      </c>
      <c r="P110" s="24">
        <v>103.95945</v>
      </c>
      <c r="Q110" s="21">
        <v>103.95945</v>
      </c>
    </row>
    <row r="111" spans="1:17" ht="12.75">
      <c r="A111" s="1"/>
      <c r="B111" s="16">
        <v>140</v>
      </c>
      <c r="C111" s="17" t="s">
        <v>82</v>
      </c>
      <c r="D111" s="24">
        <v>133.8246</v>
      </c>
      <c r="E111" s="21">
        <v>133.8246</v>
      </c>
      <c r="F111" s="24">
        <v>118.9818</v>
      </c>
      <c r="G111" s="11">
        <v>118.9818</v>
      </c>
      <c r="H111" s="24">
        <v>106.10407500000001</v>
      </c>
      <c r="I111" s="21">
        <v>106.10407500000001</v>
      </c>
      <c r="J111" s="24">
        <v>105.15645</v>
      </c>
      <c r="K111" s="11">
        <v>105.15645</v>
      </c>
      <c r="L111" s="24">
        <v>129.87449999999998</v>
      </c>
      <c r="M111" s="21">
        <v>129.87449999999998</v>
      </c>
      <c r="N111" s="24">
        <v>121.964325</v>
      </c>
      <c r="O111" s="11">
        <v>121.964325</v>
      </c>
      <c r="P111" s="24">
        <v>104.13900000000001</v>
      </c>
      <c r="Q111" s="21">
        <v>104.13900000000001</v>
      </c>
    </row>
    <row r="112" spans="1:17" ht="12.75">
      <c r="A112" s="1"/>
      <c r="B112" s="16">
        <v>141</v>
      </c>
      <c r="C112" s="17" t="s">
        <v>83</v>
      </c>
      <c r="D112" s="24">
        <v>116.09902500000001</v>
      </c>
      <c r="E112" s="21">
        <v>116.09902500000001</v>
      </c>
      <c r="F112" s="24">
        <v>103.33102500000001</v>
      </c>
      <c r="G112" s="11">
        <v>103.33102500000001</v>
      </c>
      <c r="H112" s="24">
        <v>92.21887500000001</v>
      </c>
      <c r="I112" s="21">
        <v>92.21887500000001</v>
      </c>
      <c r="J112" s="24">
        <v>91.36102500000001</v>
      </c>
      <c r="K112" s="11">
        <v>91.36102500000001</v>
      </c>
      <c r="L112" s="24">
        <v>112.707525</v>
      </c>
      <c r="M112" s="21">
        <v>112.707525</v>
      </c>
      <c r="N112" s="24">
        <v>105.88462500000001</v>
      </c>
      <c r="O112" s="11">
        <v>105.88462500000001</v>
      </c>
      <c r="P112" s="24">
        <v>90.523125</v>
      </c>
      <c r="Q112" s="21">
        <v>90.523125</v>
      </c>
    </row>
    <row r="113" spans="1:17" ht="12.75">
      <c r="A113" s="1"/>
      <c r="B113" s="16">
        <v>142</v>
      </c>
      <c r="C113" s="17" t="s">
        <v>84</v>
      </c>
      <c r="D113" s="24">
        <v>107.56042500000001</v>
      </c>
      <c r="E113" s="21">
        <v>107.56042500000001</v>
      </c>
      <c r="F113" s="24">
        <v>95.76</v>
      </c>
      <c r="G113" s="11">
        <v>95.76</v>
      </c>
      <c r="H113" s="24">
        <v>85.535625</v>
      </c>
      <c r="I113" s="21">
        <v>85.535625</v>
      </c>
      <c r="J113" s="24">
        <v>84.757575</v>
      </c>
      <c r="K113" s="11">
        <v>84.757575</v>
      </c>
      <c r="L113" s="24">
        <v>104.428275</v>
      </c>
      <c r="M113" s="21">
        <v>104.428275</v>
      </c>
      <c r="N113" s="24">
        <v>98.124075</v>
      </c>
      <c r="O113" s="11">
        <v>98.124075</v>
      </c>
      <c r="P113" s="24">
        <v>83.959575</v>
      </c>
      <c r="Q113" s="21">
        <v>83.959575</v>
      </c>
    </row>
    <row r="114" spans="1:17" ht="12.75">
      <c r="A114" s="1"/>
      <c r="B114" s="16">
        <v>143</v>
      </c>
      <c r="C114" s="17" t="s">
        <v>85</v>
      </c>
      <c r="D114" s="24">
        <v>96.528075</v>
      </c>
      <c r="E114" s="21">
        <v>96.528075</v>
      </c>
      <c r="F114" s="24">
        <v>85.98450000000001</v>
      </c>
      <c r="G114" s="11">
        <v>85.98450000000001</v>
      </c>
      <c r="H114" s="24">
        <v>76.857375</v>
      </c>
      <c r="I114" s="21">
        <v>76.857375</v>
      </c>
      <c r="J114" s="24">
        <v>76.17907500000001</v>
      </c>
      <c r="K114" s="11">
        <v>76.17907500000001</v>
      </c>
      <c r="L114" s="24">
        <v>93.7251</v>
      </c>
      <c r="M114" s="21">
        <v>93.7251</v>
      </c>
      <c r="N114" s="24">
        <v>88.10917500000001</v>
      </c>
      <c r="O114" s="11">
        <v>88.10917500000001</v>
      </c>
      <c r="P114" s="24">
        <v>75.46087500000002</v>
      </c>
      <c r="Q114" s="21">
        <v>75.46087500000002</v>
      </c>
    </row>
    <row r="115" spans="1:17" ht="12.75">
      <c r="A115" s="1"/>
      <c r="B115" s="16">
        <v>144</v>
      </c>
      <c r="C115" s="17" t="s">
        <v>86</v>
      </c>
      <c r="D115" s="24">
        <v>134.113875</v>
      </c>
      <c r="E115" s="21">
        <v>134.113875</v>
      </c>
      <c r="F115" s="24">
        <v>119.24115000000002</v>
      </c>
      <c r="G115" s="11">
        <v>119.24115000000002</v>
      </c>
      <c r="H115" s="24">
        <v>106.3335</v>
      </c>
      <c r="I115" s="21">
        <v>106.3335</v>
      </c>
      <c r="J115" s="24">
        <v>105.365925</v>
      </c>
      <c r="K115" s="11">
        <v>105.365925</v>
      </c>
      <c r="L115" s="24">
        <v>130.143825</v>
      </c>
      <c r="M115" s="21">
        <v>130.143825</v>
      </c>
      <c r="N115" s="24">
        <v>122.203725</v>
      </c>
      <c r="O115" s="11">
        <v>122.203725</v>
      </c>
      <c r="P115" s="24">
        <v>104.35845</v>
      </c>
      <c r="Q115" s="21">
        <v>104.35845</v>
      </c>
    </row>
    <row r="116" spans="1:17" ht="12.75">
      <c r="A116" s="1"/>
      <c r="B116" s="16">
        <v>145</v>
      </c>
      <c r="C116" s="17" t="s">
        <v>87</v>
      </c>
      <c r="D116" s="24">
        <v>113.72497500000001</v>
      </c>
      <c r="E116" s="21">
        <v>113.72497500000001</v>
      </c>
      <c r="F116" s="24">
        <v>101.196375</v>
      </c>
      <c r="G116" s="11">
        <v>101.196375</v>
      </c>
      <c r="H116" s="24">
        <v>90.3336</v>
      </c>
      <c r="I116" s="21">
        <v>90.3336</v>
      </c>
      <c r="J116" s="24">
        <v>89.51565</v>
      </c>
      <c r="K116" s="11">
        <v>89.51565</v>
      </c>
      <c r="L116" s="24">
        <v>110.37337500000001</v>
      </c>
      <c r="M116" s="21">
        <v>110.37337500000001</v>
      </c>
      <c r="N116" s="24">
        <v>103.7001</v>
      </c>
      <c r="O116" s="11">
        <v>103.7001</v>
      </c>
      <c r="P116" s="24">
        <v>88.687725</v>
      </c>
      <c r="Q116" s="21">
        <v>88.687725</v>
      </c>
    </row>
    <row r="117" spans="1:17" ht="12.75">
      <c r="A117" s="1"/>
      <c r="B117" s="16">
        <v>150</v>
      </c>
      <c r="C117" s="17" t="s">
        <v>88</v>
      </c>
      <c r="D117" s="24">
        <v>410.26177500000006</v>
      </c>
      <c r="E117" s="21">
        <v>410.26177500000006</v>
      </c>
      <c r="F117" s="24">
        <v>363.50895</v>
      </c>
      <c r="G117" s="11">
        <v>363.50895</v>
      </c>
      <c r="H117" s="24">
        <v>323.000475</v>
      </c>
      <c r="I117" s="21">
        <v>323.000475</v>
      </c>
      <c r="J117" s="24">
        <v>319.908225</v>
      </c>
      <c r="K117" s="11">
        <v>319.908225</v>
      </c>
      <c r="L117" s="24">
        <v>397.80300000000005</v>
      </c>
      <c r="M117" s="21">
        <v>397.80300000000005</v>
      </c>
      <c r="N117" s="24">
        <v>372.85552500000006</v>
      </c>
      <c r="O117" s="11">
        <v>372.85552500000006</v>
      </c>
      <c r="P117" s="24">
        <v>316.796025</v>
      </c>
      <c r="Q117" s="21">
        <v>316.796025</v>
      </c>
    </row>
    <row r="118" spans="1:17" ht="12.75">
      <c r="A118" s="1"/>
      <c r="B118" s="16">
        <v>151</v>
      </c>
      <c r="C118" s="17" t="s">
        <v>89</v>
      </c>
      <c r="D118" s="24">
        <v>373.95277500000003</v>
      </c>
      <c r="E118" s="21">
        <v>373.95277500000003</v>
      </c>
      <c r="F118" s="24">
        <v>331.3695</v>
      </c>
      <c r="G118" s="11">
        <v>331.3695</v>
      </c>
      <c r="H118" s="24">
        <v>294.511875</v>
      </c>
      <c r="I118" s="21">
        <v>294.511875</v>
      </c>
      <c r="J118" s="24">
        <v>291.69892500000003</v>
      </c>
      <c r="K118" s="11">
        <v>291.69892500000003</v>
      </c>
      <c r="L118" s="24">
        <v>362.581275</v>
      </c>
      <c r="M118" s="21">
        <v>362.581275</v>
      </c>
      <c r="N118" s="24">
        <v>339.898125</v>
      </c>
      <c r="O118" s="11">
        <v>339.898125</v>
      </c>
      <c r="P118" s="24">
        <v>288.846075</v>
      </c>
      <c r="Q118" s="21">
        <v>288.846075</v>
      </c>
    </row>
    <row r="119" spans="1:17" ht="12.75">
      <c r="A119" s="1"/>
      <c r="B119" s="16">
        <v>152</v>
      </c>
      <c r="C119" s="17" t="s">
        <v>90</v>
      </c>
      <c r="D119" s="24">
        <v>308.98560000000003</v>
      </c>
      <c r="E119" s="21">
        <v>308.98560000000003</v>
      </c>
      <c r="F119" s="24">
        <v>273.91350000000006</v>
      </c>
      <c r="G119" s="11">
        <v>273.91350000000006</v>
      </c>
      <c r="H119" s="24">
        <v>243.52965</v>
      </c>
      <c r="I119" s="21">
        <v>243.52965</v>
      </c>
      <c r="J119" s="24">
        <v>241.23540000000003</v>
      </c>
      <c r="K119" s="11">
        <v>241.23540000000003</v>
      </c>
      <c r="L119" s="24">
        <v>299.62905</v>
      </c>
      <c r="M119" s="21">
        <v>299.62905</v>
      </c>
      <c r="N119" s="24">
        <v>280.9359</v>
      </c>
      <c r="O119" s="11">
        <v>280.9359</v>
      </c>
      <c r="P119" s="24">
        <v>238.871325</v>
      </c>
      <c r="Q119" s="21">
        <v>238.871325</v>
      </c>
    </row>
    <row r="120" spans="1:17" ht="12.75">
      <c r="A120" s="1"/>
      <c r="B120" s="16">
        <v>153</v>
      </c>
      <c r="C120" s="17" t="s">
        <v>91</v>
      </c>
      <c r="D120" s="24">
        <v>132.896925</v>
      </c>
      <c r="E120" s="21">
        <v>132.896925</v>
      </c>
      <c r="F120" s="24">
        <v>118.17382500000001</v>
      </c>
      <c r="G120" s="11">
        <v>118.17382500000001</v>
      </c>
      <c r="H120" s="24">
        <v>105.425775</v>
      </c>
      <c r="I120" s="21">
        <v>105.425775</v>
      </c>
      <c r="J120" s="24">
        <v>104.41830000000002</v>
      </c>
      <c r="K120" s="11">
        <v>104.41830000000002</v>
      </c>
      <c r="L120" s="24">
        <v>128.94682500000002</v>
      </c>
      <c r="M120" s="21">
        <v>128.94682500000002</v>
      </c>
      <c r="N120" s="24">
        <v>121.11645000000001</v>
      </c>
      <c r="O120" s="11">
        <v>121.11645000000001</v>
      </c>
      <c r="P120" s="24">
        <v>103.44075000000001</v>
      </c>
      <c r="Q120" s="21">
        <v>103.44075000000001</v>
      </c>
    </row>
    <row r="121" spans="1:17" ht="12.75">
      <c r="A121" s="1"/>
      <c r="B121" s="16">
        <v>154</v>
      </c>
      <c r="C121" s="17" t="s">
        <v>92</v>
      </c>
      <c r="D121" s="24">
        <v>308.98560000000003</v>
      </c>
      <c r="E121" s="21">
        <v>308.98560000000003</v>
      </c>
      <c r="F121" s="24">
        <v>273.91350000000006</v>
      </c>
      <c r="G121" s="11">
        <v>273.91350000000006</v>
      </c>
      <c r="H121" s="24">
        <v>243.52965</v>
      </c>
      <c r="I121" s="21">
        <v>243.52965</v>
      </c>
      <c r="J121" s="24">
        <v>241.23540000000003</v>
      </c>
      <c r="K121" s="11">
        <v>241.23540000000003</v>
      </c>
      <c r="L121" s="24">
        <v>299.62905</v>
      </c>
      <c r="M121" s="21">
        <v>299.62905</v>
      </c>
      <c r="N121" s="24">
        <v>280.9359</v>
      </c>
      <c r="O121" s="11">
        <v>280.9359</v>
      </c>
      <c r="P121" s="24">
        <v>238.871325</v>
      </c>
      <c r="Q121" s="21">
        <v>238.871325</v>
      </c>
    </row>
    <row r="122" spans="1:17" ht="12.75">
      <c r="A122" s="1"/>
      <c r="B122" s="16">
        <v>155</v>
      </c>
      <c r="C122" s="17" t="s">
        <v>93</v>
      </c>
      <c r="D122" s="24">
        <v>123.859575</v>
      </c>
      <c r="E122" s="21">
        <v>123.859575</v>
      </c>
      <c r="F122" s="24">
        <v>110.1639</v>
      </c>
      <c r="G122" s="11">
        <v>110.1639</v>
      </c>
      <c r="H122" s="24">
        <v>98.283675</v>
      </c>
      <c r="I122" s="21">
        <v>98.283675</v>
      </c>
      <c r="J122" s="24">
        <v>97.40587500000001</v>
      </c>
      <c r="K122" s="11">
        <v>97.40587500000001</v>
      </c>
      <c r="L122" s="24">
        <v>120.188775</v>
      </c>
      <c r="M122" s="21">
        <v>120.188775</v>
      </c>
      <c r="N122" s="24">
        <v>112.89705000000001</v>
      </c>
      <c r="O122" s="11">
        <v>112.89705000000001</v>
      </c>
      <c r="P122" s="24">
        <v>96.468225</v>
      </c>
      <c r="Q122" s="21">
        <v>96.468225</v>
      </c>
    </row>
    <row r="123" spans="1:17" ht="12.75">
      <c r="A123" s="1"/>
      <c r="B123" s="16">
        <v>156</v>
      </c>
      <c r="C123" s="17" t="s">
        <v>94</v>
      </c>
      <c r="D123" s="24">
        <v>108.218775</v>
      </c>
      <c r="E123" s="21">
        <v>108.218775</v>
      </c>
      <c r="F123" s="24">
        <v>96.308625</v>
      </c>
      <c r="G123" s="11">
        <v>96.308625</v>
      </c>
      <c r="H123" s="24">
        <v>85.994475</v>
      </c>
      <c r="I123" s="21">
        <v>85.994475</v>
      </c>
      <c r="J123" s="24">
        <v>85.196475</v>
      </c>
      <c r="K123" s="11">
        <v>85.196475</v>
      </c>
      <c r="L123" s="24">
        <v>105.04672500000001</v>
      </c>
      <c r="M123" s="21">
        <v>105.04672500000001</v>
      </c>
      <c r="N123" s="24">
        <v>98.69265</v>
      </c>
      <c r="O123" s="11">
        <v>98.69265</v>
      </c>
      <c r="P123" s="24">
        <v>84.418425</v>
      </c>
      <c r="Q123" s="21">
        <v>84.418425</v>
      </c>
    </row>
    <row r="124" spans="1:17" ht="12.75">
      <c r="A124" s="1"/>
      <c r="B124" s="16">
        <v>157</v>
      </c>
      <c r="C124" s="17" t="s">
        <v>95</v>
      </c>
      <c r="D124" s="24">
        <v>151.28085000000002</v>
      </c>
      <c r="E124" s="21">
        <v>151.28085000000002</v>
      </c>
      <c r="F124" s="24">
        <v>134.39317499999999</v>
      </c>
      <c r="G124" s="11">
        <v>134.39317499999999</v>
      </c>
      <c r="H124" s="24">
        <v>119.809725</v>
      </c>
      <c r="I124" s="21">
        <v>119.809725</v>
      </c>
      <c r="J124" s="24">
        <v>118.692525</v>
      </c>
      <c r="K124" s="11">
        <v>118.692525</v>
      </c>
      <c r="L124" s="24">
        <v>146.762175</v>
      </c>
      <c r="M124" s="21">
        <v>146.762175</v>
      </c>
      <c r="N124" s="24">
        <v>137.784675</v>
      </c>
      <c r="O124" s="11">
        <v>137.784675</v>
      </c>
      <c r="P124" s="24">
        <v>117.56535000000001</v>
      </c>
      <c r="Q124" s="21">
        <v>117.56535000000001</v>
      </c>
    </row>
    <row r="125" spans="1:17" ht="12.75">
      <c r="A125" s="1"/>
      <c r="B125" s="16">
        <v>158</v>
      </c>
      <c r="C125" s="17" t="s">
        <v>96</v>
      </c>
      <c r="D125" s="24">
        <v>123.859575</v>
      </c>
      <c r="E125" s="21">
        <v>123.859575</v>
      </c>
      <c r="F125" s="24">
        <v>110.1639</v>
      </c>
      <c r="G125" s="11">
        <v>110.1639</v>
      </c>
      <c r="H125" s="24">
        <v>98.283675</v>
      </c>
      <c r="I125" s="21">
        <v>98.283675</v>
      </c>
      <c r="J125" s="24">
        <v>97.40587500000001</v>
      </c>
      <c r="K125" s="11">
        <v>97.40587500000001</v>
      </c>
      <c r="L125" s="24">
        <v>120.188775</v>
      </c>
      <c r="M125" s="21">
        <v>120.188775</v>
      </c>
      <c r="N125" s="24">
        <v>112.89705000000001</v>
      </c>
      <c r="O125" s="11">
        <v>112.89705000000001</v>
      </c>
      <c r="P125" s="24">
        <v>96.468225</v>
      </c>
      <c r="Q125" s="21">
        <v>96.468225</v>
      </c>
    </row>
    <row r="126" spans="1:17" ht="12.75">
      <c r="A126" s="1"/>
      <c r="B126" s="16">
        <v>159</v>
      </c>
      <c r="C126" s="17" t="s">
        <v>97</v>
      </c>
      <c r="D126" s="24">
        <v>107.141475</v>
      </c>
      <c r="E126" s="21">
        <v>107.141475</v>
      </c>
      <c r="F126" s="24">
        <v>95.40090000000001</v>
      </c>
      <c r="G126" s="11">
        <v>95.40090000000001</v>
      </c>
      <c r="H126" s="24">
        <v>85.18650000000001</v>
      </c>
      <c r="I126" s="21">
        <v>85.18650000000001</v>
      </c>
      <c r="J126" s="24">
        <v>84.40845</v>
      </c>
      <c r="K126" s="11">
        <v>84.40845</v>
      </c>
      <c r="L126" s="24">
        <v>104.0193</v>
      </c>
      <c r="M126" s="21">
        <v>104.0193</v>
      </c>
      <c r="N126" s="24">
        <v>97.745025</v>
      </c>
      <c r="O126" s="11">
        <v>97.745025</v>
      </c>
      <c r="P126" s="24">
        <v>83.61045</v>
      </c>
      <c r="Q126" s="21">
        <v>83.61045</v>
      </c>
    </row>
    <row r="127" spans="1:17" ht="12.75">
      <c r="A127" s="1"/>
      <c r="B127" s="16">
        <v>160</v>
      </c>
      <c r="C127" s="17" t="s">
        <v>98</v>
      </c>
      <c r="D127" s="24">
        <v>243.320175</v>
      </c>
      <c r="E127" s="21">
        <v>243.320175</v>
      </c>
      <c r="F127" s="24">
        <v>215.849025</v>
      </c>
      <c r="G127" s="11">
        <v>215.849025</v>
      </c>
      <c r="H127" s="24">
        <v>192.05865</v>
      </c>
      <c r="I127" s="21">
        <v>192.05865</v>
      </c>
      <c r="J127" s="24">
        <v>190.233225</v>
      </c>
      <c r="K127" s="11">
        <v>190.233225</v>
      </c>
      <c r="L127" s="24">
        <v>236.0085</v>
      </c>
      <c r="M127" s="21">
        <v>236.0085</v>
      </c>
      <c r="N127" s="24">
        <v>221.3652</v>
      </c>
      <c r="O127" s="11">
        <v>221.3652</v>
      </c>
      <c r="P127" s="24">
        <v>188.37787500000002</v>
      </c>
      <c r="Q127" s="21">
        <v>188.37787500000002</v>
      </c>
    </row>
    <row r="128" spans="1:17" ht="12.75">
      <c r="A128" s="1"/>
      <c r="B128" s="16">
        <v>161</v>
      </c>
      <c r="C128" s="17" t="s">
        <v>99</v>
      </c>
      <c r="D128" s="24">
        <v>150.592575</v>
      </c>
      <c r="E128" s="21">
        <v>150.592575</v>
      </c>
      <c r="F128" s="24">
        <v>133.794675</v>
      </c>
      <c r="G128" s="11">
        <v>133.794675</v>
      </c>
      <c r="H128" s="24">
        <v>119.271075</v>
      </c>
      <c r="I128" s="21">
        <v>119.271075</v>
      </c>
      <c r="J128" s="24">
        <v>118.13392500000002</v>
      </c>
      <c r="K128" s="11">
        <v>118.13392500000002</v>
      </c>
      <c r="L128" s="24">
        <v>146.09385</v>
      </c>
      <c r="M128" s="21">
        <v>146.09385</v>
      </c>
      <c r="N128" s="24">
        <v>137.19615</v>
      </c>
      <c r="O128" s="11">
        <v>137.19615</v>
      </c>
      <c r="P128" s="24">
        <v>117.0267</v>
      </c>
      <c r="Q128" s="21">
        <v>117.0267</v>
      </c>
    </row>
    <row r="129" spans="1:17" ht="12.75">
      <c r="A129" s="1"/>
      <c r="B129" s="16">
        <v>162</v>
      </c>
      <c r="C129" s="17" t="s">
        <v>100</v>
      </c>
      <c r="D129" s="24">
        <v>248.227875</v>
      </c>
      <c r="E129" s="21">
        <v>248.227875</v>
      </c>
      <c r="F129" s="24">
        <v>220.18815</v>
      </c>
      <c r="G129" s="11">
        <v>220.18815</v>
      </c>
      <c r="H129" s="24">
        <v>195.90900000000002</v>
      </c>
      <c r="I129" s="21">
        <v>195.90900000000002</v>
      </c>
      <c r="J129" s="24">
        <v>194.023725</v>
      </c>
      <c r="K129" s="11">
        <v>194.023725</v>
      </c>
      <c r="L129" s="24">
        <v>240.746625</v>
      </c>
      <c r="M129" s="21">
        <v>240.746625</v>
      </c>
      <c r="N129" s="24">
        <v>225.81405</v>
      </c>
      <c r="O129" s="11">
        <v>225.81405</v>
      </c>
      <c r="P129" s="24">
        <v>192.1584</v>
      </c>
      <c r="Q129" s="21">
        <v>192.1584</v>
      </c>
    </row>
    <row r="130" spans="1:17" ht="12.75">
      <c r="A130" s="1"/>
      <c r="B130" s="16">
        <v>163</v>
      </c>
      <c r="C130" s="17" t="s">
        <v>101</v>
      </c>
      <c r="D130" s="24">
        <v>101.91457500000001</v>
      </c>
      <c r="E130" s="21">
        <v>101.91457500000001</v>
      </c>
      <c r="F130" s="24">
        <v>90.762525</v>
      </c>
      <c r="G130" s="11">
        <v>90.762525</v>
      </c>
      <c r="H130" s="24">
        <v>81.09675</v>
      </c>
      <c r="I130" s="21">
        <v>81.09675</v>
      </c>
      <c r="J130" s="24">
        <v>80.33865000000002</v>
      </c>
      <c r="K130" s="11">
        <v>80.33865000000002</v>
      </c>
      <c r="L130" s="24">
        <v>98.961975</v>
      </c>
      <c r="M130" s="21">
        <v>98.961975</v>
      </c>
      <c r="N130" s="24">
        <v>93.0069</v>
      </c>
      <c r="O130" s="11">
        <v>93.0069</v>
      </c>
      <c r="P130" s="24">
        <v>79.62044999999999</v>
      </c>
      <c r="Q130" s="21">
        <v>79.62044999999999</v>
      </c>
    </row>
    <row r="131" spans="1:17" ht="12.75">
      <c r="A131" s="1"/>
      <c r="B131" s="16">
        <v>164</v>
      </c>
      <c r="C131" s="17" t="s">
        <v>102</v>
      </c>
      <c r="D131" s="24">
        <v>82.503225</v>
      </c>
      <c r="E131" s="21">
        <v>82.503225</v>
      </c>
      <c r="F131" s="24">
        <v>73.565625</v>
      </c>
      <c r="G131" s="11">
        <v>73.565625</v>
      </c>
      <c r="H131" s="24">
        <v>65.85495</v>
      </c>
      <c r="I131" s="21">
        <v>65.85495</v>
      </c>
      <c r="J131" s="24">
        <v>65.26642500000001</v>
      </c>
      <c r="K131" s="11">
        <v>65.26642500000001</v>
      </c>
      <c r="L131" s="24">
        <v>80.13915</v>
      </c>
      <c r="M131" s="21">
        <v>80.13915</v>
      </c>
      <c r="N131" s="24">
        <v>75.39105</v>
      </c>
      <c r="O131" s="11">
        <v>75.39105</v>
      </c>
      <c r="P131" s="24">
        <v>64.65795</v>
      </c>
      <c r="Q131" s="21">
        <v>64.65795</v>
      </c>
    </row>
    <row r="132" spans="1:17" ht="12.75">
      <c r="A132" s="1"/>
      <c r="B132" s="16">
        <v>165</v>
      </c>
      <c r="C132" s="17" t="s">
        <v>103</v>
      </c>
      <c r="D132" s="24">
        <v>175.34055</v>
      </c>
      <c r="E132" s="21">
        <v>175.34055</v>
      </c>
      <c r="F132" s="24">
        <v>155.69977500000002</v>
      </c>
      <c r="G132" s="11">
        <v>155.69977500000002</v>
      </c>
      <c r="H132" s="24">
        <v>138.67245000000003</v>
      </c>
      <c r="I132" s="21">
        <v>138.67245000000003</v>
      </c>
      <c r="J132" s="24">
        <v>137.36572500000003</v>
      </c>
      <c r="K132" s="11">
        <v>137.36572500000003</v>
      </c>
      <c r="L132" s="24">
        <v>170.083725</v>
      </c>
      <c r="M132" s="21">
        <v>170.083725</v>
      </c>
      <c r="N132" s="24">
        <v>159.61995000000002</v>
      </c>
      <c r="O132" s="11">
        <v>159.61995000000002</v>
      </c>
      <c r="P132" s="24">
        <v>136.068975</v>
      </c>
      <c r="Q132" s="21">
        <v>136.068975</v>
      </c>
    </row>
    <row r="133" spans="1:17" ht="12.75">
      <c r="A133" s="1"/>
      <c r="B133" s="16">
        <v>166</v>
      </c>
      <c r="C133" s="17" t="s">
        <v>104</v>
      </c>
      <c r="D133" s="24">
        <v>141.60510000000002</v>
      </c>
      <c r="E133" s="21">
        <v>141.60510000000002</v>
      </c>
      <c r="F133" s="24">
        <v>125.86455000000001</v>
      </c>
      <c r="G133" s="11">
        <v>125.86455000000001</v>
      </c>
      <c r="H133" s="24">
        <v>112.23870000000001</v>
      </c>
      <c r="I133" s="21">
        <v>112.23870000000001</v>
      </c>
      <c r="J133" s="24">
        <v>111.18135</v>
      </c>
      <c r="K133" s="11">
        <v>111.18135</v>
      </c>
      <c r="L133" s="24">
        <v>137.4156</v>
      </c>
      <c r="M133" s="21">
        <v>137.4156</v>
      </c>
      <c r="N133" s="24">
        <v>129.03660000000002</v>
      </c>
      <c r="O133" s="11">
        <v>129.03660000000002</v>
      </c>
      <c r="P133" s="24">
        <v>110.12400000000001</v>
      </c>
      <c r="Q133" s="21">
        <v>110.12400000000001</v>
      </c>
    </row>
    <row r="134" spans="1:17" ht="12.75">
      <c r="A134" s="1"/>
      <c r="B134" s="16">
        <v>167</v>
      </c>
      <c r="C134" s="17" t="s">
        <v>105</v>
      </c>
      <c r="D134" s="24">
        <v>116.72745</v>
      </c>
      <c r="E134" s="21">
        <v>116.72745</v>
      </c>
      <c r="F134" s="24">
        <v>103.849725</v>
      </c>
      <c r="G134" s="11">
        <v>103.849725</v>
      </c>
      <c r="H134" s="24">
        <v>92.70765</v>
      </c>
      <c r="I134" s="21">
        <v>92.70765</v>
      </c>
      <c r="J134" s="24">
        <v>91.87972500000001</v>
      </c>
      <c r="K134" s="11">
        <v>91.87972500000001</v>
      </c>
      <c r="L134" s="24">
        <v>113.286075</v>
      </c>
      <c r="M134" s="21">
        <v>113.286075</v>
      </c>
      <c r="N134" s="24">
        <v>106.443225</v>
      </c>
      <c r="O134" s="11">
        <v>106.443225</v>
      </c>
      <c r="P134" s="24">
        <v>90.99195</v>
      </c>
      <c r="Q134" s="21">
        <v>90.99195</v>
      </c>
    </row>
    <row r="135" spans="1:17" ht="12.75">
      <c r="A135" s="1"/>
      <c r="B135" s="16" t="s">
        <v>196</v>
      </c>
      <c r="C135" s="17" t="s">
        <v>179</v>
      </c>
      <c r="D135" s="24">
        <v>282.7314</v>
      </c>
      <c r="E135" s="21">
        <v>282.7314</v>
      </c>
      <c r="F135" s="24">
        <v>250.71165000000002</v>
      </c>
      <c r="G135" s="11">
        <v>250.71165000000002</v>
      </c>
      <c r="H135" s="24">
        <v>222.97117500000002</v>
      </c>
      <c r="I135" s="21">
        <v>222.97117500000002</v>
      </c>
      <c r="J135" s="24">
        <v>220.796625</v>
      </c>
      <c r="K135" s="11">
        <v>220.796625</v>
      </c>
      <c r="L135" s="24">
        <v>274.202775</v>
      </c>
      <c r="M135" s="21">
        <v>274.202775</v>
      </c>
      <c r="N135" s="24">
        <v>257.09565000000003</v>
      </c>
      <c r="O135" s="11">
        <v>257.09565000000003</v>
      </c>
      <c r="P135" s="24">
        <v>218.67195</v>
      </c>
      <c r="Q135" s="21">
        <v>218.67195</v>
      </c>
    </row>
    <row r="136" spans="1:17" ht="12.75">
      <c r="A136" s="1"/>
      <c r="B136" s="16" t="s">
        <v>180</v>
      </c>
      <c r="C136" s="17" t="s">
        <v>181</v>
      </c>
      <c r="D136" s="24">
        <v>179.21085</v>
      </c>
      <c r="E136" s="21">
        <v>179.21085</v>
      </c>
      <c r="F136" s="24">
        <v>159.14115</v>
      </c>
      <c r="G136" s="11">
        <v>159.14115</v>
      </c>
      <c r="H136" s="24">
        <v>141.734775</v>
      </c>
      <c r="I136" s="21">
        <v>141.734775</v>
      </c>
      <c r="J136" s="24">
        <v>140.41807500000002</v>
      </c>
      <c r="K136" s="11">
        <v>140.41807500000002</v>
      </c>
      <c r="L136" s="24">
        <v>173.87422500000002</v>
      </c>
      <c r="M136" s="21">
        <v>173.87422500000002</v>
      </c>
      <c r="N136" s="24">
        <v>163.161075</v>
      </c>
      <c r="O136" s="11">
        <v>163.161075</v>
      </c>
      <c r="P136" s="24">
        <v>139.08142500000002</v>
      </c>
      <c r="Q136" s="21">
        <v>139.08142500000002</v>
      </c>
    </row>
    <row r="137" spans="1:17" ht="12.75">
      <c r="A137" s="1"/>
      <c r="B137" s="16" t="s">
        <v>182</v>
      </c>
      <c r="C137" s="17" t="s">
        <v>183</v>
      </c>
      <c r="D137" s="24">
        <v>153.345675</v>
      </c>
      <c r="E137" s="21">
        <v>153.345675</v>
      </c>
      <c r="F137" s="24">
        <v>136.248525</v>
      </c>
      <c r="G137" s="11">
        <v>136.248525</v>
      </c>
      <c r="H137" s="24">
        <v>121.445625</v>
      </c>
      <c r="I137" s="21">
        <v>121.445625</v>
      </c>
      <c r="J137" s="24">
        <v>120.2985</v>
      </c>
      <c r="K137" s="11">
        <v>120.2985</v>
      </c>
      <c r="L137" s="24">
        <v>148.76715</v>
      </c>
      <c r="M137" s="21">
        <v>148.76715</v>
      </c>
      <c r="N137" s="24">
        <v>139.70985000000002</v>
      </c>
      <c r="O137" s="11">
        <v>139.70985000000002</v>
      </c>
      <c r="P137" s="24">
        <v>119.12145000000001</v>
      </c>
      <c r="Q137" s="21">
        <v>119.12145000000001</v>
      </c>
    </row>
    <row r="138" spans="1:17" ht="12.75">
      <c r="A138" s="1"/>
      <c r="B138" s="16">
        <v>170</v>
      </c>
      <c r="C138" s="17" t="s">
        <v>106</v>
      </c>
      <c r="D138" s="24">
        <v>174.22335</v>
      </c>
      <c r="E138" s="21">
        <v>174.22335</v>
      </c>
      <c r="F138" s="24">
        <v>154.69230000000002</v>
      </c>
      <c r="G138" s="11">
        <v>154.69230000000002</v>
      </c>
      <c r="H138" s="24">
        <v>137.79465</v>
      </c>
      <c r="I138" s="21">
        <v>137.79465</v>
      </c>
      <c r="J138" s="24">
        <v>136.507875</v>
      </c>
      <c r="K138" s="11">
        <v>136.507875</v>
      </c>
      <c r="L138" s="24">
        <v>168.986475</v>
      </c>
      <c r="M138" s="21">
        <v>168.986475</v>
      </c>
      <c r="N138" s="24">
        <v>158.58255</v>
      </c>
      <c r="O138" s="11">
        <v>158.58255</v>
      </c>
      <c r="P138" s="24">
        <v>135.19117500000002</v>
      </c>
      <c r="Q138" s="21">
        <v>135.19117500000002</v>
      </c>
    </row>
    <row r="139" spans="1:17" ht="12.75">
      <c r="A139" s="1"/>
      <c r="B139" s="16" t="s">
        <v>184</v>
      </c>
      <c r="C139" s="17" t="s">
        <v>185</v>
      </c>
      <c r="D139" s="24">
        <v>142.46295</v>
      </c>
      <c r="E139" s="21">
        <v>142.46295</v>
      </c>
      <c r="F139" s="24">
        <v>126.61267500000001</v>
      </c>
      <c r="G139" s="11">
        <v>126.61267500000001</v>
      </c>
      <c r="H139" s="24">
        <v>112.8771</v>
      </c>
      <c r="I139" s="21">
        <v>112.8771</v>
      </c>
      <c r="J139" s="24">
        <v>111.82972500000001</v>
      </c>
      <c r="K139" s="11">
        <v>111.82972500000001</v>
      </c>
      <c r="L139" s="24">
        <v>138.243525</v>
      </c>
      <c r="M139" s="21">
        <v>138.243525</v>
      </c>
      <c r="N139" s="24">
        <v>129.784725</v>
      </c>
      <c r="O139" s="11">
        <v>129.784725</v>
      </c>
      <c r="P139" s="24">
        <v>110.8023</v>
      </c>
      <c r="Q139" s="21">
        <v>110.8023</v>
      </c>
    </row>
    <row r="140" spans="1:17" ht="12.75">
      <c r="A140" s="1"/>
      <c r="B140" s="16" t="s">
        <v>186</v>
      </c>
      <c r="C140" s="17" t="s">
        <v>187</v>
      </c>
      <c r="D140" s="24">
        <v>105.625275</v>
      </c>
      <c r="E140" s="21">
        <v>105.625275</v>
      </c>
      <c r="F140" s="24">
        <v>93.98445000000001</v>
      </c>
      <c r="G140" s="11">
        <v>93.98445000000001</v>
      </c>
      <c r="H140" s="24">
        <v>83.959575</v>
      </c>
      <c r="I140" s="21">
        <v>83.959575</v>
      </c>
      <c r="J140" s="24">
        <v>83.21145</v>
      </c>
      <c r="K140" s="11">
        <v>83.21145</v>
      </c>
      <c r="L140" s="24">
        <v>102.543</v>
      </c>
      <c r="M140" s="21">
        <v>102.543</v>
      </c>
      <c r="N140" s="24">
        <v>96.34852500000001</v>
      </c>
      <c r="O140" s="11">
        <v>96.34852500000001</v>
      </c>
      <c r="P140" s="24">
        <v>82.45335</v>
      </c>
      <c r="Q140" s="21">
        <v>82.45335</v>
      </c>
    </row>
    <row r="141" spans="1:17" ht="12.75">
      <c r="A141" s="1"/>
      <c r="B141" s="16">
        <v>171</v>
      </c>
      <c r="C141" s="17" t="s">
        <v>107</v>
      </c>
      <c r="D141" s="24">
        <v>128.65755</v>
      </c>
      <c r="E141" s="21">
        <v>128.65755</v>
      </c>
      <c r="F141" s="24">
        <v>114.40327500000001</v>
      </c>
      <c r="G141" s="11">
        <v>114.40327500000001</v>
      </c>
      <c r="H141" s="24">
        <v>102.0642</v>
      </c>
      <c r="I141" s="21">
        <v>102.0642</v>
      </c>
      <c r="J141" s="24">
        <v>101.1066</v>
      </c>
      <c r="K141" s="11">
        <v>101.1066</v>
      </c>
      <c r="L141" s="24">
        <v>124.85707500000001</v>
      </c>
      <c r="M141" s="21">
        <v>124.85707500000001</v>
      </c>
      <c r="N141" s="24">
        <v>117.26610000000001</v>
      </c>
      <c r="O141" s="11">
        <v>117.26610000000001</v>
      </c>
      <c r="P141" s="24">
        <v>100.178925</v>
      </c>
      <c r="Q141" s="21">
        <v>100.178925</v>
      </c>
    </row>
    <row r="142" spans="1:17" ht="12.75">
      <c r="A142" s="1"/>
      <c r="B142" s="16" t="s">
        <v>188</v>
      </c>
      <c r="C142" s="41" t="s">
        <v>189</v>
      </c>
      <c r="D142" s="24">
        <v>128.747325</v>
      </c>
      <c r="E142" s="21">
        <v>128.747325</v>
      </c>
      <c r="F142" s="24">
        <v>114.49305000000001</v>
      </c>
      <c r="G142" s="11">
        <v>114.49305000000001</v>
      </c>
      <c r="H142" s="24">
        <v>102.12405</v>
      </c>
      <c r="I142" s="21">
        <v>102.12405</v>
      </c>
      <c r="J142" s="24">
        <v>101.25622500000001</v>
      </c>
      <c r="K142" s="11">
        <v>101.25622500000001</v>
      </c>
      <c r="L142" s="24">
        <v>124.936875</v>
      </c>
      <c r="M142" s="21">
        <v>124.936875</v>
      </c>
      <c r="N142" s="24">
        <v>117.375825</v>
      </c>
      <c r="O142" s="11">
        <v>117.375825</v>
      </c>
      <c r="P142" s="24">
        <v>100.25872500000001</v>
      </c>
      <c r="Q142" s="21">
        <v>100.25872500000001</v>
      </c>
    </row>
    <row r="143" spans="1:17" ht="12.75">
      <c r="A143" s="1"/>
      <c r="B143" s="16">
        <v>172</v>
      </c>
      <c r="C143" s="41" t="s">
        <v>147</v>
      </c>
      <c r="D143" s="24">
        <v>242.641875</v>
      </c>
      <c r="E143" s="21">
        <v>242.641875</v>
      </c>
      <c r="F143" s="24">
        <v>215.26050000000004</v>
      </c>
      <c r="G143" s="11">
        <v>215.26050000000004</v>
      </c>
      <c r="H143" s="24">
        <v>191.52</v>
      </c>
      <c r="I143" s="21">
        <v>191.52</v>
      </c>
      <c r="J143" s="24">
        <v>189.68460000000002</v>
      </c>
      <c r="K143" s="11">
        <v>189.68460000000002</v>
      </c>
      <c r="L143" s="24">
        <v>235.360125</v>
      </c>
      <c r="M143" s="21">
        <v>235.360125</v>
      </c>
      <c r="N143" s="24">
        <v>220.76670000000001</v>
      </c>
      <c r="O143" s="11">
        <v>220.76670000000001</v>
      </c>
      <c r="P143" s="24">
        <v>187.8492</v>
      </c>
      <c r="Q143" s="21">
        <v>187.8492</v>
      </c>
    </row>
    <row r="144" spans="1:17" ht="12.75">
      <c r="A144" s="1"/>
      <c r="B144" s="16" t="s">
        <v>197</v>
      </c>
      <c r="C144" s="41" t="s">
        <v>190</v>
      </c>
      <c r="D144" s="24">
        <v>114.762375</v>
      </c>
      <c r="E144" s="21">
        <v>114.762375</v>
      </c>
      <c r="F144" s="24">
        <v>102.1041</v>
      </c>
      <c r="G144" s="11">
        <v>102.1041</v>
      </c>
      <c r="H144" s="24">
        <v>91.121625</v>
      </c>
      <c r="I144" s="21">
        <v>91.121625</v>
      </c>
      <c r="J144" s="24">
        <v>90.31365000000001</v>
      </c>
      <c r="K144" s="11">
        <v>90.31365000000001</v>
      </c>
      <c r="L144" s="24">
        <v>111.3609</v>
      </c>
      <c r="M144" s="21">
        <v>111.3609</v>
      </c>
      <c r="N144" s="24">
        <v>104.607825</v>
      </c>
      <c r="O144" s="11">
        <v>104.607825</v>
      </c>
      <c r="P144" s="24">
        <v>89.41590000000001</v>
      </c>
      <c r="Q144" s="21">
        <v>89.41590000000001</v>
      </c>
    </row>
    <row r="145" spans="1:17" ht="12.75">
      <c r="A145" s="1"/>
      <c r="B145" s="16">
        <v>180</v>
      </c>
      <c r="C145" s="41" t="s">
        <v>148</v>
      </c>
      <c r="D145" s="24">
        <v>268.46715</v>
      </c>
      <c r="E145" s="21">
        <v>268.46715</v>
      </c>
      <c r="F145" s="24">
        <v>238.073325</v>
      </c>
      <c r="G145" s="11">
        <v>238.073325</v>
      </c>
      <c r="H145" s="24">
        <v>211.7493</v>
      </c>
      <c r="I145" s="21">
        <v>211.7493</v>
      </c>
      <c r="J145" s="24">
        <v>209.73435</v>
      </c>
      <c r="K145" s="11">
        <v>209.73435</v>
      </c>
      <c r="L145" s="24">
        <v>260.36745</v>
      </c>
      <c r="M145" s="21">
        <v>260.36745</v>
      </c>
      <c r="N145" s="24">
        <v>244.18800000000002</v>
      </c>
      <c r="O145" s="11">
        <v>244.18800000000002</v>
      </c>
      <c r="P145" s="24">
        <v>207.7194</v>
      </c>
      <c r="Q145" s="21">
        <v>207.7194</v>
      </c>
    </row>
    <row r="146" spans="1:17" ht="12.75">
      <c r="A146" s="1"/>
      <c r="B146" s="16">
        <v>182</v>
      </c>
      <c r="C146" s="41" t="s">
        <v>149</v>
      </c>
      <c r="D146" s="24">
        <v>244.53712500000003</v>
      </c>
      <c r="E146" s="21">
        <v>244.53712500000003</v>
      </c>
      <c r="F146" s="24">
        <v>216.906375</v>
      </c>
      <c r="G146" s="11">
        <v>216.906375</v>
      </c>
      <c r="H146" s="24">
        <v>192.9963</v>
      </c>
      <c r="I146" s="21">
        <v>192.9963</v>
      </c>
      <c r="J146" s="24">
        <v>191.13097500000003</v>
      </c>
      <c r="K146" s="11">
        <v>191.13097500000003</v>
      </c>
      <c r="L146" s="24">
        <v>237.175575</v>
      </c>
      <c r="M146" s="21">
        <v>237.175575</v>
      </c>
      <c r="N146" s="24">
        <v>222.42255</v>
      </c>
      <c r="O146" s="11">
        <v>222.42255</v>
      </c>
      <c r="P146" s="24">
        <v>189.30555</v>
      </c>
      <c r="Q146" s="21">
        <v>189.30555</v>
      </c>
    </row>
    <row r="147" spans="1:17" ht="12.75">
      <c r="A147" s="1"/>
      <c r="B147" s="16">
        <v>183</v>
      </c>
      <c r="C147" s="41" t="s">
        <v>150</v>
      </c>
      <c r="D147" s="24">
        <v>174.033825</v>
      </c>
      <c r="E147" s="21">
        <v>174.033825</v>
      </c>
      <c r="F147" s="24">
        <v>154.522725</v>
      </c>
      <c r="G147" s="11">
        <v>154.522725</v>
      </c>
      <c r="H147" s="24">
        <v>137.68492500000002</v>
      </c>
      <c r="I147" s="21">
        <v>137.68492500000002</v>
      </c>
      <c r="J147" s="24">
        <v>136.36822500000002</v>
      </c>
      <c r="K147" s="11">
        <v>136.36822500000002</v>
      </c>
      <c r="L147" s="24">
        <v>168.826875</v>
      </c>
      <c r="M147" s="21">
        <v>168.826875</v>
      </c>
      <c r="N147" s="24">
        <v>158.4429</v>
      </c>
      <c r="O147" s="11">
        <v>158.4429</v>
      </c>
      <c r="P147" s="24">
        <v>135.071475</v>
      </c>
      <c r="Q147" s="21">
        <v>135.071475</v>
      </c>
    </row>
    <row r="148" spans="1:17" ht="12.75">
      <c r="A148" s="1"/>
      <c r="B148" s="16">
        <v>185</v>
      </c>
      <c r="C148" s="41" t="s">
        <v>151</v>
      </c>
      <c r="D148" s="24">
        <v>132.4281</v>
      </c>
      <c r="E148" s="21">
        <v>132.4281</v>
      </c>
      <c r="F148" s="24">
        <v>117.74490000000002</v>
      </c>
      <c r="G148" s="11">
        <v>117.74490000000002</v>
      </c>
      <c r="H148" s="24">
        <v>105.04672500000001</v>
      </c>
      <c r="I148" s="21">
        <v>105.04672500000001</v>
      </c>
      <c r="J148" s="24">
        <v>104.02927500000001</v>
      </c>
      <c r="K148" s="11">
        <v>104.02927500000001</v>
      </c>
      <c r="L148" s="24">
        <v>128.53785000000002</v>
      </c>
      <c r="M148" s="21">
        <v>128.53785000000002</v>
      </c>
      <c r="N148" s="24">
        <v>120.67755000000001</v>
      </c>
      <c r="O148" s="11">
        <v>120.67755000000001</v>
      </c>
      <c r="P148" s="24">
        <v>103.071675</v>
      </c>
      <c r="Q148" s="21">
        <v>103.071675</v>
      </c>
    </row>
    <row r="149" spans="1:17" ht="12.75">
      <c r="A149" s="1"/>
      <c r="B149" s="16">
        <v>186</v>
      </c>
      <c r="C149" s="41" t="s">
        <v>152</v>
      </c>
      <c r="D149" s="24">
        <v>182.672175</v>
      </c>
      <c r="E149" s="21">
        <v>182.672175</v>
      </c>
      <c r="F149" s="24">
        <v>162.1935</v>
      </c>
      <c r="G149" s="11">
        <v>162.1935</v>
      </c>
      <c r="H149" s="24">
        <v>144.43800000000002</v>
      </c>
      <c r="I149" s="21">
        <v>144.43800000000002</v>
      </c>
      <c r="J149" s="24">
        <v>143.071425</v>
      </c>
      <c r="K149" s="11">
        <v>143.071425</v>
      </c>
      <c r="L149" s="24">
        <v>177.21585000000002</v>
      </c>
      <c r="M149" s="21">
        <v>177.21585000000002</v>
      </c>
      <c r="N149" s="24">
        <v>166.293225</v>
      </c>
      <c r="O149" s="11">
        <v>166.293225</v>
      </c>
      <c r="P149" s="24">
        <v>141.72480000000002</v>
      </c>
      <c r="Q149" s="21">
        <v>141.72480000000002</v>
      </c>
    </row>
    <row r="150" spans="1:17" ht="12.75">
      <c r="A150" s="1"/>
      <c r="B150" s="16">
        <v>187</v>
      </c>
      <c r="C150" s="41" t="s">
        <v>153</v>
      </c>
      <c r="D150" s="24">
        <v>158.78205000000003</v>
      </c>
      <c r="E150" s="21">
        <v>158.78205000000003</v>
      </c>
      <c r="F150" s="24">
        <v>141.06645</v>
      </c>
      <c r="G150" s="11">
        <v>141.06645</v>
      </c>
      <c r="H150" s="24">
        <v>125.69497500000001</v>
      </c>
      <c r="I150" s="21">
        <v>125.69497500000001</v>
      </c>
      <c r="J150" s="24">
        <v>124.537875</v>
      </c>
      <c r="K150" s="11">
        <v>124.537875</v>
      </c>
      <c r="L150" s="24">
        <v>154.03395</v>
      </c>
      <c r="M150" s="21">
        <v>154.03395</v>
      </c>
      <c r="N150" s="24">
        <v>144.587625</v>
      </c>
      <c r="O150" s="11">
        <v>144.587625</v>
      </c>
      <c r="P150" s="24">
        <v>123.34087500000001</v>
      </c>
      <c r="Q150" s="21">
        <v>123.34087500000001</v>
      </c>
    </row>
    <row r="151" spans="1:17" ht="12.75">
      <c r="A151" s="1"/>
      <c r="B151" s="16">
        <v>188</v>
      </c>
      <c r="C151" s="41" t="s">
        <v>154</v>
      </c>
      <c r="D151" s="24">
        <v>116.60775000000001</v>
      </c>
      <c r="E151" s="21">
        <v>116.60775000000001</v>
      </c>
      <c r="F151" s="24">
        <v>103.749975</v>
      </c>
      <c r="G151" s="11">
        <v>103.749975</v>
      </c>
      <c r="H151" s="24">
        <v>92.597925</v>
      </c>
      <c r="I151" s="21">
        <v>92.597925</v>
      </c>
      <c r="J151" s="24">
        <v>91.75005000000002</v>
      </c>
      <c r="K151" s="11">
        <v>91.75005000000002</v>
      </c>
      <c r="L151" s="24">
        <v>113.1564</v>
      </c>
      <c r="M151" s="21">
        <v>113.1564</v>
      </c>
      <c r="N151" s="24">
        <v>106.323525</v>
      </c>
      <c r="O151" s="11">
        <v>106.323525</v>
      </c>
      <c r="P151" s="24">
        <v>90.8922</v>
      </c>
      <c r="Q151" s="21">
        <v>90.8922</v>
      </c>
    </row>
    <row r="152" spans="1:17" ht="12.75">
      <c r="A152" s="1"/>
      <c r="B152" s="16">
        <v>189</v>
      </c>
      <c r="C152" s="8" t="s">
        <v>216</v>
      </c>
      <c r="D152" s="24">
        <v>155.16112500000003</v>
      </c>
      <c r="E152" s="21">
        <v>155.16112500000003</v>
      </c>
      <c r="F152" s="24">
        <v>137.83455</v>
      </c>
      <c r="G152" s="11">
        <v>137.83455</v>
      </c>
      <c r="H152" s="24">
        <v>122.8122</v>
      </c>
      <c r="I152" s="21">
        <v>122.8122</v>
      </c>
      <c r="J152" s="24">
        <v>121.665075</v>
      </c>
      <c r="K152" s="11">
        <v>121.665075</v>
      </c>
      <c r="L152" s="24">
        <v>150.48285</v>
      </c>
      <c r="M152" s="21">
        <v>150.48285</v>
      </c>
      <c r="N152" s="24">
        <v>141.2859</v>
      </c>
      <c r="O152" s="11">
        <v>141.2859</v>
      </c>
      <c r="P152" s="24">
        <v>120.53790000000001</v>
      </c>
      <c r="Q152" s="21">
        <v>120.53790000000001</v>
      </c>
    </row>
    <row r="153" spans="1:17" ht="12.75">
      <c r="A153" s="1"/>
      <c r="B153" s="16" t="s">
        <v>198</v>
      </c>
      <c r="C153" s="8" t="s">
        <v>191</v>
      </c>
      <c r="D153" s="24">
        <v>271.78882500000003</v>
      </c>
      <c r="E153" s="21">
        <v>271.78882500000003</v>
      </c>
      <c r="F153" s="24">
        <v>271.78882500000003</v>
      </c>
      <c r="G153" s="21">
        <v>271.78882500000003</v>
      </c>
      <c r="H153" s="24">
        <v>271.78882500000003</v>
      </c>
      <c r="I153" s="21">
        <v>271.78882500000003</v>
      </c>
      <c r="J153" s="24">
        <v>271.78882500000003</v>
      </c>
      <c r="K153" s="21">
        <v>271.78882500000003</v>
      </c>
      <c r="L153" s="24">
        <v>271.78882500000003</v>
      </c>
      <c r="M153" s="21">
        <v>271.78882500000003</v>
      </c>
      <c r="N153" s="24">
        <v>271.78882500000003</v>
      </c>
      <c r="O153" s="21">
        <v>271.78882500000003</v>
      </c>
      <c r="P153" s="24">
        <v>271.78882500000003</v>
      </c>
      <c r="Q153" s="21">
        <v>271.78882500000003</v>
      </c>
    </row>
    <row r="154" spans="1:17" ht="13.5" thickBot="1">
      <c r="A154" s="1"/>
      <c r="B154" s="42" t="s">
        <v>199</v>
      </c>
      <c r="C154" s="8" t="s">
        <v>192</v>
      </c>
      <c r="D154" s="24">
        <v>263.89860000000004</v>
      </c>
      <c r="E154" s="21">
        <v>263.89860000000004</v>
      </c>
      <c r="F154" s="24">
        <v>263.89860000000004</v>
      </c>
      <c r="G154" s="21">
        <v>263.89860000000004</v>
      </c>
      <c r="H154" s="24">
        <v>263.89860000000004</v>
      </c>
      <c r="I154" s="21">
        <v>263.89860000000004</v>
      </c>
      <c r="J154" s="24">
        <v>263.89860000000004</v>
      </c>
      <c r="K154" s="21">
        <v>263.89860000000004</v>
      </c>
      <c r="L154" s="24">
        <v>263.89860000000004</v>
      </c>
      <c r="M154" s="21">
        <v>263.89860000000004</v>
      </c>
      <c r="N154" s="24">
        <v>263.89860000000004</v>
      </c>
      <c r="O154" s="21">
        <v>263.89860000000004</v>
      </c>
      <c r="P154" s="24">
        <v>263.89860000000004</v>
      </c>
      <c r="Q154" s="21">
        <v>263.89860000000004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4"/>
    </row>
  </sheetData>
  <hyperlinks>
    <hyperlink ref="B8" r:id="rId1" display="http://answer.bah.com/10.htm"/>
    <hyperlink ref="B9" r:id="rId2" display="http://answer.bah.com/11.htm"/>
    <hyperlink ref="B10" r:id="rId3" display="http://answer.bah.com/12.htm"/>
    <hyperlink ref="B11" r:id="rId4" display="http://answer.bah.com/13.htm"/>
    <hyperlink ref="B12" r:id="rId5" display="http://answer.bah.com/14.htm"/>
    <hyperlink ref="B13" r:id="rId6" display="http://answer.bah.com/15.htm"/>
    <hyperlink ref="B14" r:id="rId7" display="http://answer.bah.com/20.htm"/>
    <hyperlink ref="B15" r:id="rId8" display="http://answer.bah.com/21.htm"/>
    <hyperlink ref="B16" r:id="rId9" display="http://answer.bah.com/22.htm"/>
    <hyperlink ref="B17" r:id="rId10" display="http://answer.bah.com/23.htm"/>
    <hyperlink ref="B18" r:id="rId11" display="http://answer.bah.com/23a.htm"/>
    <hyperlink ref="B19" r:id="rId12" display="http://answer.bah.com/23b.htm"/>
    <hyperlink ref="B20" r:id="rId13" display="http://answer.bah.com/24.htm"/>
    <hyperlink ref="B21" r:id="rId14" display="http://answer.bah.com/25a.htm"/>
    <hyperlink ref="B22" r:id="rId15" display="http://answer.bah.com/25b.htm"/>
    <hyperlink ref="B23" r:id="rId16" display="http://answer.bah.com/26.htm"/>
    <hyperlink ref="B24" r:id="rId17" display="http://answer.bah.com/27.htm"/>
    <hyperlink ref="B25" r:id="rId18" display="http://answer.bah.com/28.htm"/>
    <hyperlink ref="B26" r:id="rId19" display="http://answer.bah.com/29.htm"/>
    <hyperlink ref="B27" r:id="rId20" display="http://answer.bah.com/30.htm"/>
    <hyperlink ref="B28" r:id="rId21" display="http://answer.bah.com/31.htm"/>
    <hyperlink ref="B29" r:id="rId22" display="http://answer.bah.com/31A.htm"/>
    <hyperlink ref="B30" r:id="rId23" display="http://answer.bah.com/32.htm"/>
    <hyperlink ref="B31" r:id="rId24" display="http://answer.bah.com/32a.htm"/>
    <hyperlink ref="B32" r:id="rId25" display="http://answer.bah.com/32b.htm"/>
    <hyperlink ref="B33" r:id="rId26" display="http://answer.bah.com/33.htm"/>
    <hyperlink ref="B34" r:id="rId27" display="http://answer.bah.com/34.htm"/>
    <hyperlink ref="B35" r:id="rId28" display="http://answer.bah.com/35.htm"/>
    <hyperlink ref="B36" r:id="rId29" display="http://answer.bah.com/36.htm"/>
    <hyperlink ref="B37" r:id="rId30" display="http://answer.bah.com/37.htm"/>
    <hyperlink ref="B38" r:id="rId31" display="http://answer.bah.com/38.htm"/>
    <hyperlink ref="B39" r:id="rId32" display="http://answer.bah.com/39.htm"/>
    <hyperlink ref="B40" r:id="rId33" display="http://answer.bah.com/40.htm"/>
    <hyperlink ref="B41" r:id="rId34" display="http://answer.bah.com/41.htm"/>
    <hyperlink ref="B42" r:id="rId35" display="http://answer.bah.com/42.htm"/>
    <hyperlink ref="B43" r:id="rId36" display="http://answer.bah.com/43.htm"/>
    <hyperlink ref="B44" r:id="rId37" display="http://answer.bah.com/44.htm"/>
    <hyperlink ref="B45" r:id="rId38" display="http://answer.bah.com/45.htm"/>
    <hyperlink ref="B46" r:id="rId39" display="http://answer.bah.com/46.htm"/>
    <hyperlink ref="B47" r:id="rId40" display="http://answer.bah.com/47.htm"/>
    <hyperlink ref="B48" r:id="rId41" display="http://answer.bah.com/47.htm"/>
    <hyperlink ref="B49" r:id="rId42" display="http://answer.bah.com/49.htm"/>
    <hyperlink ref="B50" r:id="rId43" display="http://answer.bah.com/50.htm"/>
    <hyperlink ref="B51" r:id="rId44" display="http://answer.bah.com/50A.htm"/>
    <hyperlink ref="B52" r:id="rId45" display="http://answer.bah.com/51.htm"/>
    <hyperlink ref="B53" r:id="rId46" display="http://answer.bah.com/52.htm"/>
    <hyperlink ref="B54" r:id="rId47" display="http://answer.bah.com/53.htm"/>
    <hyperlink ref="B55" r:id="rId48" display="http://answer.bah.com/54.htm"/>
    <hyperlink ref="B56" r:id="rId49" display="http://answer.bah.com/55.htm"/>
    <hyperlink ref="B57" r:id="rId50" display="http://answer.bah.com/56.htm"/>
    <hyperlink ref="B58" r:id="rId51" display="http://answer.bah.com/57.htm"/>
    <hyperlink ref="B59" r:id="rId52" display="http://answer.bah.com/58.htm"/>
    <hyperlink ref="B60" r:id="rId53" display="http://answer.bah.com/59.htm"/>
    <hyperlink ref="B61" r:id="rId54" display="http://answer.bah.com/60.htm"/>
    <hyperlink ref="B62" r:id="rId55" display="http://answer.bah.com/61.htm"/>
    <hyperlink ref="B63" r:id="rId56" display="http://answer.bah.com/61A.htm"/>
    <hyperlink ref="B64" r:id="rId57" display="http://answer.bah.com/62.htm"/>
    <hyperlink ref="B65" r:id="rId58" display="http://answer.bah.com/63.htm"/>
    <hyperlink ref="B66" r:id="rId59" display="http://answer.bah.com/64.htm"/>
    <hyperlink ref="B67" r:id="rId60" display="http://answer.bah.com/70.htm"/>
    <hyperlink ref="B68" r:id="rId61" display="http://answer.bah.com/71.htm"/>
    <hyperlink ref="B69" r:id="rId62" display="http://answer.bah.com/72.htm"/>
    <hyperlink ref="B70" r:id="rId63" display="http://answer.bah.com/80.htm"/>
    <hyperlink ref="B71" r:id="rId64" display="http://answer.bah.com/81.htm"/>
    <hyperlink ref="B72" r:id="rId65" display="http://answer.bah.com/82.htm"/>
    <hyperlink ref="B73" r:id="rId66" display="http://answer.bah.com/90.htm"/>
    <hyperlink ref="B74" r:id="rId67" display="http://answer.bah.com/91.htm"/>
    <hyperlink ref="B75" r:id="rId68" display="http://answer.bah.com/92.htm"/>
    <hyperlink ref="B76" r:id="rId69" display="http://answer.bah.com/93.htm"/>
    <hyperlink ref="B77" r:id="rId70" display="http://answer.bah.com/94.htm"/>
    <hyperlink ref="B78" r:id="rId71" display="http://answer.bah.com/95.htm"/>
    <hyperlink ref="B79" r:id="rId72" display="http://answer.bah.com/100.htm"/>
    <hyperlink ref="B80" r:id="rId73" display="http://answer.bah.com/101.htm"/>
    <hyperlink ref="B81" r:id="rId74" display="http://answer.bah.com/102.htm"/>
    <hyperlink ref="B82" r:id="rId75" display="http://answer.bah.com/103.htm"/>
    <hyperlink ref="B83" r:id="rId76" display="http://answer.bah.com/106.htm"/>
    <hyperlink ref="B84" r:id="rId77" display="http://answer.bah.com/107.htm"/>
    <hyperlink ref="B85" r:id="rId78" display="http://answer.bah.com/108.htm"/>
    <hyperlink ref="B86" r:id="rId79" display="http://answer.bah.com/109.htm"/>
    <hyperlink ref="B87" r:id="rId80" display="http://answer.bah.com/110.htm"/>
    <hyperlink ref="B88" r:id="rId81" display="http://answer.bah.com/111.htm"/>
    <hyperlink ref="B89" r:id="rId82" display="http://answer.bah.com/112.htm"/>
    <hyperlink ref="B90" r:id="rId83" display="http://answer.bah.com/113.htm"/>
    <hyperlink ref="B91" r:id="rId84" display="http://answer.bah.com/114.htm"/>
    <hyperlink ref="B92" r:id="rId85" display="http://answer.bah.com/115.htm"/>
    <hyperlink ref="B93" r:id="rId86" display="http://answer.bah.com/116.htm"/>
    <hyperlink ref="B94" r:id="rId87" display="http://answer.bah.com/117.htm"/>
    <hyperlink ref="B95" r:id="rId88" display="http://answer.bah.com/118.htm"/>
    <hyperlink ref="B96" r:id="rId89" display="http://answer.bah.com/119a.htm"/>
    <hyperlink ref="B97" r:id="rId90" display="http://answer.bah.com/119b.htm"/>
    <hyperlink ref="B98" r:id="rId91" display="http://answer.bah.com/119c.htm"/>
    <hyperlink ref="B99" r:id="rId92" display="http://answer.bah.com/120.htm"/>
    <hyperlink ref="B100" r:id="rId93" display="http://answer.bah.com/121.htm"/>
    <hyperlink ref="B101" r:id="rId94" display="http://answer.bah.com/122.htm"/>
    <hyperlink ref="B102" r:id="rId95" display="http://answer.bah.com/123.htm"/>
    <hyperlink ref="B103" r:id="rId96" display="http://answer.bah.com/124.htm"/>
    <hyperlink ref="B104" r:id="rId97" display="http://answer.bah.com/125.htm"/>
    <hyperlink ref="B105" r:id="rId98" display="http://answer.bah.com/126.htm"/>
    <hyperlink ref="B106" r:id="rId99" display="http://answer.bah.com/130.htm"/>
    <hyperlink ref="B107" r:id="rId100" display="http://answer.bah.com/131.htm"/>
    <hyperlink ref="B108" r:id="rId101" display="http://answer.bah.com/132.htm"/>
    <hyperlink ref="B109" r:id="rId102" display="http://answer.bah.com/133.htm"/>
    <hyperlink ref="B110" r:id="rId103" display="http://answer.bah.com/134.htm"/>
    <hyperlink ref="B111" r:id="rId104" display="http://answer.bah.com/140.htm"/>
    <hyperlink ref="B112" r:id="rId105" display="http://answer.bah.com/141.htm"/>
    <hyperlink ref="B113" r:id="rId106" display="http://answer.bah.com/142.htm"/>
    <hyperlink ref="B114" r:id="rId107" display="http://answer.bah.com/143.htm"/>
    <hyperlink ref="B115" r:id="rId108" display="http://answer.bah.com/144.htm"/>
    <hyperlink ref="B116" r:id="rId109" display="http://answer.bah.com/145.htm"/>
    <hyperlink ref="B117" r:id="rId110" display="http://answer.bah.com/150.htm"/>
    <hyperlink ref="B118" r:id="rId111" display="http://answer.bah.com/151.htm"/>
    <hyperlink ref="B119" r:id="rId112" display="http://answer.bah.com/152.htm"/>
    <hyperlink ref="B120" r:id="rId113" display="http://answer.bah.com/153.htm"/>
    <hyperlink ref="B121" r:id="rId114" display="http://answer.bah.com/154.htm"/>
    <hyperlink ref="B122" r:id="rId115" display="http://answer.bah.com/155.htm"/>
    <hyperlink ref="B123" r:id="rId116" display="http://answer.bah.com/156.htm"/>
    <hyperlink ref="B124" r:id="rId117" display="http://answer.bah.com/157.htm"/>
    <hyperlink ref="B125" r:id="rId118" display="http://answer.bah.com/158.htm"/>
    <hyperlink ref="B126" r:id="rId119" display="http://answer.bah.com/159.htm"/>
    <hyperlink ref="B127" r:id="rId120" display="http://answer.bah.com/160.htm"/>
    <hyperlink ref="B128" r:id="rId121" display="http://answer.bah.com/161.htm"/>
    <hyperlink ref="B129" r:id="rId122" display="http://answer.bah.com/162.htm"/>
    <hyperlink ref="B130" r:id="rId123" display="http://answer.bah.com/163.htm"/>
    <hyperlink ref="B131" r:id="rId124" display="http://answer.bah.com/164.htm"/>
    <hyperlink ref="B132" r:id="rId125" display="http://answer.bah.com/165.htm"/>
    <hyperlink ref="B133" r:id="rId126" display="http://answer.bah.com/166.htm"/>
    <hyperlink ref="B134" r:id="rId127" display="http://answer.bah.com/167.htm"/>
    <hyperlink ref="B135" r:id="rId128" display="http://answer.bah.com/168.htm"/>
    <hyperlink ref="B136" r:id="rId129" display="http://answer.bah.com/168A.htm"/>
    <hyperlink ref="B137" r:id="rId130" display="http://answer.bah.com/168B.htm"/>
    <hyperlink ref="B138" r:id="rId131" display="http://answer.bah.com/170.htm"/>
    <hyperlink ref="B139" r:id="rId132" display="http://answer.bah.com/170A.htm"/>
    <hyperlink ref="B140" r:id="rId133" display="http://answer.bah.com/170B.htm"/>
    <hyperlink ref="B141" r:id="rId134" display="http://answer.bah.com/171.htm"/>
    <hyperlink ref="B142" r:id="rId135" display="http://answer.bah.com/171A.htm"/>
    <hyperlink ref="B143" r:id="rId136" display="http://answer.bah.com/172.htm"/>
    <hyperlink ref="B144" r:id="rId137" display="http://answer.bah.com/173.htm"/>
    <hyperlink ref="B145" r:id="rId138" display="http://answer.bah.com/180.htm"/>
    <hyperlink ref="B146" r:id="rId139" display="http://answer.bah.com/182.htm"/>
    <hyperlink ref="B147" r:id="rId140" display="http://answer.bah.com/183.htm"/>
    <hyperlink ref="B148" r:id="rId141" display="http://answer.bah.com/185.htm"/>
    <hyperlink ref="B149" r:id="rId142" display="http://answer.bah.com/186.htm"/>
    <hyperlink ref="B150" r:id="rId143" display="http://answer.bah.com/187.htm"/>
    <hyperlink ref="B151" r:id="rId144" display="http://answer.bah.com/188.htm"/>
    <hyperlink ref="B152" r:id="rId145" display="http://answer.bah.com/189.htm"/>
    <hyperlink ref="B153" r:id="rId146" display="http://answer.bah.com/190.htm"/>
    <hyperlink ref="B154" r:id="rId147" display="http://answer.bah.com/191.htm"/>
    <hyperlink ref="C8" r:id="rId148" display="http://answer.bah.com/10.htm"/>
    <hyperlink ref="C9" r:id="rId149" display="http://answer.bah.com/11.htm"/>
    <hyperlink ref="C10" r:id="rId150" display="http://answer.bah.com/12.htm"/>
    <hyperlink ref="C11" r:id="rId151" display="http://answer.bah.com/13.htm"/>
    <hyperlink ref="C12" r:id="rId152" display="http://answer.bah.com/14.htm"/>
    <hyperlink ref="C13" r:id="rId153" display="http://answer.bah.com/15.htm"/>
    <hyperlink ref="C14" r:id="rId154" display="http://answer.bah.com/20.htm"/>
    <hyperlink ref="C15" r:id="rId155" display="http://answer.bah.com/21.htm"/>
    <hyperlink ref="C16" r:id="rId156" display="http://answer.bah.com/22.htm"/>
    <hyperlink ref="C17" r:id="rId157" display="http://answer.bah.com/23.htm"/>
    <hyperlink ref="C18" r:id="rId158" display="http://answer.bah.com/23a.htm"/>
    <hyperlink ref="C19" r:id="rId159" display="http://answer.bah.com/23b.htm"/>
    <hyperlink ref="C20" r:id="rId160" display="http://answer.bah.com/24.htm"/>
    <hyperlink ref="C21" r:id="rId161" display="http://answer.bah.com/25a.htm"/>
    <hyperlink ref="C22" r:id="rId162" display="http://answer.bah.com/25b.htm"/>
    <hyperlink ref="C23" r:id="rId163" display="http://answer.bah.com/26.htm"/>
    <hyperlink ref="C24" r:id="rId164" display="http://answer.bah.com/27.htm"/>
    <hyperlink ref="C25" r:id="rId165" display="http://answer.bah.com/28.htm"/>
    <hyperlink ref="C26" r:id="rId166" display="http://answer.bah.com/29.htm"/>
    <hyperlink ref="C27" r:id="rId167" display="http://answer.bah.com/30.htm"/>
    <hyperlink ref="C28" r:id="rId168" display="http://answer.bah.com/31.htm"/>
    <hyperlink ref="C29" r:id="rId169" display="http://answer.bah.com/31A.htm"/>
    <hyperlink ref="C30" r:id="rId170" display="http://answer.bah.com/32.htm"/>
    <hyperlink ref="C31" r:id="rId171" display="http://answer.bah.com/32a.htm"/>
    <hyperlink ref="C32" r:id="rId172" display="http://answer.bah.com/32b.htm"/>
    <hyperlink ref="C33" r:id="rId173" display="http://answer.bah.com/33.htm"/>
    <hyperlink ref="C34" r:id="rId174" display="http://answer.bah.com/34.htm"/>
    <hyperlink ref="C35" r:id="rId175" display="http://answer.bah.com/35.htm"/>
    <hyperlink ref="C36" r:id="rId176" display="http://answer.bah.com/36.htm"/>
    <hyperlink ref="C37" r:id="rId177" display="http://answer.bah.com/37.htm"/>
    <hyperlink ref="C38" r:id="rId178" display="http://answer.bah.com/38.htm"/>
    <hyperlink ref="C39" r:id="rId179" display="http://answer.bah.com/39.htm"/>
    <hyperlink ref="C40" r:id="rId180" display="http://answer.bah.com/40.htm"/>
    <hyperlink ref="C41" r:id="rId181" display="http://answer.bah.com/41.htm"/>
    <hyperlink ref="C42" r:id="rId182" display="http://answer.bah.com/42.htm"/>
    <hyperlink ref="C43" r:id="rId183" display="http://answer.bah.com/43.htm"/>
    <hyperlink ref="C44" r:id="rId184" display="http://answer.bah.com/44.htm"/>
    <hyperlink ref="C45" r:id="rId185" display="http://answer.bah.com/45.htm"/>
    <hyperlink ref="C46" r:id="rId186" display="http://answer.bah.com/46.htm"/>
    <hyperlink ref="C47" r:id="rId187" display="http://answer.bah.com/47.htm"/>
    <hyperlink ref="C48" r:id="rId188" display="http://answer.bah.com/47.htm"/>
    <hyperlink ref="C49" r:id="rId189" display="http://answer.bah.com/49.htm"/>
    <hyperlink ref="C50" r:id="rId190" display="http://answer.bah.com/50.htm"/>
    <hyperlink ref="C51" r:id="rId191" display="http://answer.bah.com/50A.htm"/>
    <hyperlink ref="C52" r:id="rId192" display="http://answer.bah.com/51.htm"/>
    <hyperlink ref="C53" r:id="rId193" display="http://answer.bah.com/52.htm"/>
    <hyperlink ref="C54" r:id="rId194" display="http://answer.bah.com/53.htm"/>
    <hyperlink ref="C55" r:id="rId195" display="http://answer.bah.com/54.htm"/>
    <hyperlink ref="C56" r:id="rId196" display="http://answer.bah.com/55.htm"/>
    <hyperlink ref="C57" r:id="rId197" display="http://answer.bah.com/56.htm"/>
    <hyperlink ref="C58" r:id="rId198" display="http://answer.bah.com/57.htm"/>
    <hyperlink ref="C59" r:id="rId199" display="http://answer.bah.com/58.htm"/>
    <hyperlink ref="C60" r:id="rId200" display="http://answer.bah.com/59.htm"/>
    <hyperlink ref="C61" r:id="rId201" display="http://answer.bah.com/60.htm"/>
    <hyperlink ref="C62" r:id="rId202" display="http://answer.bah.com/61.htm"/>
    <hyperlink ref="C63" r:id="rId203" display="http://answer.bah.com/61A.htm"/>
    <hyperlink ref="C64" r:id="rId204" display="http://answer.bah.com/62.htm"/>
    <hyperlink ref="C65" r:id="rId205" display="http://answer.bah.com/63.htm"/>
    <hyperlink ref="C66" r:id="rId206" display="http://answer.bah.com/64.htm"/>
    <hyperlink ref="C67" r:id="rId207" display="http://answer.bah.com/70.htm"/>
    <hyperlink ref="C68" r:id="rId208" display="http://answer.bah.com/71.htm"/>
    <hyperlink ref="C69" r:id="rId209" display="http://answer.bah.com/72.htm"/>
    <hyperlink ref="C70" r:id="rId210" display="http://answer.bah.com/80.htm"/>
    <hyperlink ref="C71" r:id="rId211" display="http://answer.bah.com/81.htm"/>
    <hyperlink ref="C72" r:id="rId212" display="http://answer.bah.com/82.htm"/>
    <hyperlink ref="C73" r:id="rId213" display="http://answer.bah.com/90.htm"/>
    <hyperlink ref="C74" r:id="rId214" display="http://answer.bah.com/91.htm"/>
    <hyperlink ref="C75" r:id="rId215" display="http://answer.bah.com/92.htm"/>
    <hyperlink ref="C76" r:id="rId216" display="http://answer.bah.com/93.htm"/>
    <hyperlink ref="C77" r:id="rId217" display="http://answer.bah.com/94.htm"/>
    <hyperlink ref="C78" r:id="rId218" display="http://answer.bah.com/95.htm"/>
    <hyperlink ref="C79" r:id="rId219" display="http://answer.bah.com/100.htm"/>
    <hyperlink ref="C80" r:id="rId220" display="http://answer.bah.com/101.htm"/>
    <hyperlink ref="C81" r:id="rId221" display="http://answer.bah.com/102.htm"/>
    <hyperlink ref="C82" r:id="rId222" display="http://answer.bah.com/103.htm"/>
    <hyperlink ref="C83" r:id="rId223" display="http://answer.bah.com/106.htm"/>
    <hyperlink ref="C84" r:id="rId224" display="http://answer.bah.com/107.htm"/>
    <hyperlink ref="C85" r:id="rId225" display="http://answer.bah.com/108.htm"/>
    <hyperlink ref="C86" r:id="rId226" display="http://answer.bah.com/109.htm"/>
    <hyperlink ref="C87" r:id="rId227" display="http://answer.bah.com/110.htm"/>
    <hyperlink ref="C88" r:id="rId228" display="http://answer.bah.com/111.htm"/>
    <hyperlink ref="C89" r:id="rId229" display="http://answer.bah.com/112.htm"/>
    <hyperlink ref="C90" r:id="rId230" display="http://answer.bah.com/113.htm"/>
    <hyperlink ref="C91" r:id="rId231" display="http://answer.bah.com/114.htm"/>
    <hyperlink ref="C92" r:id="rId232" display="http://answer.bah.com/115.htm"/>
    <hyperlink ref="C93" r:id="rId233" display="http://answer.bah.com/116.htm"/>
    <hyperlink ref="C94" r:id="rId234" display="http://answer.bah.com/117.htm"/>
    <hyperlink ref="C95" r:id="rId235" display="http://answer.bah.com/118.htm"/>
    <hyperlink ref="C96" r:id="rId236" display="http://answer.bah.com/119a.htm"/>
    <hyperlink ref="C97" r:id="rId237" display="http://answer.bah.com/119b.htm"/>
    <hyperlink ref="C98" r:id="rId238" display="http://answer.bah.com/119c.htm"/>
    <hyperlink ref="C99" r:id="rId239" display="http://answer.bah.com/120.htm"/>
    <hyperlink ref="C100" r:id="rId240" display="http://answer.bah.com/121.htm"/>
    <hyperlink ref="C101" r:id="rId241" display="http://answer.bah.com/122.htm"/>
    <hyperlink ref="C102" r:id="rId242" display="http://answer.bah.com/123.htm"/>
    <hyperlink ref="C103" r:id="rId243" display="http://answer.bah.com/124.htm"/>
    <hyperlink ref="C104" r:id="rId244" display="http://answer.bah.com/125.htm"/>
    <hyperlink ref="C105" r:id="rId245" display="http://answer.bah.com/126.htm"/>
    <hyperlink ref="C106" r:id="rId246" display="http://answer.bah.com/130.htm"/>
    <hyperlink ref="C107" r:id="rId247" display="http://answer.bah.com/131.htm"/>
    <hyperlink ref="C108" r:id="rId248" display="http://answer.bah.com/132.htm"/>
    <hyperlink ref="C109" r:id="rId249" display="http://answer.bah.com/133.htm"/>
    <hyperlink ref="C110" r:id="rId250" display="http://answer.bah.com/134.htm"/>
    <hyperlink ref="C111" r:id="rId251" display="http://answer.bah.com/140.htm"/>
    <hyperlink ref="C112" r:id="rId252" display="http://answer.bah.com/141.htm"/>
    <hyperlink ref="C113" r:id="rId253" display="http://answer.bah.com/142.htm"/>
    <hyperlink ref="C114" r:id="rId254" display="http://answer.bah.com/143.htm"/>
    <hyperlink ref="C115" r:id="rId255" display="http://answer.bah.com/144.htm"/>
    <hyperlink ref="C116" r:id="rId256" display="http://answer.bah.com/145.htm"/>
    <hyperlink ref="C117" r:id="rId257" display="http://answer.bah.com/150.htm"/>
    <hyperlink ref="C118" r:id="rId258" display="http://answer.bah.com/151.htm"/>
    <hyperlink ref="C119" r:id="rId259" display="http://answer.bah.com/152.htm"/>
    <hyperlink ref="C120" r:id="rId260" display="http://answer.bah.com/153.htm"/>
    <hyperlink ref="C121" r:id="rId261" display="http://answer.bah.com/154.htm"/>
    <hyperlink ref="C122" r:id="rId262" display="http://answer.bah.com/155.htm"/>
    <hyperlink ref="C123" r:id="rId263" display="http://answer.bah.com/156.htm"/>
    <hyperlink ref="C124" r:id="rId264" display="http://answer.bah.com/157.htm"/>
    <hyperlink ref="C125" r:id="rId265" display="http://answer.bah.com/158.htm"/>
    <hyperlink ref="C126" r:id="rId266" display="http://answer.bah.com/159.htm"/>
    <hyperlink ref="C127" r:id="rId267" display="http://answer.bah.com/160.htm"/>
    <hyperlink ref="C128" r:id="rId268" display="http://answer.bah.com/161.htm"/>
    <hyperlink ref="C129" r:id="rId269" display="http://answer.bah.com/162.htm"/>
    <hyperlink ref="C130" r:id="rId270" display="http://answer.bah.com/163.htm"/>
    <hyperlink ref="C131" r:id="rId271" display="http://answer.bah.com/164.htm"/>
    <hyperlink ref="C132" r:id="rId272" display="http://answer.bah.com/165.htm"/>
    <hyperlink ref="C133" r:id="rId273" display="http://answer.bah.com/166.htm"/>
    <hyperlink ref="C134" r:id="rId274" display="http://answer.bah.com/167.htm"/>
    <hyperlink ref="C135" r:id="rId275" display="http://answer.bah.com/168.htm"/>
    <hyperlink ref="C136" r:id="rId276" display="http://answer.bah.com/168A.htm"/>
    <hyperlink ref="C137" r:id="rId277" display="http://answer.bah.com/168B.htm"/>
    <hyperlink ref="C138" r:id="rId278" display="http://answer.bah.com/170.htm"/>
    <hyperlink ref="C139" r:id="rId279" display="http://answer.bah.com/170A.htm"/>
    <hyperlink ref="C140" r:id="rId280" display="http://answer.bah.com/170B.htm"/>
    <hyperlink ref="C141" r:id="rId281" display="http://answer.bah.com/171.htm"/>
    <hyperlink ref="C142" r:id="rId282" display="http://answer.bah.com/171A.htm"/>
    <hyperlink ref="C143" r:id="rId283" display="http://answer.bah.com/172.htm"/>
    <hyperlink ref="C144" r:id="rId284" display="http://answer.bah.com/173.htm"/>
    <hyperlink ref="C145" r:id="rId285" display="http://answer.bah.com/180.htm"/>
    <hyperlink ref="C146" r:id="rId286" display="http://answer.bah.com/182.htm"/>
    <hyperlink ref="C147" r:id="rId287" display="http://answer.bah.com/183.htm"/>
    <hyperlink ref="C148" r:id="rId288" display="http://answer.bah.com/185.htm"/>
    <hyperlink ref="C149" r:id="rId289" display="http://answer.bah.com/186.htm"/>
    <hyperlink ref="C150" r:id="rId290" display="http://answer.bah.com/187.htm"/>
    <hyperlink ref="C151" r:id="rId291" display="http://answer.bah.com/188.htm"/>
    <hyperlink ref="C152" r:id="rId292" display="http://answer.bah.com/189.htm"/>
    <hyperlink ref="C153" r:id="rId293" display="http://answer.bah.com/190.htm"/>
    <hyperlink ref="C154" r:id="rId294" display="http://answer.bah.com/191.htm"/>
  </hyperlinks>
  <printOptions gridLines="1"/>
  <pageMargins left="0.44" right="0.35" top="0.34" bottom="0.31" header="0.25" footer="0.24"/>
  <pageSetup horizontalDpi="300" verticalDpi="300" orientation="landscape" scale="70" r:id="rId2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46">
      <selection activeCell="B1" sqref="B1"/>
    </sheetView>
  </sheetViews>
  <sheetFormatPr defaultColWidth="9.140625" defaultRowHeight="12.75"/>
  <cols>
    <col min="1" max="1" width="0.71875" style="0" customWidth="1"/>
    <col min="2" max="2" width="5.57421875" style="0" customWidth="1"/>
    <col min="3" max="3" width="51.2812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122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74">
        <v>7.76</v>
      </c>
      <c r="E6" s="75"/>
      <c r="F6" s="73">
        <v>7.76</v>
      </c>
      <c r="G6" s="73"/>
      <c r="H6" s="74">
        <v>7.76</v>
      </c>
      <c r="I6" s="75"/>
      <c r="J6" s="73">
        <v>7.76</v>
      </c>
      <c r="K6" s="73"/>
      <c r="L6" s="74">
        <v>7.76</v>
      </c>
      <c r="M6" s="75"/>
      <c r="N6" s="73">
        <v>7.76</v>
      </c>
      <c r="O6" s="73"/>
      <c r="P6" s="74">
        <v>7.76</v>
      </c>
      <c r="Q6" s="75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28" t="s">
        <v>1</v>
      </c>
      <c r="C7" s="10" t="s">
        <v>2</v>
      </c>
      <c r="D7" s="64" t="s">
        <v>118</v>
      </c>
      <c r="E7" s="77" t="s">
        <v>119</v>
      </c>
      <c r="F7" s="78" t="s">
        <v>118</v>
      </c>
      <c r="G7" s="79" t="s">
        <v>119</v>
      </c>
      <c r="H7" s="64" t="s">
        <v>118</v>
      </c>
      <c r="I7" s="77" t="s">
        <v>119</v>
      </c>
      <c r="J7" s="78" t="s">
        <v>118</v>
      </c>
      <c r="K7" s="79" t="s">
        <v>119</v>
      </c>
      <c r="L7" s="80" t="s">
        <v>118</v>
      </c>
      <c r="M7" s="77" t="s">
        <v>119</v>
      </c>
      <c r="N7" s="78" t="s">
        <v>118</v>
      </c>
      <c r="O7" s="79" t="s">
        <v>119</v>
      </c>
      <c r="P7" s="64" t="s">
        <v>118</v>
      </c>
      <c r="Q7" s="7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6">
        <v>10</v>
      </c>
      <c r="C8" s="17" t="s">
        <v>3</v>
      </c>
      <c r="D8" s="24">
        <v>95.64</v>
      </c>
      <c r="E8" s="21">
        <v>95.64</v>
      </c>
      <c r="F8" s="24">
        <v>94.61</v>
      </c>
      <c r="G8" s="11">
        <v>94.61</v>
      </c>
      <c r="H8" s="24">
        <v>88.25</v>
      </c>
      <c r="I8" s="21">
        <v>88.25</v>
      </c>
      <c r="J8" s="24">
        <v>81.22</v>
      </c>
      <c r="K8" s="11">
        <v>81.22</v>
      </c>
      <c r="L8" s="24">
        <v>104.42</v>
      </c>
      <c r="M8" s="21">
        <v>104.42</v>
      </c>
      <c r="N8" s="24">
        <v>86.05</v>
      </c>
      <c r="O8" s="11">
        <v>86.05</v>
      </c>
      <c r="P8" s="24">
        <v>82.24</v>
      </c>
      <c r="Q8" s="21">
        <v>82.24</v>
      </c>
      <c r="R8" s="97"/>
    </row>
    <row r="9" spans="1:17" ht="12.75">
      <c r="A9" s="1"/>
      <c r="B9" s="16">
        <v>11</v>
      </c>
      <c r="C9" s="17" t="s">
        <v>4</v>
      </c>
      <c r="D9" s="24">
        <v>93.95</v>
      </c>
      <c r="E9" s="21">
        <v>93.95</v>
      </c>
      <c r="F9" s="24">
        <v>89.56</v>
      </c>
      <c r="G9" s="11">
        <v>89.56</v>
      </c>
      <c r="H9" s="24">
        <v>81.67</v>
      </c>
      <c r="I9" s="21">
        <v>81.67</v>
      </c>
      <c r="J9" s="24">
        <v>65.13</v>
      </c>
      <c r="K9" s="11">
        <v>65.13</v>
      </c>
      <c r="L9" s="24">
        <v>105.63</v>
      </c>
      <c r="M9" s="21">
        <v>105.63</v>
      </c>
      <c r="N9" s="24">
        <v>84.53</v>
      </c>
      <c r="O9" s="11">
        <v>84.53</v>
      </c>
      <c r="P9" s="24">
        <v>83.18</v>
      </c>
      <c r="Q9" s="21">
        <v>83.18</v>
      </c>
    </row>
    <row r="10" spans="1:17" ht="12.75">
      <c r="A10" s="1"/>
      <c r="B10" s="16">
        <v>12</v>
      </c>
      <c r="C10" s="17" t="s">
        <v>5</v>
      </c>
      <c r="D10" s="24">
        <v>120.55</v>
      </c>
      <c r="E10" s="21">
        <v>120.55</v>
      </c>
      <c r="F10" s="24">
        <v>100.98</v>
      </c>
      <c r="G10" s="11">
        <v>100.98</v>
      </c>
      <c r="H10" s="24">
        <v>88.7</v>
      </c>
      <c r="I10" s="21">
        <v>88.7</v>
      </c>
      <c r="J10" s="24">
        <v>89.74</v>
      </c>
      <c r="K10" s="11">
        <v>89.74</v>
      </c>
      <c r="L10" s="24">
        <v>110.55</v>
      </c>
      <c r="M10" s="21">
        <v>110.55</v>
      </c>
      <c r="N10" s="24">
        <v>108.49</v>
      </c>
      <c r="O10" s="11">
        <v>108.49</v>
      </c>
      <c r="P10" s="24">
        <v>87.04</v>
      </c>
      <c r="Q10" s="21">
        <v>87.04</v>
      </c>
    </row>
    <row r="11" spans="1:17" ht="12.75">
      <c r="A11" s="1"/>
      <c r="B11" s="16">
        <v>13</v>
      </c>
      <c r="C11" s="41" t="s">
        <v>166</v>
      </c>
      <c r="D11" s="24">
        <v>235.03</v>
      </c>
      <c r="E11" s="21">
        <v>235.03</v>
      </c>
      <c r="F11" s="24">
        <v>207.89</v>
      </c>
      <c r="G11" s="11">
        <v>207.89</v>
      </c>
      <c r="H11" s="24">
        <v>184.4</v>
      </c>
      <c r="I11" s="21">
        <v>184.4</v>
      </c>
      <c r="J11" s="24">
        <v>182.6</v>
      </c>
      <c r="K11" s="11">
        <v>182.6</v>
      </c>
      <c r="L11" s="24">
        <v>227.79</v>
      </c>
      <c r="M11" s="21">
        <v>227.79</v>
      </c>
      <c r="N11" s="24">
        <v>213.34</v>
      </c>
      <c r="O11" s="11">
        <v>213.34</v>
      </c>
      <c r="P11" s="24">
        <v>180.78</v>
      </c>
      <c r="Q11" s="21">
        <v>180.78</v>
      </c>
    </row>
    <row r="12" spans="1:17" ht="12.75">
      <c r="A12" s="1"/>
      <c r="B12" s="16">
        <v>14</v>
      </c>
      <c r="C12" s="41" t="s">
        <v>167</v>
      </c>
      <c r="D12" s="24">
        <v>213.66</v>
      </c>
      <c r="E12" s="21">
        <v>213.66</v>
      </c>
      <c r="F12" s="24">
        <v>189</v>
      </c>
      <c r="G12" s="11">
        <v>189</v>
      </c>
      <c r="H12" s="24">
        <v>167.64</v>
      </c>
      <c r="I12" s="21">
        <v>167.64</v>
      </c>
      <c r="J12" s="24">
        <v>166.01</v>
      </c>
      <c r="K12" s="11">
        <v>166.01</v>
      </c>
      <c r="L12" s="24">
        <v>207.1</v>
      </c>
      <c r="M12" s="21">
        <v>207.1</v>
      </c>
      <c r="N12" s="24">
        <v>193.96</v>
      </c>
      <c r="O12" s="11">
        <v>193.96</v>
      </c>
      <c r="P12" s="24">
        <v>164.35</v>
      </c>
      <c r="Q12" s="21">
        <v>164.35</v>
      </c>
    </row>
    <row r="13" spans="1:17" ht="12.75">
      <c r="A13" s="1"/>
      <c r="B13" s="16">
        <v>15</v>
      </c>
      <c r="C13" s="41" t="s">
        <v>168</v>
      </c>
      <c r="D13" s="24">
        <v>146.68</v>
      </c>
      <c r="E13" s="21">
        <v>146.68</v>
      </c>
      <c r="F13" s="24">
        <v>129.74</v>
      </c>
      <c r="G13" s="11">
        <v>129.74</v>
      </c>
      <c r="H13" s="24">
        <v>115.08</v>
      </c>
      <c r="I13" s="21">
        <v>115.08</v>
      </c>
      <c r="J13" s="24">
        <v>113.95</v>
      </c>
      <c r="K13" s="11">
        <v>113.95</v>
      </c>
      <c r="L13" s="24">
        <v>142.17</v>
      </c>
      <c r="M13" s="21">
        <v>142.17</v>
      </c>
      <c r="N13" s="24">
        <v>133.13</v>
      </c>
      <c r="O13" s="11">
        <v>133.13</v>
      </c>
      <c r="P13" s="24">
        <v>112.83</v>
      </c>
      <c r="Q13" s="21">
        <v>112.83</v>
      </c>
    </row>
    <row r="14" spans="1:17" ht="12.75">
      <c r="A14" s="1"/>
      <c r="B14" s="175">
        <v>20</v>
      </c>
      <c r="C14" s="176" t="s">
        <v>6</v>
      </c>
      <c r="D14" s="180">
        <v>27.23</v>
      </c>
      <c r="E14" s="180">
        <v>35.38</v>
      </c>
      <c r="F14" s="180">
        <v>22.28</v>
      </c>
      <c r="G14" s="180">
        <v>28.95</v>
      </c>
      <c r="H14" s="180">
        <v>21.21</v>
      </c>
      <c r="I14" s="180">
        <v>27.56</v>
      </c>
      <c r="J14" s="180">
        <v>19.56</v>
      </c>
      <c r="K14" s="180">
        <v>25.42</v>
      </c>
      <c r="L14" s="180">
        <v>24.9</v>
      </c>
      <c r="M14" s="180">
        <v>32.35</v>
      </c>
      <c r="N14" s="180">
        <v>23.4</v>
      </c>
      <c r="O14" s="180">
        <v>30.4</v>
      </c>
      <c r="P14" s="180">
        <v>24.63</v>
      </c>
      <c r="Q14" s="180">
        <v>32</v>
      </c>
    </row>
    <row r="15" spans="1:17" ht="12.75">
      <c r="A15" s="1"/>
      <c r="B15" s="175">
        <v>21</v>
      </c>
      <c r="C15" s="176" t="s">
        <v>7</v>
      </c>
      <c r="D15" s="180">
        <v>40.52</v>
      </c>
      <c r="E15" s="180">
        <v>52.65</v>
      </c>
      <c r="F15" s="180">
        <v>34.01</v>
      </c>
      <c r="G15" s="180">
        <v>44.19</v>
      </c>
      <c r="H15" s="180">
        <v>29.16</v>
      </c>
      <c r="I15" s="180">
        <v>37.89</v>
      </c>
      <c r="J15" s="180">
        <v>30.4</v>
      </c>
      <c r="K15" s="180">
        <v>39.5</v>
      </c>
      <c r="L15" s="180">
        <v>39.31</v>
      </c>
      <c r="M15" s="180">
        <v>51.08</v>
      </c>
      <c r="N15" s="180">
        <v>34.56</v>
      </c>
      <c r="O15" s="180">
        <v>44.9</v>
      </c>
      <c r="P15" s="180">
        <v>38.6</v>
      </c>
      <c r="Q15" s="180">
        <v>50.15</v>
      </c>
    </row>
    <row r="16" spans="1:17" ht="12.75">
      <c r="A16" s="1"/>
      <c r="B16" s="175">
        <v>22</v>
      </c>
      <c r="C16" s="176" t="s">
        <v>8</v>
      </c>
      <c r="D16" s="180">
        <v>70.76</v>
      </c>
      <c r="E16" s="180">
        <v>91.94</v>
      </c>
      <c r="F16" s="180">
        <v>63.88</v>
      </c>
      <c r="G16" s="180">
        <v>83</v>
      </c>
      <c r="H16" s="180">
        <v>52.8</v>
      </c>
      <c r="I16" s="180">
        <v>68.6</v>
      </c>
      <c r="J16" s="180">
        <v>58.1</v>
      </c>
      <c r="K16" s="180">
        <v>75.49</v>
      </c>
      <c r="L16" s="180">
        <v>62.4</v>
      </c>
      <c r="M16" s="180">
        <v>81.08</v>
      </c>
      <c r="N16" s="180">
        <v>58.56</v>
      </c>
      <c r="O16" s="180">
        <v>76.09</v>
      </c>
      <c r="P16" s="180">
        <v>68.1</v>
      </c>
      <c r="Q16" s="180">
        <v>88.48</v>
      </c>
    </row>
    <row r="17" spans="1:17" ht="12.75">
      <c r="A17" s="1"/>
      <c r="B17" s="19">
        <v>23</v>
      </c>
      <c r="C17" s="17" t="s">
        <v>9</v>
      </c>
      <c r="D17" s="24">
        <v>53.08</v>
      </c>
      <c r="E17" s="21">
        <v>53.08</v>
      </c>
      <c r="F17" s="24">
        <v>44.46</v>
      </c>
      <c r="G17" s="11">
        <v>44.46</v>
      </c>
      <c r="H17" s="24">
        <v>39.07</v>
      </c>
      <c r="I17" s="21">
        <v>39.07</v>
      </c>
      <c r="J17" s="24">
        <v>39.52</v>
      </c>
      <c r="K17" s="11">
        <v>39.52</v>
      </c>
      <c r="L17" s="24">
        <v>48.67</v>
      </c>
      <c r="M17" s="21">
        <v>48.67</v>
      </c>
      <c r="N17" s="24">
        <v>47.77</v>
      </c>
      <c r="O17" s="11">
        <v>47.77</v>
      </c>
      <c r="P17" s="24">
        <v>38.32</v>
      </c>
      <c r="Q17" s="21">
        <v>38.32</v>
      </c>
    </row>
    <row r="18" spans="1:17" ht="12.75">
      <c r="A18" s="1"/>
      <c r="B18" s="19" t="s">
        <v>203</v>
      </c>
      <c r="C18" s="17" t="s">
        <v>204</v>
      </c>
      <c r="D18" s="24">
        <v>95.4</v>
      </c>
      <c r="E18" s="21">
        <v>95.4</v>
      </c>
      <c r="F18" s="24">
        <v>84.4</v>
      </c>
      <c r="G18" s="11">
        <v>84.4</v>
      </c>
      <c r="H18" s="24">
        <v>74.85</v>
      </c>
      <c r="I18" s="21">
        <v>74.85</v>
      </c>
      <c r="J18" s="24">
        <v>74.14</v>
      </c>
      <c r="K18" s="11">
        <v>74.14</v>
      </c>
      <c r="L18" s="24">
        <v>92.49</v>
      </c>
      <c r="M18" s="21">
        <v>92.49</v>
      </c>
      <c r="N18" s="24">
        <v>86.61</v>
      </c>
      <c r="O18" s="11">
        <v>86.61</v>
      </c>
      <c r="P18" s="24">
        <v>73.4</v>
      </c>
      <c r="Q18" s="21">
        <v>73.4</v>
      </c>
    </row>
    <row r="19" spans="1:17" ht="12.75">
      <c r="A19" s="1"/>
      <c r="B19" s="19" t="s">
        <v>205</v>
      </c>
      <c r="C19" s="17" t="s">
        <v>206</v>
      </c>
      <c r="D19" s="24">
        <v>113.36</v>
      </c>
      <c r="E19" s="21">
        <v>113.36</v>
      </c>
      <c r="F19" s="24">
        <v>100.29</v>
      </c>
      <c r="G19" s="11">
        <v>100.29</v>
      </c>
      <c r="H19" s="24">
        <v>88.94</v>
      </c>
      <c r="I19" s="21">
        <v>88.94</v>
      </c>
      <c r="J19" s="24">
        <v>88.08</v>
      </c>
      <c r="K19" s="11">
        <v>88.08</v>
      </c>
      <c r="L19" s="24">
        <v>109.89</v>
      </c>
      <c r="M19" s="21">
        <v>109.89</v>
      </c>
      <c r="N19" s="24">
        <v>102.91</v>
      </c>
      <c r="O19" s="11">
        <v>102.91</v>
      </c>
      <c r="P19" s="24">
        <v>87.2</v>
      </c>
      <c r="Q19" s="21">
        <v>87.2</v>
      </c>
    </row>
    <row r="20" spans="1:17" ht="12.75">
      <c r="A20" s="1"/>
      <c r="B20" s="20">
        <v>24</v>
      </c>
      <c r="C20" s="17" t="s">
        <v>10</v>
      </c>
      <c r="D20" s="24">
        <v>103.58</v>
      </c>
      <c r="E20" s="21">
        <v>103.58</v>
      </c>
      <c r="F20" s="24">
        <v>91.63</v>
      </c>
      <c r="G20" s="11">
        <v>91.63</v>
      </c>
      <c r="H20" s="24">
        <v>81.28</v>
      </c>
      <c r="I20" s="21">
        <v>81.28</v>
      </c>
      <c r="J20" s="24">
        <v>80.48</v>
      </c>
      <c r="K20" s="11">
        <v>80.48</v>
      </c>
      <c r="L20" s="24">
        <v>100.4</v>
      </c>
      <c r="M20" s="21">
        <v>100.4</v>
      </c>
      <c r="N20" s="24">
        <v>94.03</v>
      </c>
      <c r="O20" s="11">
        <v>94.03</v>
      </c>
      <c r="P20" s="24">
        <v>79.68</v>
      </c>
      <c r="Q20" s="21">
        <v>79.68</v>
      </c>
    </row>
    <row r="21" spans="1:17" ht="12.75">
      <c r="A21" s="1"/>
      <c r="B21" s="20" t="s">
        <v>207</v>
      </c>
      <c r="C21" s="17" t="s">
        <v>208</v>
      </c>
      <c r="D21" s="24">
        <v>102.93</v>
      </c>
      <c r="E21" s="21">
        <v>102.93</v>
      </c>
      <c r="F21" s="24">
        <v>91.07</v>
      </c>
      <c r="G21" s="11">
        <v>91.07</v>
      </c>
      <c r="H21" s="24">
        <v>80.76</v>
      </c>
      <c r="I21" s="21">
        <v>80.76</v>
      </c>
      <c r="J21" s="24">
        <v>79.97</v>
      </c>
      <c r="K21" s="11">
        <v>79.97</v>
      </c>
      <c r="L21" s="24">
        <v>99.78</v>
      </c>
      <c r="M21" s="21">
        <v>99.78</v>
      </c>
      <c r="N21" s="24">
        <v>93.44</v>
      </c>
      <c r="O21" s="11">
        <v>93.44</v>
      </c>
      <c r="P21" s="24">
        <v>79.18</v>
      </c>
      <c r="Q21" s="21">
        <v>79.18</v>
      </c>
    </row>
    <row r="22" spans="1:17" ht="12.75">
      <c r="A22" s="1"/>
      <c r="B22" s="20" t="s">
        <v>209</v>
      </c>
      <c r="C22" s="17" t="s">
        <v>210</v>
      </c>
      <c r="D22" s="24">
        <v>82.25</v>
      </c>
      <c r="E22" s="21">
        <v>82.25</v>
      </c>
      <c r="F22" s="24">
        <v>72.77</v>
      </c>
      <c r="G22" s="11">
        <v>72.77</v>
      </c>
      <c r="H22" s="24">
        <v>64.55</v>
      </c>
      <c r="I22" s="21">
        <v>64.55</v>
      </c>
      <c r="J22" s="24">
        <v>63.9</v>
      </c>
      <c r="K22" s="11">
        <v>63.9</v>
      </c>
      <c r="L22" s="24">
        <v>79.72</v>
      </c>
      <c r="M22" s="21">
        <v>79.72</v>
      </c>
      <c r="N22" s="24">
        <v>74.67</v>
      </c>
      <c r="O22" s="11">
        <v>74.67</v>
      </c>
      <c r="P22" s="24">
        <v>63.27</v>
      </c>
      <c r="Q22" s="21">
        <v>63.27</v>
      </c>
    </row>
    <row r="23" spans="1:17" ht="12.75">
      <c r="A23" s="1"/>
      <c r="B23" s="20">
        <v>26</v>
      </c>
      <c r="C23" s="17" t="s">
        <v>211</v>
      </c>
      <c r="D23" s="24">
        <v>112.94</v>
      </c>
      <c r="E23" s="21">
        <v>112.94</v>
      </c>
      <c r="F23" s="24">
        <v>99.92</v>
      </c>
      <c r="G23" s="11">
        <v>99.92</v>
      </c>
      <c r="H23" s="24">
        <v>88.62</v>
      </c>
      <c r="I23" s="21">
        <v>88.62</v>
      </c>
      <c r="J23" s="24">
        <v>87.76</v>
      </c>
      <c r="K23" s="11">
        <v>87.76</v>
      </c>
      <c r="L23" s="24">
        <v>109.47</v>
      </c>
      <c r="M23" s="21">
        <v>109.47</v>
      </c>
      <c r="N23" s="24">
        <v>102.52</v>
      </c>
      <c r="O23" s="11">
        <v>102.52</v>
      </c>
      <c r="P23" s="24">
        <v>86.88</v>
      </c>
      <c r="Q23" s="21">
        <v>86.88</v>
      </c>
    </row>
    <row r="24" spans="1:17" ht="12.75">
      <c r="A24" s="1"/>
      <c r="B24" s="20">
        <v>27</v>
      </c>
      <c r="C24" s="17" t="s">
        <v>170</v>
      </c>
      <c r="D24" s="24">
        <v>146.91</v>
      </c>
      <c r="E24" s="21">
        <v>146.91</v>
      </c>
      <c r="F24" s="24">
        <v>129.96</v>
      </c>
      <c r="G24" s="11">
        <v>129.96</v>
      </c>
      <c r="H24" s="24">
        <v>115.26</v>
      </c>
      <c r="I24" s="21">
        <v>115.26</v>
      </c>
      <c r="J24" s="24">
        <v>114.14</v>
      </c>
      <c r="K24" s="11">
        <v>114.14</v>
      </c>
      <c r="L24" s="24">
        <v>142.39</v>
      </c>
      <c r="M24" s="21">
        <v>142.39</v>
      </c>
      <c r="N24" s="24">
        <v>133.35</v>
      </c>
      <c r="O24" s="11">
        <v>133.35</v>
      </c>
      <c r="P24" s="24">
        <v>113.01</v>
      </c>
      <c r="Q24" s="21">
        <v>113.01</v>
      </c>
    </row>
    <row r="25" spans="1:17" ht="12.75">
      <c r="A25" s="1"/>
      <c r="B25" s="20">
        <v>28</v>
      </c>
      <c r="C25" s="17" t="s">
        <v>171</v>
      </c>
      <c r="D25" s="24">
        <v>143.71</v>
      </c>
      <c r="E25" s="21">
        <v>143.71</v>
      </c>
      <c r="F25" s="24">
        <v>127.13</v>
      </c>
      <c r="G25" s="11">
        <v>127.13</v>
      </c>
      <c r="H25" s="24">
        <v>112.76</v>
      </c>
      <c r="I25" s="21">
        <v>112.76</v>
      </c>
      <c r="J25" s="24">
        <v>111.65</v>
      </c>
      <c r="K25" s="11">
        <v>111.65</v>
      </c>
      <c r="L25" s="24">
        <v>139.29</v>
      </c>
      <c r="M25" s="21">
        <v>139.29</v>
      </c>
      <c r="N25" s="24">
        <v>130.45</v>
      </c>
      <c r="O25" s="11">
        <v>130.45</v>
      </c>
      <c r="P25" s="24">
        <v>110.55</v>
      </c>
      <c r="Q25" s="21">
        <v>110.55</v>
      </c>
    </row>
    <row r="26" spans="1:17" ht="12.75">
      <c r="A26" s="1"/>
      <c r="B26" s="20">
        <v>29</v>
      </c>
      <c r="C26" s="17" t="s">
        <v>172</v>
      </c>
      <c r="D26" s="24">
        <v>116.35</v>
      </c>
      <c r="E26" s="21">
        <v>116.35</v>
      </c>
      <c r="F26" s="24">
        <v>102.92</v>
      </c>
      <c r="G26" s="11">
        <v>102.92</v>
      </c>
      <c r="H26" s="24">
        <v>91.28</v>
      </c>
      <c r="I26" s="21">
        <v>91.28</v>
      </c>
      <c r="J26" s="24">
        <v>90.4</v>
      </c>
      <c r="K26" s="11">
        <v>90.4</v>
      </c>
      <c r="L26" s="24">
        <v>112.77</v>
      </c>
      <c r="M26" s="21">
        <v>112.77</v>
      </c>
      <c r="N26" s="24">
        <v>105.61</v>
      </c>
      <c r="O26" s="11">
        <v>105.61</v>
      </c>
      <c r="P26" s="24">
        <v>89.5</v>
      </c>
      <c r="Q26" s="21">
        <v>89.5</v>
      </c>
    </row>
    <row r="27" spans="1:17" ht="12.75">
      <c r="A27" s="1"/>
      <c r="B27" s="16">
        <v>30</v>
      </c>
      <c r="C27" s="17" t="s">
        <v>11</v>
      </c>
      <c r="D27" s="24">
        <v>111.68</v>
      </c>
      <c r="E27" s="21">
        <v>111.68</v>
      </c>
      <c r="F27" s="24">
        <v>93.53</v>
      </c>
      <c r="G27" s="11">
        <v>93.53</v>
      </c>
      <c r="H27" s="24">
        <v>82.18</v>
      </c>
      <c r="I27" s="21">
        <v>82.18</v>
      </c>
      <c r="J27" s="24">
        <v>83.12</v>
      </c>
      <c r="K27" s="11">
        <v>83.12</v>
      </c>
      <c r="L27" s="24">
        <v>102.4</v>
      </c>
      <c r="M27" s="21">
        <v>102.4</v>
      </c>
      <c r="N27" s="24">
        <v>100.5</v>
      </c>
      <c r="O27" s="11">
        <v>100.5</v>
      </c>
      <c r="P27" s="24">
        <v>80.64</v>
      </c>
      <c r="Q27" s="21">
        <v>80.64</v>
      </c>
    </row>
    <row r="28" spans="1:17" ht="12.75">
      <c r="A28" s="1"/>
      <c r="B28" s="16">
        <v>31</v>
      </c>
      <c r="C28" s="17" t="s">
        <v>12</v>
      </c>
      <c r="D28" s="24">
        <v>96.56</v>
      </c>
      <c r="E28" s="21">
        <v>96.56</v>
      </c>
      <c r="F28" s="24">
        <v>80.85</v>
      </c>
      <c r="G28" s="11">
        <v>80.85</v>
      </c>
      <c r="H28" s="24">
        <v>71.05</v>
      </c>
      <c r="I28" s="21">
        <v>71.05</v>
      </c>
      <c r="J28" s="24">
        <v>71.87</v>
      </c>
      <c r="K28" s="11">
        <v>71.87</v>
      </c>
      <c r="L28" s="24">
        <v>88.55</v>
      </c>
      <c r="M28" s="21">
        <v>88.55</v>
      </c>
      <c r="N28" s="24">
        <v>86.91</v>
      </c>
      <c r="O28" s="11">
        <v>86.91</v>
      </c>
      <c r="P28" s="24">
        <v>69.71</v>
      </c>
      <c r="Q28" s="21">
        <v>69.71</v>
      </c>
    </row>
    <row r="29" spans="1:17" ht="12.75">
      <c r="A29" s="1"/>
      <c r="B29" s="16" t="s">
        <v>173</v>
      </c>
      <c r="C29" s="17" t="s">
        <v>174</v>
      </c>
      <c r="D29" s="24">
        <v>136.82</v>
      </c>
      <c r="E29" s="21">
        <v>136.82</v>
      </c>
      <c r="F29" s="24">
        <v>121.04</v>
      </c>
      <c r="G29" s="11">
        <v>121.04</v>
      </c>
      <c r="H29" s="24">
        <v>107.35</v>
      </c>
      <c r="I29" s="21">
        <v>107.35</v>
      </c>
      <c r="J29" s="24">
        <v>106.31</v>
      </c>
      <c r="K29" s="11">
        <v>106.31</v>
      </c>
      <c r="L29" s="24">
        <v>132.61</v>
      </c>
      <c r="M29" s="21">
        <v>132.61</v>
      </c>
      <c r="N29" s="24">
        <v>124.19</v>
      </c>
      <c r="O29" s="11">
        <v>124.19</v>
      </c>
      <c r="P29" s="24">
        <v>105.25</v>
      </c>
      <c r="Q29" s="21">
        <v>105.25</v>
      </c>
    </row>
    <row r="30" spans="1:17" ht="12.75">
      <c r="A30" s="1"/>
      <c r="B30" s="16">
        <v>32</v>
      </c>
      <c r="C30" s="17" t="s">
        <v>13</v>
      </c>
      <c r="D30" s="24">
        <v>58.27</v>
      </c>
      <c r="E30" s="21">
        <v>58.27</v>
      </c>
      <c r="F30" s="24">
        <v>48.81</v>
      </c>
      <c r="G30" s="11">
        <v>48.81</v>
      </c>
      <c r="H30" s="24">
        <v>42.86</v>
      </c>
      <c r="I30" s="21">
        <v>42.86</v>
      </c>
      <c r="J30" s="24">
        <v>43.38</v>
      </c>
      <c r="K30" s="11">
        <v>43.38</v>
      </c>
      <c r="L30" s="24">
        <v>53.42</v>
      </c>
      <c r="M30" s="21">
        <v>53.42</v>
      </c>
      <c r="N30" s="24">
        <v>52.44</v>
      </c>
      <c r="O30" s="11">
        <v>52.44</v>
      </c>
      <c r="P30" s="24">
        <v>42.09</v>
      </c>
      <c r="Q30" s="21">
        <v>42.09</v>
      </c>
    </row>
    <row r="31" spans="1:17" ht="12.75">
      <c r="A31" s="1"/>
      <c r="B31" s="16" t="s">
        <v>212</v>
      </c>
      <c r="C31" s="17" t="s">
        <v>213</v>
      </c>
      <c r="D31" s="24">
        <v>108.03</v>
      </c>
      <c r="E31" s="21">
        <v>108.03</v>
      </c>
      <c r="F31" s="24">
        <v>95.57</v>
      </c>
      <c r="G31" s="11">
        <v>95.57</v>
      </c>
      <c r="H31" s="24">
        <v>84.77</v>
      </c>
      <c r="I31" s="21">
        <v>84.77</v>
      </c>
      <c r="J31" s="24">
        <v>83.93</v>
      </c>
      <c r="K31" s="11">
        <v>83.93</v>
      </c>
      <c r="L31" s="24">
        <v>104.71</v>
      </c>
      <c r="M31" s="21">
        <v>104.71</v>
      </c>
      <c r="N31" s="24">
        <v>98.07</v>
      </c>
      <c r="O31" s="11">
        <v>98.07</v>
      </c>
      <c r="P31" s="24">
        <v>83.1</v>
      </c>
      <c r="Q31" s="21">
        <v>83.1</v>
      </c>
    </row>
    <row r="32" spans="1:17" ht="12.75">
      <c r="A32" s="1"/>
      <c r="B32" s="16" t="s">
        <v>214</v>
      </c>
      <c r="C32" s="17" t="s">
        <v>215</v>
      </c>
      <c r="D32" s="24">
        <v>134.84</v>
      </c>
      <c r="E32" s="21">
        <v>134.84</v>
      </c>
      <c r="F32" s="24">
        <v>119.29</v>
      </c>
      <c r="G32" s="11">
        <v>119.29</v>
      </c>
      <c r="H32" s="24">
        <v>105.81</v>
      </c>
      <c r="I32" s="21">
        <v>105.81</v>
      </c>
      <c r="J32" s="24">
        <v>104.77</v>
      </c>
      <c r="K32" s="11">
        <v>104.77</v>
      </c>
      <c r="L32" s="24">
        <v>130.69</v>
      </c>
      <c r="M32" s="21">
        <v>130.69</v>
      </c>
      <c r="N32" s="24">
        <v>122.4</v>
      </c>
      <c r="O32" s="11">
        <v>122.4</v>
      </c>
      <c r="P32" s="24">
        <v>103.72</v>
      </c>
      <c r="Q32" s="21">
        <v>103.72</v>
      </c>
    </row>
    <row r="33" spans="1:17" ht="12.75">
      <c r="A33" s="1"/>
      <c r="B33" s="16">
        <v>33</v>
      </c>
      <c r="C33" s="17" t="s">
        <v>14</v>
      </c>
      <c r="D33" s="24">
        <v>79.5</v>
      </c>
      <c r="E33" s="21">
        <v>79.5</v>
      </c>
      <c r="F33" s="24">
        <v>66.56</v>
      </c>
      <c r="G33" s="11">
        <v>66.56</v>
      </c>
      <c r="H33" s="24">
        <v>58.49</v>
      </c>
      <c r="I33" s="21">
        <v>58.49</v>
      </c>
      <c r="J33" s="24">
        <v>59.17</v>
      </c>
      <c r="K33" s="11">
        <v>59.17</v>
      </c>
      <c r="L33" s="24">
        <v>72.89</v>
      </c>
      <c r="M33" s="21">
        <v>72.89</v>
      </c>
      <c r="N33" s="24">
        <v>71.54</v>
      </c>
      <c r="O33" s="11">
        <v>71.54</v>
      </c>
      <c r="P33" s="24">
        <v>57.39</v>
      </c>
      <c r="Q33" s="21">
        <v>57.39</v>
      </c>
    </row>
    <row r="34" spans="1:17" ht="12.75">
      <c r="A34" s="1"/>
      <c r="B34" s="16">
        <v>34</v>
      </c>
      <c r="C34" s="17" t="s">
        <v>15</v>
      </c>
      <c r="D34" s="24">
        <v>47.54</v>
      </c>
      <c r="E34" s="21">
        <v>47.54</v>
      </c>
      <c r="F34" s="24">
        <v>39.81</v>
      </c>
      <c r="G34" s="11">
        <v>39.81</v>
      </c>
      <c r="H34" s="24">
        <v>34.95</v>
      </c>
      <c r="I34" s="21">
        <v>34.95</v>
      </c>
      <c r="J34" s="24">
        <v>35.4</v>
      </c>
      <c r="K34" s="11">
        <v>35.4</v>
      </c>
      <c r="L34" s="24">
        <v>43.57</v>
      </c>
      <c r="M34" s="21">
        <v>43.57</v>
      </c>
      <c r="N34" s="24">
        <v>42.78</v>
      </c>
      <c r="O34" s="11">
        <v>42.78</v>
      </c>
      <c r="P34" s="24">
        <v>34.31</v>
      </c>
      <c r="Q34" s="21">
        <v>34.31</v>
      </c>
    </row>
    <row r="35" spans="1:17" ht="12.75">
      <c r="A35" s="1"/>
      <c r="B35" s="16">
        <v>35</v>
      </c>
      <c r="C35" s="17" t="s">
        <v>16</v>
      </c>
      <c r="D35" s="24">
        <v>40.88</v>
      </c>
      <c r="E35" s="21">
        <v>40.88</v>
      </c>
      <c r="F35" s="24">
        <v>34.24</v>
      </c>
      <c r="G35" s="11">
        <v>34.24</v>
      </c>
      <c r="H35" s="24">
        <v>30.08</v>
      </c>
      <c r="I35" s="21">
        <v>30.08</v>
      </c>
      <c r="J35" s="24">
        <v>30.42</v>
      </c>
      <c r="K35" s="11">
        <v>30.42</v>
      </c>
      <c r="L35" s="24">
        <v>37.48</v>
      </c>
      <c r="M35" s="21">
        <v>37.48</v>
      </c>
      <c r="N35" s="24">
        <v>36.8</v>
      </c>
      <c r="O35" s="11">
        <v>36.8</v>
      </c>
      <c r="P35" s="24">
        <v>29.52</v>
      </c>
      <c r="Q35" s="21">
        <v>29.52</v>
      </c>
    </row>
    <row r="36" spans="1:17" ht="12.75">
      <c r="A36" s="1"/>
      <c r="B36" s="20">
        <v>36</v>
      </c>
      <c r="C36" s="17" t="s">
        <v>17</v>
      </c>
      <c r="D36" s="24">
        <v>83.03</v>
      </c>
      <c r="E36" s="21">
        <v>83.03</v>
      </c>
      <c r="F36" s="24">
        <v>73.46</v>
      </c>
      <c r="G36" s="11">
        <v>73.46</v>
      </c>
      <c r="H36" s="24">
        <v>65.15</v>
      </c>
      <c r="I36" s="21">
        <v>65.15</v>
      </c>
      <c r="J36" s="24">
        <v>64.51</v>
      </c>
      <c r="K36" s="11">
        <v>64.51</v>
      </c>
      <c r="L36" s="24">
        <v>80.48</v>
      </c>
      <c r="M36" s="21">
        <v>80.48</v>
      </c>
      <c r="N36" s="24">
        <v>75.37</v>
      </c>
      <c r="O36" s="11">
        <v>75.37</v>
      </c>
      <c r="P36" s="24">
        <v>63.87</v>
      </c>
      <c r="Q36" s="21">
        <v>63.87</v>
      </c>
    </row>
    <row r="37" spans="1:17" ht="12.75">
      <c r="A37" s="1"/>
      <c r="B37" s="20">
        <v>37</v>
      </c>
      <c r="C37" s="17" t="s">
        <v>18</v>
      </c>
      <c r="D37" s="24">
        <v>117.74</v>
      </c>
      <c r="E37" s="21">
        <v>117.74</v>
      </c>
      <c r="F37" s="24">
        <v>104.15</v>
      </c>
      <c r="G37" s="11">
        <v>104.15</v>
      </c>
      <c r="H37" s="24">
        <v>92.38</v>
      </c>
      <c r="I37" s="21">
        <v>92.38</v>
      </c>
      <c r="J37" s="24">
        <v>91.47</v>
      </c>
      <c r="K37" s="11">
        <v>91.47</v>
      </c>
      <c r="L37" s="24">
        <v>114.12</v>
      </c>
      <c r="M37" s="21">
        <v>114.12</v>
      </c>
      <c r="N37" s="24">
        <v>106.87</v>
      </c>
      <c r="O37" s="11">
        <v>106.87</v>
      </c>
      <c r="P37" s="24">
        <v>90.57</v>
      </c>
      <c r="Q37" s="21">
        <v>90.57</v>
      </c>
    </row>
    <row r="38" spans="1:17" ht="12.75">
      <c r="A38" s="1"/>
      <c r="B38" s="20">
        <v>38</v>
      </c>
      <c r="C38" s="17" t="s">
        <v>19</v>
      </c>
      <c r="D38" s="24">
        <v>92.68</v>
      </c>
      <c r="E38" s="21">
        <v>92.68</v>
      </c>
      <c r="F38" s="24">
        <v>81.99</v>
      </c>
      <c r="G38" s="11">
        <v>81.99</v>
      </c>
      <c r="H38" s="24">
        <v>72.72</v>
      </c>
      <c r="I38" s="21">
        <v>72.72</v>
      </c>
      <c r="J38" s="24">
        <v>72</v>
      </c>
      <c r="K38" s="11">
        <v>72</v>
      </c>
      <c r="L38" s="24">
        <v>89.83</v>
      </c>
      <c r="M38" s="21">
        <v>89.83</v>
      </c>
      <c r="N38" s="24">
        <v>84.12</v>
      </c>
      <c r="O38" s="11">
        <v>84.12</v>
      </c>
      <c r="P38" s="24">
        <v>71.29</v>
      </c>
      <c r="Q38" s="21">
        <v>71.29</v>
      </c>
    </row>
    <row r="39" spans="1:17" ht="12.75">
      <c r="A39" s="1"/>
      <c r="B39" s="20">
        <v>39</v>
      </c>
      <c r="C39" s="41" t="s">
        <v>165</v>
      </c>
      <c r="D39" s="24">
        <v>104.29</v>
      </c>
      <c r="E39" s="21">
        <v>104.29</v>
      </c>
      <c r="F39" s="24">
        <v>92.26</v>
      </c>
      <c r="G39" s="11">
        <v>92.26</v>
      </c>
      <c r="H39" s="24">
        <v>81.84</v>
      </c>
      <c r="I39" s="21">
        <v>81.84</v>
      </c>
      <c r="J39" s="24">
        <v>81.02</v>
      </c>
      <c r="K39" s="11">
        <v>81.02</v>
      </c>
      <c r="L39" s="24">
        <v>101.1</v>
      </c>
      <c r="M39" s="21">
        <v>101.1</v>
      </c>
      <c r="N39" s="24">
        <v>94.67</v>
      </c>
      <c r="O39" s="11">
        <v>94.67</v>
      </c>
      <c r="P39" s="24">
        <v>80.23</v>
      </c>
      <c r="Q39" s="21">
        <v>80.23</v>
      </c>
    </row>
    <row r="40" spans="1:17" ht="12.75">
      <c r="A40" s="1"/>
      <c r="B40" s="16">
        <v>40</v>
      </c>
      <c r="C40" s="17" t="s">
        <v>20</v>
      </c>
      <c r="D40" s="24">
        <v>73.78</v>
      </c>
      <c r="E40" s="21">
        <v>73.78</v>
      </c>
      <c r="F40" s="24">
        <v>74.03</v>
      </c>
      <c r="G40" s="11">
        <v>74.03</v>
      </c>
      <c r="H40" s="24">
        <v>65.35</v>
      </c>
      <c r="I40" s="21">
        <v>65.35</v>
      </c>
      <c r="J40" s="24">
        <v>66.12</v>
      </c>
      <c r="K40" s="11">
        <v>66.12</v>
      </c>
      <c r="L40" s="24">
        <v>81.44</v>
      </c>
      <c r="M40" s="21">
        <v>81.44</v>
      </c>
      <c r="N40" s="24">
        <v>66.39</v>
      </c>
      <c r="O40" s="11">
        <v>66.39</v>
      </c>
      <c r="P40" s="24">
        <v>64.14</v>
      </c>
      <c r="Q40" s="21">
        <v>64.14</v>
      </c>
    </row>
    <row r="41" spans="1:17" ht="12.75">
      <c r="A41" s="1"/>
      <c r="B41" s="16">
        <v>41</v>
      </c>
      <c r="C41" s="17" t="s">
        <v>21</v>
      </c>
      <c r="D41" s="24">
        <v>61.79</v>
      </c>
      <c r="E41" s="21">
        <v>61.79</v>
      </c>
      <c r="F41" s="24">
        <v>64.84</v>
      </c>
      <c r="G41" s="11">
        <v>64.84</v>
      </c>
      <c r="H41" s="24">
        <v>57.26</v>
      </c>
      <c r="I41" s="21">
        <v>57.26</v>
      </c>
      <c r="J41" s="24">
        <v>56.82</v>
      </c>
      <c r="K41" s="11">
        <v>56.82</v>
      </c>
      <c r="L41" s="24">
        <v>71.39</v>
      </c>
      <c r="M41" s="21">
        <v>71.39</v>
      </c>
      <c r="N41" s="24">
        <v>55.6</v>
      </c>
      <c r="O41" s="11">
        <v>55.6</v>
      </c>
      <c r="P41" s="24">
        <v>56.2</v>
      </c>
      <c r="Q41" s="21">
        <v>56.2</v>
      </c>
    </row>
    <row r="42" spans="1:17" ht="12.75">
      <c r="A42" s="1"/>
      <c r="B42" s="16">
        <v>42</v>
      </c>
      <c r="C42" s="17" t="s">
        <v>22</v>
      </c>
      <c r="D42" s="24">
        <v>55.89</v>
      </c>
      <c r="E42" s="21">
        <v>55.89</v>
      </c>
      <c r="F42" s="24">
        <v>57.86</v>
      </c>
      <c r="G42" s="11">
        <v>57.86</v>
      </c>
      <c r="H42" s="24">
        <v>50.1</v>
      </c>
      <c r="I42" s="21">
        <v>50.1</v>
      </c>
      <c r="J42" s="24">
        <v>50.12</v>
      </c>
      <c r="K42" s="11">
        <v>50.12</v>
      </c>
      <c r="L42" s="24">
        <v>62.42</v>
      </c>
      <c r="M42" s="21">
        <v>62.42</v>
      </c>
      <c r="N42" s="24">
        <v>50.3</v>
      </c>
      <c r="O42" s="11">
        <v>50.3</v>
      </c>
      <c r="P42" s="24">
        <v>49.17</v>
      </c>
      <c r="Q42" s="21">
        <v>49.17</v>
      </c>
    </row>
    <row r="43" spans="1:17" ht="12.75">
      <c r="A43" s="1"/>
      <c r="B43" s="16">
        <v>43</v>
      </c>
      <c r="C43" s="17" t="s">
        <v>23</v>
      </c>
      <c r="D43" s="24">
        <v>51.92</v>
      </c>
      <c r="E43" s="21">
        <v>51.92</v>
      </c>
      <c r="F43" s="24">
        <v>43.14</v>
      </c>
      <c r="G43" s="11">
        <v>43.14</v>
      </c>
      <c r="H43" s="24">
        <v>38.21</v>
      </c>
      <c r="I43" s="21">
        <v>38.21</v>
      </c>
      <c r="J43" s="24">
        <v>38.66</v>
      </c>
      <c r="K43" s="11">
        <v>38.66</v>
      </c>
      <c r="L43" s="24">
        <v>47.62</v>
      </c>
      <c r="M43" s="21">
        <v>47.62</v>
      </c>
      <c r="N43" s="24">
        <v>46.73</v>
      </c>
      <c r="O43" s="11">
        <v>46.73</v>
      </c>
      <c r="P43" s="24">
        <v>37.5</v>
      </c>
      <c r="Q43" s="21">
        <v>37.5</v>
      </c>
    </row>
    <row r="44" spans="1:17" ht="12.75">
      <c r="A44" s="1"/>
      <c r="B44" s="16">
        <v>44</v>
      </c>
      <c r="C44" s="17" t="s">
        <v>24</v>
      </c>
      <c r="D44" s="24">
        <v>107.06</v>
      </c>
      <c r="E44" s="21">
        <v>107.06</v>
      </c>
      <c r="F44" s="24">
        <v>89.67</v>
      </c>
      <c r="G44" s="11">
        <v>89.67</v>
      </c>
      <c r="H44" s="24">
        <v>78.77</v>
      </c>
      <c r="I44" s="21">
        <v>78.77</v>
      </c>
      <c r="J44" s="24">
        <v>79.72</v>
      </c>
      <c r="K44" s="11">
        <v>79.72</v>
      </c>
      <c r="L44" s="24">
        <v>98.18</v>
      </c>
      <c r="M44" s="21">
        <v>98.18</v>
      </c>
      <c r="N44" s="24">
        <v>96.37</v>
      </c>
      <c r="O44" s="11">
        <v>96.37</v>
      </c>
      <c r="P44" s="24">
        <v>77.3</v>
      </c>
      <c r="Q44" s="21">
        <v>77.3</v>
      </c>
    </row>
    <row r="45" spans="1:17" ht="12.75">
      <c r="A45" s="1"/>
      <c r="B45" s="16">
        <v>45</v>
      </c>
      <c r="C45" s="17" t="s">
        <v>25</v>
      </c>
      <c r="D45" s="24">
        <v>102.11</v>
      </c>
      <c r="E45" s="21">
        <v>102.11</v>
      </c>
      <c r="F45" s="24">
        <v>85.52</v>
      </c>
      <c r="G45" s="11">
        <v>85.52</v>
      </c>
      <c r="H45" s="24">
        <v>75.13</v>
      </c>
      <c r="I45" s="21">
        <v>75.13</v>
      </c>
      <c r="J45" s="24">
        <v>76.02</v>
      </c>
      <c r="K45" s="11">
        <v>76.02</v>
      </c>
      <c r="L45" s="24">
        <v>93.64</v>
      </c>
      <c r="M45" s="21">
        <v>93.64</v>
      </c>
      <c r="N45" s="24">
        <v>91.89</v>
      </c>
      <c r="O45" s="11">
        <v>91.89</v>
      </c>
      <c r="P45" s="24">
        <v>73.73</v>
      </c>
      <c r="Q45" s="21">
        <v>73.73</v>
      </c>
    </row>
    <row r="46" spans="1:17" ht="12.75">
      <c r="A46" s="1"/>
      <c r="B46" s="16">
        <v>46</v>
      </c>
      <c r="C46" s="17" t="s">
        <v>26</v>
      </c>
      <c r="D46" s="24">
        <v>64.49</v>
      </c>
      <c r="E46" s="21">
        <v>64.49</v>
      </c>
      <c r="F46" s="24">
        <v>59.7</v>
      </c>
      <c r="G46" s="11">
        <v>59.7</v>
      </c>
      <c r="H46" s="24">
        <v>54.47</v>
      </c>
      <c r="I46" s="21">
        <v>54.47</v>
      </c>
      <c r="J46" s="24">
        <v>55.09</v>
      </c>
      <c r="K46" s="11">
        <v>55.09</v>
      </c>
      <c r="L46" s="24">
        <v>67.88</v>
      </c>
      <c r="M46" s="21">
        <v>67.88</v>
      </c>
      <c r="N46" s="24">
        <v>58.05</v>
      </c>
      <c r="O46" s="11">
        <v>58.05</v>
      </c>
      <c r="P46" s="24">
        <v>53.45</v>
      </c>
      <c r="Q46" s="21">
        <v>53.45</v>
      </c>
    </row>
    <row r="47" spans="1:17" ht="12.75">
      <c r="A47" s="1"/>
      <c r="B47" s="16">
        <v>47</v>
      </c>
      <c r="C47" s="17" t="s">
        <v>27</v>
      </c>
      <c r="D47" s="24">
        <v>126.11</v>
      </c>
      <c r="E47" s="21">
        <v>126.11</v>
      </c>
      <c r="F47" s="24">
        <v>105.61</v>
      </c>
      <c r="G47" s="11">
        <v>105.61</v>
      </c>
      <c r="H47" s="24">
        <v>92.78</v>
      </c>
      <c r="I47" s="21">
        <v>92.78</v>
      </c>
      <c r="J47" s="24">
        <v>93.88</v>
      </c>
      <c r="K47" s="11">
        <v>93.88</v>
      </c>
      <c r="L47" s="24">
        <v>115.64</v>
      </c>
      <c r="M47" s="21">
        <v>115.64</v>
      </c>
      <c r="N47" s="24">
        <v>113.5</v>
      </c>
      <c r="O47" s="11">
        <v>113.5</v>
      </c>
      <c r="P47" s="24">
        <v>91.05</v>
      </c>
      <c r="Q47" s="21">
        <v>91.05</v>
      </c>
    </row>
    <row r="48" spans="1:17" ht="12.75">
      <c r="A48" s="1"/>
      <c r="B48" s="16">
        <v>48</v>
      </c>
      <c r="C48" s="17" t="s">
        <v>28</v>
      </c>
      <c r="D48" s="24">
        <v>105.21</v>
      </c>
      <c r="E48" s="21">
        <v>105.21</v>
      </c>
      <c r="F48" s="24">
        <v>88.12</v>
      </c>
      <c r="G48" s="11">
        <v>88.12</v>
      </c>
      <c r="H48" s="24">
        <v>77.41</v>
      </c>
      <c r="I48" s="21">
        <v>77.41</v>
      </c>
      <c r="J48" s="24">
        <v>78.34</v>
      </c>
      <c r="K48" s="11">
        <v>78.34</v>
      </c>
      <c r="L48" s="24">
        <v>96.48</v>
      </c>
      <c r="M48" s="21">
        <v>96.48</v>
      </c>
      <c r="N48" s="24">
        <v>94.7</v>
      </c>
      <c r="O48" s="11">
        <v>94.7</v>
      </c>
      <c r="P48" s="24">
        <v>75.97</v>
      </c>
      <c r="Q48" s="21">
        <v>75.97</v>
      </c>
    </row>
    <row r="49" spans="1:17" ht="12.75">
      <c r="A49" s="1"/>
      <c r="B49" s="16">
        <v>49</v>
      </c>
      <c r="C49" s="17" t="s">
        <v>29</v>
      </c>
      <c r="D49" s="24">
        <v>92.8</v>
      </c>
      <c r="E49" s="21">
        <v>92.8</v>
      </c>
      <c r="F49" s="24">
        <v>77.74</v>
      </c>
      <c r="G49" s="11">
        <v>77.74</v>
      </c>
      <c r="H49" s="24">
        <v>68.28</v>
      </c>
      <c r="I49" s="21">
        <v>68.28</v>
      </c>
      <c r="J49" s="24">
        <v>69.1</v>
      </c>
      <c r="K49" s="11">
        <v>69.1</v>
      </c>
      <c r="L49" s="24">
        <v>85.1</v>
      </c>
      <c r="M49" s="21">
        <v>85.1</v>
      </c>
      <c r="N49" s="24">
        <v>83.51</v>
      </c>
      <c r="O49" s="11">
        <v>83.51</v>
      </c>
      <c r="P49" s="24">
        <v>67.02</v>
      </c>
      <c r="Q49" s="21">
        <v>67.02</v>
      </c>
    </row>
    <row r="50" spans="1:17" ht="12.75">
      <c r="A50" s="1"/>
      <c r="B50" s="16">
        <v>50</v>
      </c>
      <c r="C50" s="17" t="s">
        <v>30</v>
      </c>
      <c r="D50" s="24">
        <v>64.58</v>
      </c>
      <c r="E50" s="21">
        <v>64.58</v>
      </c>
      <c r="F50" s="24">
        <v>56.56</v>
      </c>
      <c r="G50" s="11">
        <v>56.56</v>
      </c>
      <c r="H50" s="24">
        <v>49.69</v>
      </c>
      <c r="I50" s="21">
        <v>49.69</v>
      </c>
      <c r="J50" s="24">
        <v>50.28</v>
      </c>
      <c r="K50" s="11">
        <v>50.28</v>
      </c>
      <c r="L50" s="24">
        <v>61.93</v>
      </c>
      <c r="M50" s="21">
        <v>61.93</v>
      </c>
      <c r="N50" s="24">
        <v>58.11</v>
      </c>
      <c r="O50" s="11">
        <v>58.11</v>
      </c>
      <c r="P50" s="24">
        <v>48.75</v>
      </c>
      <c r="Q50" s="21">
        <v>48.75</v>
      </c>
    </row>
    <row r="51" spans="1:17" ht="12.75">
      <c r="A51" s="1"/>
      <c r="B51" s="16" t="s">
        <v>175</v>
      </c>
      <c r="C51" s="17" t="s">
        <v>176</v>
      </c>
      <c r="D51" s="24">
        <v>119.35</v>
      </c>
      <c r="E51" s="21">
        <v>119.35</v>
      </c>
      <c r="F51" s="24">
        <v>105.59</v>
      </c>
      <c r="G51" s="11">
        <v>105.59</v>
      </c>
      <c r="H51" s="24">
        <v>93.65</v>
      </c>
      <c r="I51" s="21">
        <v>93.65</v>
      </c>
      <c r="J51" s="24">
        <v>92.73</v>
      </c>
      <c r="K51" s="11">
        <v>92.73</v>
      </c>
      <c r="L51" s="24">
        <v>115.68</v>
      </c>
      <c r="M51" s="21">
        <v>115.68</v>
      </c>
      <c r="N51" s="24">
        <v>108.34</v>
      </c>
      <c r="O51" s="11">
        <v>108.34</v>
      </c>
      <c r="P51" s="24">
        <v>91.81</v>
      </c>
      <c r="Q51" s="21">
        <v>91.81</v>
      </c>
    </row>
    <row r="52" spans="1:17" ht="12.75">
      <c r="A52" s="1"/>
      <c r="B52" s="16">
        <v>51</v>
      </c>
      <c r="C52" s="17" t="s">
        <v>31</v>
      </c>
      <c r="D52" s="24">
        <v>56.55</v>
      </c>
      <c r="E52" s="21">
        <v>56.55</v>
      </c>
      <c r="F52" s="24">
        <v>51.43</v>
      </c>
      <c r="G52" s="11">
        <v>51.43</v>
      </c>
      <c r="H52" s="24">
        <v>48.99</v>
      </c>
      <c r="I52" s="21">
        <v>48.99</v>
      </c>
      <c r="J52" s="24">
        <v>52.01</v>
      </c>
      <c r="K52" s="11">
        <v>52.01</v>
      </c>
      <c r="L52" s="24">
        <v>56.55</v>
      </c>
      <c r="M52" s="21">
        <v>56.55</v>
      </c>
      <c r="N52" s="24">
        <v>50.9</v>
      </c>
      <c r="O52" s="11">
        <v>50.9</v>
      </c>
      <c r="P52" s="24">
        <v>48.99</v>
      </c>
      <c r="Q52" s="21">
        <v>48.99</v>
      </c>
    </row>
    <row r="53" spans="1:17" ht="12.75">
      <c r="A53" s="1"/>
      <c r="B53" s="16">
        <v>52</v>
      </c>
      <c r="C53" s="17" t="s">
        <v>32</v>
      </c>
      <c r="D53" s="24">
        <v>57.82</v>
      </c>
      <c r="E53" s="21">
        <v>57.82</v>
      </c>
      <c r="F53" s="24">
        <v>48.41</v>
      </c>
      <c r="G53" s="11">
        <v>48.41</v>
      </c>
      <c r="H53" s="24">
        <v>42.53</v>
      </c>
      <c r="I53" s="21">
        <v>42.53</v>
      </c>
      <c r="J53" s="24">
        <v>43.04</v>
      </c>
      <c r="K53" s="11">
        <v>43.04</v>
      </c>
      <c r="L53" s="24">
        <v>53.02</v>
      </c>
      <c r="M53" s="21">
        <v>53.02</v>
      </c>
      <c r="N53" s="24">
        <v>52.02</v>
      </c>
      <c r="O53" s="11">
        <v>52.02</v>
      </c>
      <c r="P53" s="24">
        <v>41.73</v>
      </c>
      <c r="Q53" s="21">
        <v>41.73</v>
      </c>
    </row>
    <row r="54" spans="1:17" ht="12.75">
      <c r="A54" s="1"/>
      <c r="B54" s="16">
        <v>53</v>
      </c>
      <c r="C54" s="17" t="s">
        <v>33</v>
      </c>
      <c r="D54" s="24">
        <v>43.05</v>
      </c>
      <c r="E54" s="21">
        <v>43.05</v>
      </c>
      <c r="F54" s="24">
        <v>38.23</v>
      </c>
      <c r="G54" s="11">
        <v>38.23</v>
      </c>
      <c r="H54" s="24">
        <v>36.28</v>
      </c>
      <c r="I54" s="21">
        <v>36.28</v>
      </c>
      <c r="J54" s="24">
        <v>37.43</v>
      </c>
      <c r="K54" s="11">
        <v>37.43</v>
      </c>
      <c r="L54" s="24">
        <v>43.05</v>
      </c>
      <c r="M54" s="21">
        <v>43.05</v>
      </c>
      <c r="N54" s="24">
        <v>38.72</v>
      </c>
      <c r="O54" s="11">
        <v>38.72</v>
      </c>
      <c r="P54" s="24">
        <v>36.28</v>
      </c>
      <c r="Q54" s="21">
        <v>36.28</v>
      </c>
    </row>
    <row r="55" spans="1:17" ht="12.75">
      <c r="A55" s="1"/>
      <c r="B55" s="16">
        <v>54</v>
      </c>
      <c r="C55" s="17" t="s">
        <v>34</v>
      </c>
      <c r="D55" s="24">
        <v>60.34</v>
      </c>
      <c r="E55" s="21">
        <v>60.34</v>
      </c>
      <c r="F55" s="24">
        <v>58.05</v>
      </c>
      <c r="G55" s="11">
        <v>58.05</v>
      </c>
      <c r="H55" s="24">
        <v>54.63</v>
      </c>
      <c r="I55" s="21">
        <v>54.63</v>
      </c>
      <c r="J55" s="24">
        <v>55.28</v>
      </c>
      <c r="K55" s="11">
        <v>55.28</v>
      </c>
      <c r="L55" s="24">
        <v>68.09</v>
      </c>
      <c r="M55" s="21">
        <v>68.09</v>
      </c>
      <c r="N55" s="24">
        <v>54.31</v>
      </c>
      <c r="O55" s="11">
        <v>54.31</v>
      </c>
      <c r="P55" s="24">
        <v>53.62</v>
      </c>
      <c r="Q55" s="21">
        <v>53.62</v>
      </c>
    </row>
    <row r="56" spans="1:17" ht="12.75">
      <c r="A56" s="1"/>
      <c r="B56" s="175">
        <v>55</v>
      </c>
      <c r="C56" s="176" t="s">
        <v>35</v>
      </c>
      <c r="D56" s="180">
        <v>33.34</v>
      </c>
      <c r="E56" s="180">
        <v>43.32</v>
      </c>
      <c r="F56" s="180">
        <v>29.57</v>
      </c>
      <c r="G56" s="180">
        <v>38.42</v>
      </c>
      <c r="H56" s="180">
        <v>25.63</v>
      </c>
      <c r="I56" s="180">
        <v>33.3</v>
      </c>
      <c r="J56" s="180">
        <v>26.56</v>
      </c>
      <c r="K56" s="180">
        <v>34.51</v>
      </c>
      <c r="L56" s="180">
        <v>30.05</v>
      </c>
      <c r="M56" s="180">
        <v>39.05</v>
      </c>
      <c r="N56" s="180">
        <v>29.18</v>
      </c>
      <c r="O56" s="180">
        <v>37.91</v>
      </c>
      <c r="P56" s="180">
        <v>28.53</v>
      </c>
      <c r="Q56" s="180">
        <v>37.07</v>
      </c>
    </row>
    <row r="57" spans="1:17" ht="12.75">
      <c r="A57" s="1"/>
      <c r="B57" s="175">
        <v>56</v>
      </c>
      <c r="C57" s="176" t="s">
        <v>36</v>
      </c>
      <c r="D57" s="180">
        <v>37.44</v>
      </c>
      <c r="E57" s="180">
        <v>48.65</v>
      </c>
      <c r="F57" s="180">
        <v>33.18</v>
      </c>
      <c r="G57" s="180">
        <v>43.11</v>
      </c>
      <c r="H57" s="180">
        <v>28.71</v>
      </c>
      <c r="I57" s="180">
        <v>37.3</v>
      </c>
      <c r="J57" s="180">
        <v>30.64</v>
      </c>
      <c r="K57" s="180">
        <v>39.81</v>
      </c>
      <c r="L57" s="180">
        <v>33.77</v>
      </c>
      <c r="M57" s="180">
        <v>43.88</v>
      </c>
      <c r="N57" s="180">
        <v>31.09</v>
      </c>
      <c r="O57" s="180">
        <v>40.4</v>
      </c>
      <c r="P57" s="180">
        <v>32.33</v>
      </c>
      <c r="Q57" s="180">
        <v>42.01</v>
      </c>
    </row>
    <row r="58" spans="1:17" ht="12.75">
      <c r="A58" s="1"/>
      <c r="B58" s="175">
        <v>57</v>
      </c>
      <c r="C58" s="176" t="s">
        <v>37</v>
      </c>
      <c r="D58" s="180">
        <v>40.64</v>
      </c>
      <c r="E58" s="180">
        <v>52.81</v>
      </c>
      <c r="F58" s="180">
        <v>36.57</v>
      </c>
      <c r="G58" s="180">
        <v>47.52</v>
      </c>
      <c r="H58" s="180">
        <v>33.44</v>
      </c>
      <c r="I58" s="180">
        <v>43.45</v>
      </c>
      <c r="J58" s="180">
        <v>32.69</v>
      </c>
      <c r="K58" s="180">
        <v>42.47</v>
      </c>
      <c r="L58" s="180">
        <v>37.3</v>
      </c>
      <c r="M58" s="180">
        <v>48.46</v>
      </c>
      <c r="N58" s="180">
        <v>33.83</v>
      </c>
      <c r="O58" s="180">
        <v>43.96</v>
      </c>
      <c r="P58" s="180">
        <v>38.07</v>
      </c>
      <c r="Q58" s="180">
        <v>49.46</v>
      </c>
    </row>
    <row r="59" spans="1:17" ht="12.75">
      <c r="A59" s="1"/>
      <c r="B59" s="175">
        <v>58</v>
      </c>
      <c r="C59" s="176" t="s">
        <v>38</v>
      </c>
      <c r="D59" s="180">
        <v>50.34</v>
      </c>
      <c r="E59" s="180">
        <v>65.41</v>
      </c>
      <c r="F59" s="180">
        <v>46.87</v>
      </c>
      <c r="G59" s="180">
        <v>60.9</v>
      </c>
      <c r="H59" s="180">
        <v>40.97</v>
      </c>
      <c r="I59" s="180">
        <v>53.23</v>
      </c>
      <c r="J59" s="180">
        <v>41.9</v>
      </c>
      <c r="K59" s="180">
        <v>54.44</v>
      </c>
      <c r="L59" s="180">
        <v>52.72</v>
      </c>
      <c r="M59" s="180">
        <v>38.5</v>
      </c>
      <c r="N59" s="180">
        <v>42.59</v>
      </c>
      <c r="O59" s="180">
        <v>55.34</v>
      </c>
      <c r="P59" s="180">
        <v>60.98</v>
      </c>
      <c r="Q59" s="180">
        <v>79.23</v>
      </c>
    </row>
    <row r="60" spans="1:17" ht="12.75">
      <c r="A60" s="1"/>
      <c r="B60" s="20">
        <v>59</v>
      </c>
      <c r="C60" s="17" t="s">
        <v>39</v>
      </c>
      <c r="D60" s="24">
        <v>87.64</v>
      </c>
      <c r="E60" s="21">
        <v>87.64</v>
      </c>
      <c r="F60" s="24">
        <v>77.54</v>
      </c>
      <c r="G60" s="11">
        <v>77.54</v>
      </c>
      <c r="H60" s="24">
        <v>68.77</v>
      </c>
      <c r="I60" s="21">
        <v>68.77</v>
      </c>
      <c r="J60" s="24">
        <v>68.09</v>
      </c>
      <c r="K60" s="11">
        <v>68.09</v>
      </c>
      <c r="L60" s="24">
        <v>84.95</v>
      </c>
      <c r="M60" s="21">
        <v>84.95</v>
      </c>
      <c r="N60" s="24">
        <v>79.55</v>
      </c>
      <c r="O60" s="11">
        <v>79.55</v>
      </c>
      <c r="P60" s="24">
        <v>67.42</v>
      </c>
      <c r="Q60" s="21">
        <v>67.42</v>
      </c>
    </row>
    <row r="61" spans="1:17" ht="12.75">
      <c r="A61" s="1"/>
      <c r="B61" s="16">
        <v>60</v>
      </c>
      <c r="C61" s="17" t="s">
        <v>40</v>
      </c>
      <c r="D61" s="24">
        <v>135.95</v>
      </c>
      <c r="E61" s="21">
        <v>135.95</v>
      </c>
      <c r="F61" s="24">
        <v>120.26</v>
      </c>
      <c r="G61" s="11">
        <v>120.26</v>
      </c>
      <c r="H61" s="24">
        <v>106.67</v>
      </c>
      <c r="I61" s="21">
        <v>106.67</v>
      </c>
      <c r="J61" s="24">
        <v>105.63</v>
      </c>
      <c r="K61" s="11">
        <v>105.63</v>
      </c>
      <c r="L61" s="24">
        <v>131.76</v>
      </c>
      <c r="M61" s="21">
        <v>131.76</v>
      </c>
      <c r="N61" s="24">
        <v>123.4</v>
      </c>
      <c r="O61" s="11">
        <v>123.4</v>
      </c>
      <c r="P61" s="24">
        <v>104.58</v>
      </c>
      <c r="Q61" s="21">
        <v>104.58</v>
      </c>
    </row>
    <row r="62" spans="1:17" ht="12.75">
      <c r="A62" s="1"/>
      <c r="B62" s="16">
        <v>61</v>
      </c>
      <c r="C62" s="17" t="s">
        <v>41</v>
      </c>
      <c r="D62" s="24">
        <v>116.28</v>
      </c>
      <c r="E62" s="21">
        <v>116.28</v>
      </c>
      <c r="F62" s="24">
        <v>102.86</v>
      </c>
      <c r="G62" s="11">
        <v>102.86</v>
      </c>
      <c r="H62" s="24">
        <v>91.23</v>
      </c>
      <c r="I62" s="21">
        <v>91.23</v>
      </c>
      <c r="J62" s="24">
        <v>90.34</v>
      </c>
      <c r="K62" s="11">
        <v>90.34</v>
      </c>
      <c r="L62" s="24">
        <v>112.7</v>
      </c>
      <c r="M62" s="21">
        <v>112.7</v>
      </c>
      <c r="N62" s="24">
        <v>105.55</v>
      </c>
      <c r="O62" s="11">
        <v>105.55</v>
      </c>
      <c r="P62" s="24">
        <v>89.45</v>
      </c>
      <c r="Q62" s="21">
        <v>89.45</v>
      </c>
    </row>
    <row r="63" spans="1:17" ht="12.75">
      <c r="A63" s="1"/>
      <c r="B63" s="16" t="s">
        <v>177</v>
      </c>
      <c r="C63" s="17" t="s">
        <v>178</v>
      </c>
      <c r="D63" s="24">
        <v>132.82</v>
      </c>
      <c r="E63" s="21">
        <v>132.82</v>
      </c>
      <c r="F63" s="24">
        <v>117.5</v>
      </c>
      <c r="G63" s="11">
        <v>117.5</v>
      </c>
      <c r="H63" s="24">
        <v>104.21</v>
      </c>
      <c r="I63" s="21">
        <v>104.21</v>
      </c>
      <c r="J63" s="24">
        <v>103.19</v>
      </c>
      <c r="K63" s="11">
        <v>103.19</v>
      </c>
      <c r="L63" s="24">
        <v>128.73</v>
      </c>
      <c r="M63" s="21">
        <v>128.73</v>
      </c>
      <c r="N63" s="24">
        <v>120.56</v>
      </c>
      <c r="O63" s="11">
        <v>120.56</v>
      </c>
      <c r="P63" s="24">
        <v>102.17</v>
      </c>
      <c r="Q63" s="21">
        <v>102.17</v>
      </c>
    </row>
    <row r="64" spans="1:17" ht="12.75">
      <c r="A64" s="1"/>
      <c r="B64" s="16">
        <v>62</v>
      </c>
      <c r="C64" s="17" t="s">
        <v>42</v>
      </c>
      <c r="D64" s="24">
        <v>137.05</v>
      </c>
      <c r="E64" s="21">
        <v>137.05</v>
      </c>
      <c r="F64" s="24">
        <v>121.24</v>
      </c>
      <c r="G64" s="11">
        <v>121.24</v>
      </c>
      <c r="H64" s="24">
        <v>107.53</v>
      </c>
      <c r="I64" s="21">
        <v>107.53</v>
      </c>
      <c r="J64" s="24">
        <v>106.48</v>
      </c>
      <c r="K64" s="11">
        <v>106.48</v>
      </c>
      <c r="L64" s="24">
        <v>132.84</v>
      </c>
      <c r="M64" s="21">
        <v>132.84</v>
      </c>
      <c r="N64" s="24">
        <v>124.4</v>
      </c>
      <c r="O64" s="11">
        <v>124.4</v>
      </c>
      <c r="P64" s="24">
        <v>105.43</v>
      </c>
      <c r="Q64" s="21">
        <v>105.43</v>
      </c>
    </row>
    <row r="65" spans="1:17" ht="12.75">
      <c r="A65" s="1"/>
      <c r="B65" s="16">
        <v>63</v>
      </c>
      <c r="C65" s="41" t="s">
        <v>163</v>
      </c>
      <c r="D65" s="24">
        <v>125.93</v>
      </c>
      <c r="E65" s="21">
        <v>125.93</v>
      </c>
      <c r="F65" s="24">
        <v>111.39</v>
      </c>
      <c r="G65" s="11">
        <v>111.39</v>
      </c>
      <c r="H65" s="24">
        <v>98.79</v>
      </c>
      <c r="I65" s="21">
        <v>98.79</v>
      </c>
      <c r="J65" s="24">
        <v>97.83</v>
      </c>
      <c r="K65" s="11">
        <v>97.83</v>
      </c>
      <c r="L65" s="24">
        <v>122.04</v>
      </c>
      <c r="M65" s="21">
        <v>122.04</v>
      </c>
      <c r="N65" s="24">
        <v>114.3</v>
      </c>
      <c r="O65" s="11">
        <v>114.3</v>
      </c>
      <c r="P65" s="24">
        <v>96.87</v>
      </c>
      <c r="Q65" s="21">
        <v>96.87</v>
      </c>
    </row>
    <row r="66" spans="1:17" ht="12.75">
      <c r="A66" s="1"/>
      <c r="B66" s="16">
        <v>64</v>
      </c>
      <c r="C66" s="41" t="s">
        <v>164</v>
      </c>
      <c r="D66" s="24">
        <v>108</v>
      </c>
      <c r="E66" s="21">
        <v>108</v>
      </c>
      <c r="F66" s="24">
        <v>95.53</v>
      </c>
      <c r="G66" s="11">
        <v>95.53</v>
      </c>
      <c r="H66" s="24">
        <v>84.74</v>
      </c>
      <c r="I66" s="21">
        <v>84.74</v>
      </c>
      <c r="J66" s="24">
        <v>83.92</v>
      </c>
      <c r="K66" s="11">
        <v>83.92</v>
      </c>
      <c r="L66" s="24">
        <v>104.69</v>
      </c>
      <c r="M66" s="21">
        <v>104.69</v>
      </c>
      <c r="N66" s="24">
        <v>98.03</v>
      </c>
      <c r="O66" s="11">
        <v>98.03</v>
      </c>
      <c r="P66" s="24">
        <v>83.07</v>
      </c>
      <c r="Q66" s="21">
        <v>83.07</v>
      </c>
    </row>
    <row r="67" spans="1:17" ht="12.75">
      <c r="A67" s="1"/>
      <c r="B67" s="16">
        <v>70</v>
      </c>
      <c r="C67" s="17" t="s">
        <v>43</v>
      </c>
      <c r="D67" s="24">
        <v>154.03</v>
      </c>
      <c r="E67" s="21">
        <v>154.03</v>
      </c>
      <c r="F67" s="24">
        <v>136.26</v>
      </c>
      <c r="G67" s="11">
        <v>136.26</v>
      </c>
      <c r="H67" s="24">
        <v>120.86</v>
      </c>
      <c r="I67" s="21">
        <v>120.86</v>
      </c>
      <c r="J67" s="24">
        <v>119.67</v>
      </c>
      <c r="K67" s="11">
        <v>119.67</v>
      </c>
      <c r="L67" s="24">
        <v>149.29</v>
      </c>
      <c r="M67" s="21">
        <v>149.29</v>
      </c>
      <c r="N67" s="24">
        <v>139.81</v>
      </c>
      <c r="O67" s="11">
        <v>139.81</v>
      </c>
      <c r="P67" s="24">
        <v>118.49</v>
      </c>
      <c r="Q67" s="21">
        <v>118.49</v>
      </c>
    </row>
    <row r="68" spans="1:17" ht="12.75">
      <c r="A68" s="1"/>
      <c r="B68" s="16">
        <v>71</v>
      </c>
      <c r="C68" s="17" t="s">
        <v>44</v>
      </c>
      <c r="D68" s="24">
        <v>118.33</v>
      </c>
      <c r="E68" s="21">
        <v>118.33</v>
      </c>
      <c r="F68" s="24">
        <v>104.67</v>
      </c>
      <c r="G68" s="11">
        <v>104.67</v>
      </c>
      <c r="H68" s="24">
        <v>92.84</v>
      </c>
      <c r="I68" s="21">
        <v>92.84</v>
      </c>
      <c r="J68" s="24">
        <v>91.93</v>
      </c>
      <c r="K68" s="11">
        <v>91.93</v>
      </c>
      <c r="L68" s="24">
        <v>114.69</v>
      </c>
      <c r="M68" s="21">
        <v>114.69</v>
      </c>
      <c r="N68" s="24">
        <v>107.4</v>
      </c>
      <c r="O68" s="11">
        <v>107.4</v>
      </c>
      <c r="P68" s="24">
        <v>91.01</v>
      </c>
      <c r="Q68" s="21">
        <v>91.01</v>
      </c>
    </row>
    <row r="69" spans="1:17" ht="12.75">
      <c r="A69" s="1"/>
      <c r="B69" s="16">
        <v>72</v>
      </c>
      <c r="C69" s="17" t="s">
        <v>45</v>
      </c>
      <c r="D69" s="24">
        <v>108.03</v>
      </c>
      <c r="E69" s="21">
        <v>108.03</v>
      </c>
      <c r="F69" s="24">
        <v>95.57</v>
      </c>
      <c r="G69" s="11">
        <v>95.57</v>
      </c>
      <c r="H69" s="24">
        <v>84.76</v>
      </c>
      <c r="I69" s="21">
        <v>84.76</v>
      </c>
      <c r="J69" s="24">
        <v>83.93</v>
      </c>
      <c r="K69" s="11">
        <v>83.93</v>
      </c>
      <c r="L69" s="24">
        <v>104.71</v>
      </c>
      <c r="M69" s="21">
        <v>104.71</v>
      </c>
      <c r="N69" s="24">
        <v>98.06</v>
      </c>
      <c r="O69" s="11">
        <v>98.06</v>
      </c>
      <c r="P69" s="24">
        <v>83.1</v>
      </c>
      <c r="Q69" s="21">
        <v>83.1</v>
      </c>
    </row>
    <row r="70" spans="1:17" ht="12.75">
      <c r="A70" s="1"/>
      <c r="B70" s="16">
        <v>80</v>
      </c>
      <c r="C70" s="17" t="s">
        <v>46</v>
      </c>
      <c r="D70" s="24">
        <v>120.63</v>
      </c>
      <c r="E70" s="21">
        <v>120.63</v>
      </c>
      <c r="F70" s="24">
        <v>106.71</v>
      </c>
      <c r="G70" s="11">
        <v>106.71</v>
      </c>
      <c r="H70" s="24">
        <v>94.65</v>
      </c>
      <c r="I70" s="21">
        <v>94.65</v>
      </c>
      <c r="J70" s="24">
        <v>93.72</v>
      </c>
      <c r="K70" s="11">
        <v>93.72</v>
      </c>
      <c r="L70" s="24">
        <v>116.92</v>
      </c>
      <c r="M70" s="21">
        <v>116.92</v>
      </c>
      <c r="N70" s="24">
        <v>109.5</v>
      </c>
      <c r="O70" s="11">
        <v>109.5</v>
      </c>
      <c r="P70" s="24">
        <v>92.79</v>
      </c>
      <c r="Q70" s="21">
        <v>92.79</v>
      </c>
    </row>
    <row r="71" spans="1:17" ht="12.75">
      <c r="A71" s="1"/>
      <c r="B71" s="16">
        <v>81</v>
      </c>
      <c r="C71" s="17" t="s">
        <v>47</v>
      </c>
      <c r="D71" s="24">
        <v>104.49</v>
      </c>
      <c r="E71" s="21">
        <v>104.49</v>
      </c>
      <c r="F71" s="24">
        <v>92.44</v>
      </c>
      <c r="G71" s="11">
        <v>92.44</v>
      </c>
      <c r="H71" s="24">
        <v>81.99</v>
      </c>
      <c r="I71" s="21">
        <v>81.99</v>
      </c>
      <c r="J71" s="24">
        <v>81.19</v>
      </c>
      <c r="K71" s="11">
        <v>81.19</v>
      </c>
      <c r="L71" s="24">
        <v>101.28</v>
      </c>
      <c r="M71" s="21">
        <v>101.28</v>
      </c>
      <c r="N71" s="24">
        <v>94.84</v>
      </c>
      <c r="O71" s="11">
        <v>94.84</v>
      </c>
      <c r="P71" s="24">
        <v>80.38</v>
      </c>
      <c r="Q71" s="21">
        <v>80.38</v>
      </c>
    </row>
    <row r="72" spans="1:17" ht="12.75">
      <c r="A72" s="1"/>
      <c r="B72" s="16">
        <v>82</v>
      </c>
      <c r="C72" s="17" t="s">
        <v>48</v>
      </c>
      <c r="D72" s="24">
        <v>86.35</v>
      </c>
      <c r="E72" s="21">
        <v>86.35</v>
      </c>
      <c r="F72" s="24">
        <v>76.39</v>
      </c>
      <c r="G72" s="11">
        <v>76.39</v>
      </c>
      <c r="H72" s="24">
        <v>67.75</v>
      </c>
      <c r="I72" s="21">
        <v>67.75</v>
      </c>
      <c r="J72" s="24">
        <v>67.08</v>
      </c>
      <c r="K72" s="11">
        <v>67.08</v>
      </c>
      <c r="L72" s="24">
        <v>83.69</v>
      </c>
      <c r="M72" s="21">
        <v>83.69</v>
      </c>
      <c r="N72" s="24">
        <v>78.38</v>
      </c>
      <c r="O72" s="11">
        <v>78.38</v>
      </c>
      <c r="P72" s="24">
        <v>66.43</v>
      </c>
      <c r="Q72" s="21">
        <v>66.43</v>
      </c>
    </row>
    <row r="73" spans="1:17" ht="12.75">
      <c r="A73" s="1"/>
      <c r="B73" s="16">
        <v>90</v>
      </c>
      <c r="C73" s="17" t="s">
        <v>49</v>
      </c>
      <c r="D73" s="24">
        <v>131.79</v>
      </c>
      <c r="E73" s="21">
        <v>131.79</v>
      </c>
      <c r="F73" s="24">
        <v>116.59</v>
      </c>
      <c r="G73" s="11">
        <v>116.59</v>
      </c>
      <c r="H73" s="24">
        <v>103.41</v>
      </c>
      <c r="I73" s="21">
        <v>103.41</v>
      </c>
      <c r="J73" s="24">
        <v>102.4</v>
      </c>
      <c r="K73" s="11">
        <v>102.4</v>
      </c>
      <c r="L73" s="24">
        <v>127.74</v>
      </c>
      <c r="M73" s="21">
        <v>127.74</v>
      </c>
      <c r="N73" s="24">
        <v>119.63</v>
      </c>
      <c r="O73" s="11">
        <v>119.63</v>
      </c>
      <c r="P73" s="24">
        <v>101.38</v>
      </c>
      <c r="Q73" s="21">
        <v>101.38</v>
      </c>
    </row>
    <row r="74" spans="1:17" ht="12.75">
      <c r="A74" s="1"/>
      <c r="B74" s="16">
        <v>91</v>
      </c>
      <c r="C74" s="17" t="s">
        <v>50</v>
      </c>
      <c r="D74" s="24">
        <v>110.7</v>
      </c>
      <c r="E74" s="21">
        <v>110.7</v>
      </c>
      <c r="F74" s="24">
        <v>97.93</v>
      </c>
      <c r="G74" s="11">
        <v>97.93</v>
      </c>
      <c r="H74" s="24">
        <v>86.85</v>
      </c>
      <c r="I74" s="21">
        <v>86.85</v>
      </c>
      <c r="J74" s="24">
        <v>86.01</v>
      </c>
      <c r="K74" s="11">
        <v>86.01</v>
      </c>
      <c r="L74" s="24">
        <v>107.29</v>
      </c>
      <c r="M74" s="21">
        <v>107.29</v>
      </c>
      <c r="N74" s="24">
        <v>100.48</v>
      </c>
      <c r="O74" s="11">
        <v>100.48</v>
      </c>
      <c r="P74" s="24">
        <v>85.15</v>
      </c>
      <c r="Q74" s="21">
        <v>85.15</v>
      </c>
    </row>
    <row r="75" spans="1:17" ht="12.75">
      <c r="A75" s="1"/>
      <c r="B75" s="16">
        <v>92</v>
      </c>
      <c r="C75" s="17" t="s">
        <v>51</v>
      </c>
      <c r="D75" s="24">
        <v>89.27</v>
      </c>
      <c r="E75" s="21">
        <v>89.27</v>
      </c>
      <c r="F75" s="24">
        <v>78.97</v>
      </c>
      <c r="G75" s="11">
        <v>78.97</v>
      </c>
      <c r="H75" s="24">
        <v>70.05</v>
      </c>
      <c r="I75" s="21">
        <v>70.05</v>
      </c>
      <c r="J75" s="24">
        <v>69.36</v>
      </c>
      <c r="K75" s="11">
        <v>69.36</v>
      </c>
      <c r="L75" s="24">
        <v>86.53</v>
      </c>
      <c r="M75" s="21">
        <v>86.53</v>
      </c>
      <c r="N75" s="24">
        <v>81.03</v>
      </c>
      <c r="O75" s="11">
        <v>81.03</v>
      </c>
      <c r="P75" s="24">
        <v>68.67</v>
      </c>
      <c r="Q75" s="21">
        <v>68.67</v>
      </c>
    </row>
    <row r="76" spans="1:17" ht="12.75">
      <c r="A76" s="1"/>
      <c r="B76" s="16">
        <v>93</v>
      </c>
      <c r="C76" s="17" t="s">
        <v>52</v>
      </c>
      <c r="D76" s="24">
        <v>152.31</v>
      </c>
      <c r="E76" s="21">
        <v>152.31</v>
      </c>
      <c r="F76" s="24">
        <v>134.74</v>
      </c>
      <c r="G76" s="11">
        <v>134.74</v>
      </c>
      <c r="H76" s="24">
        <v>119.5</v>
      </c>
      <c r="I76" s="21">
        <v>119.5</v>
      </c>
      <c r="J76" s="24">
        <v>118.34</v>
      </c>
      <c r="K76" s="11">
        <v>118.34</v>
      </c>
      <c r="L76" s="24">
        <v>147.62</v>
      </c>
      <c r="M76" s="21">
        <v>147.62</v>
      </c>
      <c r="N76" s="24">
        <v>138.26</v>
      </c>
      <c r="O76" s="11">
        <v>138.26</v>
      </c>
      <c r="P76" s="24">
        <v>117.16</v>
      </c>
      <c r="Q76" s="21">
        <v>117.16</v>
      </c>
    </row>
    <row r="77" spans="1:17" ht="12.75">
      <c r="A77" s="1"/>
      <c r="B77" s="16">
        <v>94</v>
      </c>
      <c r="C77" s="17" t="s">
        <v>53</v>
      </c>
      <c r="D77" s="24">
        <v>138.45</v>
      </c>
      <c r="E77" s="21">
        <v>138.45</v>
      </c>
      <c r="F77" s="24">
        <v>122.48</v>
      </c>
      <c r="G77" s="11">
        <v>122.48</v>
      </c>
      <c r="H77" s="24">
        <v>108.63</v>
      </c>
      <c r="I77" s="21">
        <v>108.63</v>
      </c>
      <c r="J77" s="24">
        <v>107.56</v>
      </c>
      <c r="K77" s="11">
        <v>107.56</v>
      </c>
      <c r="L77" s="24">
        <v>134.19</v>
      </c>
      <c r="M77" s="21">
        <v>134.19</v>
      </c>
      <c r="N77" s="24">
        <v>125.67</v>
      </c>
      <c r="O77" s="11">
        <v>125.67</v>
      </c>
      <c r="P77" s="24">
        <v>106.5</v>
      </c>
      <c r="Q77" s="21">
        <v>106.5</v>
      </c>
    </row>
    <row r="78" spans="1:17" ht="12.75">
      <c r="A78" s="1"/>
      <c r="B78" s="16">
        <v>95</v>
      </c>
      <c r="C78" s="17" t="s">
        <v>54</v>
      </c>
      <c r="D78" s="24">
        <v>109.4</v>
      </c>
      <c r="E78" s="21">
        <v>109.4</v>
      </c>
      <c r="F78" s="24">
        <v>96.77</v>
      </c>
      <c r="G78" s="11">
        <v>96.77</v>
      </c>
      <c r="H78" s="24">
        <v>85.84</v>
      </c>
      <c r="I78" s="21">
        <v>85.84</v>
      </c>
      <c r="J78" s="24">
        <v>84.99</v>
      </c>
      <c r="K78" s="11">
        <v>84.99</v>
      </c>
      <c r="L78" s="24">
        <v>106.03</v>
      </c>
      <c r="M78" s="21">
        <v>106.03</v>
      </c>
      <c r="N78" s="24">
        <v>99.3</v>
      </c>
      <c r="O78" s="11">
        <v>99.3</v>
      </c>
      <c r="P78" s="24">
        <v>84.15</v>
      </c>
      <c r="Q78" s="21">
        <v>84.15</v>
      </c>
    </row>
    <row r="79" spans="1:17" ht="12.75">
      <c r="A79" s="1"/>
      <c r="B79" s="16">
        <v>100</v>
      </c>
      <c r="C79" s="17" t="s">
        <v>55</v>
      </c>
      <c r="D79" s="24">
        <v>181.85</v>
      </c>
      <c r="E79" s="21">
        <v>181.85</v>
      </c>
      <c r="F79" s="24">
        <v>160.87</v>
      </c>
      <c r="G79" s="11">
        <v>160.87</v>
      </c>
      <c r="H79" s="24">
        <v>142.69</v>
      </c>
      <c r="I79" s="21">
        <v>142.69</v>
      </c>
      <c r="J79" s="24">
        <v>141.29</v>
      </c>
      <c r="K79" s="11">
        <v>141.29</v>
      </c>
      <c r="L79" s="24">
        <v>176.25</v>
      </c>
      <c r="M79" s="21">
        <v>176.25</v>
      </c>
      <c r="N79" s="24">
        <v>165.07</v>
      </c>
      <c r="O79" s="11">
        <v>165.07</v>
      </c>
      <c r="P79" s="24">
        <v>139.88</v>
      </c>
      <c r="Q79" s="21">
        <v>139.88</v>
      </c>
    </row>
    <row r="80" spans="1:17" ht="12.75">
      <c r="A80" s="1"/>
      <c r="B80" s="16">
        <v>101</v>
      </c>
      <c r="C80" s="17" t="s">
        <v>56</v>
      </c>
      <c r="D80" s="24">
        <v>154.2</v>
      </c>
      <c r="E80" s="21">
        <v>154.2</v>
      </c>
      <c r="F80" s="24">
        <v>136.4</v>
      </c>
      <c r="G80" s="11">
        <v>136.4</v>
      </c>
      <c r="H80" s="24">
        <v>120.98</v>
      </c>
      <c r="I80" s="21">
        <v>120.98</v>
      </c>
      <c r="J80" s="24">
        <v>119.79</v>
      </c>
      <c r="K80" s="11">
        <v>119.79</v>
      </c>
      <c r="L80" s="24">
        <v>149.45</v>
      </c>
      <c r="M80" s="21">
        <v>149.45</v>
      </c>
      <c r="N80" s="24">
        <v>139.96</v>
      </c>
      <c r="O80" s="11">
        <v>139.96</v>
      </c>
      <c r="P80" s="24">
        <v>118.62</v>
      </c>
      <c r="Q80" s="21">
        <v>118.62</v>
      </c>
    </row>
    <row r="81" spans="1:17" ht="12.75">
      <c r="A81" s="1"/>
      <c r="B81" s="16">
        <v>102</v>
      </c>
      <c r="C81" s="17" t="s">
        <v>57</v>
      </c>
      <c r="D81" s="24">
        <v>175.42</v>
      </c>
      <c r="E81" s="21">
        <v>175.42</v>
      </c>
      <c r="F81" s="24">
        <v>155.18</v>
      </c>
      <c r="G81" s="11">
        <v>155.18</v>
      </c>
      <c r="H81" s="24">
        <v>137.64</v>
      </c>
      <c r="I81" s="21">
        <v>137.64</v>
      </c>
      <c r="J81" s="24">
        <v>136.29</v>
      </c>
      <c r="K81" s="11">
        <v>136.29</v>
      </c>
      <c r="L81" s="24">
        <v>170.03</v>
      </c>
      <c r="M81" s="21">
        <v>170.03</v>
      </c>
      <c r="N81" s="24">
        <v>159.23</v>
      </c>
      <c r="O81" s="11">
        <v>159.23</v>
      </c>
      <c r="P81" s="24">
        <v>134.95</v>
      </c>
      <c r="Q81" s="21">
        <v>134.95</v>
      </c>
    </row>
    <row r="82" spans="1:17" ht="12.75">
      <c r="A82" s="1"/>
      <c r="B82" s="16">
        <v>103</v>
      </c>
      <c r="C82" s="17" t="s">
        <v>58</v>
      </c>
      <c r="D82" s="24">
        <v>158.25</v>
      </c>
      <c r="E82" s="21">
        <v>158.25</v>
      </c>
      <c r="F82" s="24">
        <v>139.99</v>
      </c>
      <c r="G82" s="11">
        <v>139.99</v>
      </c>
      <c r="H82" s="24">
        <v>124.17</v>
      </c>
      <c r="I82" s="21">
        <v>124.17</v>
      </c>
      <c r="J82" s="24">
        <v>122.94</v>
      </c>
      <c r="K82" s="11">
        <v>122.94</v>
      </c>
      <c r="L82" s="24">
        <v>153.38</v>
      </c>
      <c r="M82" s="21">
        <v>153.38</v>
      </c>
      <c r="N82" s="24">
        <v>143.64</v>
      </c>
      <c r="O82" s="11">
        <v>143.64</v>
      </c>
      <c r="P82" s="24">
        <v>121.73</v>
      </c>
      <c r="Q82" s="21">
        <v>121.73</v>
      </c>
    </row>
    <row r="83" spans="1:17" ht="12.75">
      <c r="A83" s="1"/>
      <c r="B83" s="16">
        <v>106</v>
      </c>
      <c r="C83" s="17" t="s">
        <v>59</v>
      </c>
      <c r="D83" s="24">
        <v>146.5</v>
      </c>
      <c r="E83" s="21">
        <v>146.5</v>
      </c>
      <c r="F83" s="24">
        <v>129.6</v>
      </c>
      <c r="G83" s="11">
        <v>129.6</v>
      </c>
      <c r="H83" s="24">
        <v>114.94</v>
      </c>
      <c r="I83" s="21">
        <v>114.94</v>
      </c>
      <c r="J83" s="24">
        <v>113.82</v>
      </c>
      <c r="K83" s="11">
        <v>113.82</v>
      </c>
      <c r="L83" s="24">
        <v>142</v>
      </c>
      <c r="M83" s="21">
        <v>142</v>
      </c>
      <c r="N83" s="24">
        <v>132.98</v>
      </c>
      <c r="O83" s="11">
        <v>132.98</v>
      </c>
      <c r="P83" s="24">
        <v>112.69</v>
      </c>
      <c r="Q83" s="21">
        <v>112.69</v>
      </c>
    </row>
    <row r="84" spans="1:17" ht="12.75">
      <c r="A84" s="1"/>
      <c r="B84" s="16">
        <v>107</v>
      </c>
      <c r="C84" s="17" t="s">
        <v>60</v>
      </c>
      <c r="D84" s="24">
        <v>89.27</v>
      </c>
      <c r="E84" s="21">
        <v>89.27</v>
      </c>
      <c r="F84" s="24">
        <v>78.97</v>
      </c>
      <c r="G84" s="11">
        <v>78.97</v>
      </c>
      <c r="H84" s="24">
        <v>70.05</v>
      </c>
      <c r="I84" s="21">
        <v>70.05</v>
      </c>
      <c r="J84" s="24">
        <v>69.36</v>
      </c>
      <c r="K84" s="11">
        <v>69.36</v>
      </c>
      <c r="L84" s="24">
        <v>86.53</v>
      </c>
      <c r="M84" s="21">
        <v>86.53</v>
      </c>
      <c r="N84" s="24">
        <v>81.03</v>
      </c>
      <c r="O84" s="11">
        <v>81.03</v>
      </c>
      <c r="P84" s="24">
        <v>68.67</v>
      </c>
      <c r="Q84" s="21">
        <v>68.67</v>
      </c>
    </row>
    <row r="85" spans="1:17" ht="12.75">
      <c r="A85" s="1"/>
      <c r="B85" s="16">
        <v>108</v>
      </c>
      <c r="C85" s="17" t="s">
        <v>61</v>
      </c>
      <c r="D85" s="24">
        <v>233.73</v>
      </c>
      <c r="E85" s="21">
        <v>233.73</v>
      </c>
      <c r="F85" s="24">
        <v>206.76</v>
      </c>
      <c r="G85" s="11">
        <v>206.76</v>
      </c>
      <c r="H85" s="24">
        <v>183.38</v>
      </c>
      <c r="I85" s="21">
        <v>183.38</v>
      </c>
      <c r="J85" s="24">
        <v>181.59</v>
      </c>
      <c r="K85" s="11">
        <v>181.59</v>
      </c>
      <c r="L85" s="24">
        <v>226.54</v>
      </c>
      <c r="M85" s="21">
        <v>226.54</v>
      </c>
      <c r="N85" s="24">
        <v>212.15</v>
      </c>
      <c r="O85" s="11">
        <v>212.15</v>
      </c>
      <c r="P85" s="24">
        <v>179.79</v>
      </c>
      <c r="Q85" s="21">
        <v>179.79</v>
      </c>
    </row>
    <row r="86" spans="1:17" ht="12.75">
      <c r="A86" s="1"/>
      <c r="B86" s="16">
        <v>109</v>
      </c>
      <c r="C86" s="17" t="s">
        <v>62</v>
      </c>
      <c r="D86" s="24">
        <v>219.12</v>
      </c>
      <c r="E86" s="21">
        <v>219.12</v>
      </c>
      <c r="F86" s="24">
        <v>193.84</v>
      </c>
      <c r="G86" s="11">
        <v>193.84</v>
      </c>
      <c r="H86" s="24">
        <v>171.92</v>
      </c>
      <c r="I86" s="21">
        <v>171.92</v>
      </c>
      <c r="J86" s="24">
        <v>170.24</v>
      </c>
      <c r="K86" s="11">
        <v>170.24</v>
      </c>
      <c r="L86" s="24">
        <v>212.37</v>
      </c>
      <c r="M86" s="21">
        <v>212.37</v>
      </c>
      <c r="N86" s="24">
        <v>198.9</v>
      </c>
      <c r="O86" s="11">
        <v>198.9</v>
      </c>
      <c r="P86" s="24">
        <v>168.55</v>
      </c>
      <c r="Q86" s="21">
        <v>168.55</v>
      </c>
    </row>
    <row r="87" spans="1:17" ht="12.75">
      <c r="A87" s="1"/>
      <c r="B87" s="16">
        <v>110</v>
      </c>
      <c r="C87" s="17" t="s">
        <v>63</v>
      </c>
      <c r="D87" s="24">
        <v>178.54</v>
      </c>
      <c r="E87" s="21">
        <v>178.54</v>
      </c>
      <c r="F87" s="24">
        <v>157.94</v>
      </c>
      <c r="G87" s="11">
        <v>157.94</v>
      </c>
      <c r="H87" s="24">
        <v>140.08</v>
      </c>
      <c r="I87" s="21">
        <v>140.08</v>
      </c>
      <c r="J87" s="24">
        <v>138.72</v>
      </c>
      <c r="K87" s="11">
        <v>138.72</v>
      </c>
      <c r="L87" s="24">
        <v>173.05</v>
      </c>
      <c r="M87" s="21">
        <v>173.05</v>
      </c>
      <c r="N87" s="24">
        <v>162.06</v>
      </c>
      <c r="O87" s="11">
        <v>162.06</v>
      </c>
      <c r="P87" s="24">
        <v>137.34</v>
      </c>
      <c r="Q87" s="21">
        <v>137.34</v>
      </c>
    </row>
    <row r="88" spans="1:17" ht="12.75">
      <c r="A88" s="1"/>
      <c r="B88" s="16">
        <v>111</v>
      </c>
      <c r="C88" s="17" t="s">
        <v>64</v>
      </c>
      <c r="D88" s="24">
        <v>123.19</v>
      </c>
      <c r="E88" s="21">
        <v>123.19</v>
      </c>
      <c r="F88" s="24">
        <v>108.98</v>
      </c>
      <c r="G88" s="11">
        <v>108.98</v>
      </c>
      <c r="H88" s="24">
        <v>96.66</v>
      </c>
      <c r="I88" s="21">
        <v>96.66</v>
      </c>
      <c r="J88" s="24">
        <v>95.71</v>
      </c>
      <c r="K88" s="11">
        <v>95.71</v>
      </c>
      <c r="L88" s="24">
        <v>119.4</v>
      </c>
      <c r="M88" s="21">
        <v>119.4</v>
      </c>
      <c r="N88" s="24">
        <v>111.82</v>
      </c>
      <c r="O88" s="11">
        <v>111.82</v>
      </c>
      <c r="P88" s="24">
        <v>94.76</v>
      </c>
      <c r="Q88" s="21">
        <v>94.76</v>
      </c>
    </row>
    <row r="89" spans="1:17" ht="12.75">
      <c r="A89" s="1"/>
      <c r="B89" s="16">
        <v>112</v>
      </c>
      <c r="C89" s="17" t="s">
        <v>65</v>
      </c>
      <c r="D89" s="24">
        <v>89.27</v>
      </c>
      <c r="E89" s="21">
        <v>89.27</v>
      </c>
      <c r="F89" s="24">
        <v>78.97</v>
      </c>
      <c r="G89" s="11">
        <v>78.97</v>
      </c>
      <c r="H89" s="24">
        <v>70.05</v>
      </c>
      <c r="I89" s="21">
        <v>70.05</v>
      </c>
      <c r="J89" s="24">
        <v>69.36</v>
      </c>
      <c r="K89" s="11">
        <v>69.36</v>
      </c>
      <c r="L89" s="24">
        <v>86.53</v>
      </c>
      <c r="M89" s="21">
        <v>86.53</v>
      </c>
      <c r="N89" s="24">
        <v>81.03</v>
      </c>
      <c r="O89" s="11">
        <v>81.03</v>
      </c>
      <c r="P89" s="24">
        <v>68.67</v>
      </c>
      <c r="Q89" s="21">
        <v>68.67</v>
      </c>
    </row>
    <row r="90" spans="1:17" ht="12.75">
      <c r="A90" s="1"/>
      <c r="B90" s="16">
        <v>113</v>
      </c>
      <c r="C90" s="17" t="s">
        <v>66</v>
      </c>
      <c r="D90" s="24">
        <v>71.25</v>
      </c>
      <c r="E90" s="21">
        <v>71.25</v>
      </c>
      <c r="F90" s="24">
        <v>63.03</v>
      </c>
      <c r="G90" s="11">
        <v>63.03</v>
      </c>
      <c r="H90" s="24">
        <v>55.91</v>
      </c>
      <c r="I90" s="21">
        <v>55.91</v>
      </c>
      <c r="J90" s="24">
        <v>55.36</v>
      </c>
      <c r="K90" s="11">
        <v>55.36</v>
      </c>
      <c r="L90" s="24">
        <v>69.06</v>
      </c>
      <c r="M90" s="21">
        <v>69.06</v>
      </c>
      <c r="N90" s="24">
        <v>64.68</v>
      </c>
      <c r="O90" s="11">
        <v>64.68</v>
      </c>
      <c r="P90" s="24">
        <v>54.81</v>
      </c>
      <c r="Q90" s="21">
        <v>54.81</v>
      </c>
    </row>
    <row r="91" spans="1:17" ht="12.75">
      <c r="A91" s="1"/>
      <c r="B91" s="16">
        <v>114</v>
      </c>
      <c r="C91" s="17" t="s">
        <v>67</v>
      </c>
      <c r="D91" s="24">
        <v>174.55</v>
      </c>
      <c r="E91" s="21">
        <v>174.55</v>
      </c>
      <c r="F91" s="24">
        <v>154.41</v>
      </c>
      <c r="G91" s="11">
        <v>154.41</v>
      </c>
      <c r="H91" s="24">
        <v>136.95</v>
      </c>
      <c r="I91" s="21">
        <v>136.95</v>
      </c>
      <c r="J91" s="24">
        <v>135.61</v>
      </c>
      <c r="K91" s="11">
        <v>135.61</v>
      </c>
      <c r="L91" s="24">
        <v>169.18</v>
      </c>
      <c r="M91" s="21">
        <v>169.18</v>
      </c>
      <c r="N91" s="24">
        <v>158.44</v>
      </c>
      <c r="O91" s="11">
        <v>158.44</v>
      </c>
      <c r="P91" s="24">
        <v>134.27</v>
      </c>
      <c r="Q91" s="21">
        <v>134.27</v>
      </c>
    </row>
    <row r="92" spans="1:17" ht="12.75">
      <c r="A92" s="1"/>
      <c r="B92" s="16">
        <v>115</v>
      </c>
      <c r="C92" s="17" t="s">
        <v>68</v>
      </c>
      <c r="D92" s="24">
        <v>164.58</v>
      </c>
      <c r="E92" s="21">
        <v>164.58</v>
      </c>
      <c r="F92" s="24">
        <v>145.59</v>
      </c>
      <c r="G92" s="11">
        <v>145.59</v>
      </c>
      <c r="H92" s="24">
        <v>129.13</v>
      </c>
      <c r="I92" s="21">
        <v>129.13</v>
      </c>
      <c r="J92" s="24">
        <v>127.86</v>
      </c>
      <c r="K92" s="11">
        <v>127.86</v>
      </c>
      <c r="L92" s="24">
        <v>159.51</v>
      </c>
      <c r="M92" s="21">
        <v>159.51</v>
      </c>
      <c r="N92" s="24">
        <v>149.39</v>
      </c>
      <c r="O92" s="11">
        <v>149.39</v>
      </c>
      <c r="P92" s="24">
        <v>126.61</v>
      </c>
      <c r="Q92" s="21">
        <v>126.61</v>
      </c>
    </row>
    <row r="93" spans="1:17" ht="12.75">
      <c r="A93" s="1"/>
      <c r="B93" s="16">
        <v>116</v>
      </c>
      <c r="C93" s="17" t="s">
        <v>69</v>
      </c>
      <c r="D93" s="24">
        <v>130.53</v>
      </c>
      <c r="E93" s="21">
        <v>130.53</v>
      </c>
      <c r="F93" s="24">
        <v>115.46</v>
      </c>
      <c r="G93" s="11">
        <v>115.46</v>
      </c>
      <c r="H93" s="24">
        <v>102.42</v>
      </c>
      <c r="I93" s="21">
        <v>102.42</v>
      </c>
      <c r="J93" s="24">
        <v>101.41</v>
      </c>
      <c r="K93" s="11">
        <v>101.41</v>
      </c>
      <c r="L93" s="24">
        <v>126.52</v>
      </c>
      <c r="M93" s="21">
        <v>126.52</v>
      </c>
      <c r="N93" s="24">
        <v>118.48</v>
      </c>
      <c r="O93" s="11">
        <v>118.48</v>
      </c>
      <c r="P93" s="24">
        <v>100.41</v>
      </c>
      <c r="Q93" s="21">
        <v>100.41</v>
      </c>
    </row>
    <row r="94" spans="1:17" ht="12.75">
      <c r="A94" s="1"/>
      <c r="B94" s="16">
        <v>117</v>
      </c>
      <c r="C94" s="17" t="s">
        <v>70</v>
      </c>
      <c r="D94" s="24">
        <v>103.58</v>
      </c>
      <c r="E94" s="21">
        <v>103.58</v>
      </c>
      <c r="F94" s="24">
        <v>91.63</v>
      </c>
      <c r="G94" s="11">
        <v>91.63</v>
      </c>
      <c r="H94" s="24">
        <v>81.28</v>
      </c>
      <c r="I94" s="21">
        <v>81.28</v>
      </c>
      <c r="J94" s="24">
        <v>80.48</v>
      </c>
      <c r="K94" s="11">
        <v>80.48</v>
      </c>
      <c r="L94" s="24">
        <v>100.4</v>
      </c>
      <c r="M94" s="21">
        <v>100.4</v>
      </c>
      <c r="N94" s="24">
        <v>94.03</v>
      </c>
      <c r="O94" s="11">
        <v>94.03</v>
      </c>
      <c r="P94" s="24">
        <v>79.68</v>
      </c>
      <c r="Q94" s="21">
        <v>79.68</v>
      </c>
    </row>
    <row r="95" spans="1:17" ht="12.75">
      <c r="A95" s="1"/>
      <c r="B95" s="16">
        <v>118</v>
      </c>
      <c r="C95" s="17" t="s">
        <v>71</v>
      </c>
      <c r="D95" s="24">
        <v>65.9</v>
      </c>
      <c r="E95" s="21">
        <v>65.9</v>
      </c>
      <c r="F95" s="24">
        <v>58.3</v>
      </c>
      <c r="G95" s="11">
        <v>58.3</v>
      </c>
      <c r="H95" s="24">
        <v>51.7</v>
      </c>
      <c r="I95" s="21">
        <v>51.7</v>
      </c>
      <c r="J95" s="24">
        <v>51.19</v>
      </c>
      <c r="K95" s="11">
        <v>51.19</v>
      </c>
      <c r="L95" s="24">
        <v>63.87</v>
      </c>
      <c r="M95" s="21">
        <v>63.87</v>
      </c>
      <c r="N95" s="24">
        <v>59.81</v>
      </c>
      <c r="O95" s="11">
        <v>59.81</v>
      </c>
      <c r="P95" s="24">
        <v>50.69</v>
      </c>
      <c r="Q95" s="21">
        <v>50.69</v>
      </c>
    </row>
    <row r="96" spans="1:17" ht="12.75">
      <c r="A96" s="1"/>
      <c r="B96" s="16" t="s">
        <v>157</v>
      </c>
      <c r="C96" s="41" t="s">
        <v>158</v>
      </c>
      <c r="D96" s="24">
        <v>92.01</v>
      </c>
      <c r="E96" s="21">
        <v>92.01</v>
      </c>
      <c r="F96" s="24">
        <v>81.4</v>
      </c>
      <c r="G96" s="11">
        <v>81.4</v>
      </c>
      <c r="H96" s="24">
        <v>72.18</v>
      </c>
      <c r="I96" s="21">
        <v>72.18</v>
      </c>
      <c r="J96" s="24">
        <v>71.49</v>
      </c>
      <c r="K96" s="11">
        <v>71.49</v>
      </c>
      <c r="L96" s="24">
        <v>89.17</v>
      </c>
      <c r="M96" s="21">
        <v>89.17</v>
      </c>
      <c r="N96" s="24">
        <v>83.52</v>
      </c>
      <c r="O96" s="11">
        <v>83.52</v>
      </c>
      <c r="P96" s="24">
        <v>70.77</v>
      </c>
      <c r="Q96" s="21">
        <v>70.77</v>
      </c>
    </row>
    <row r="97" spans="1:17" ht="12.75">
      <c r="A97" s="1"/>
      <c r="B97" s="16" t="s">
        <v>159</v>
      </c>
      <c r="C97" s="41" t="s">
        <v>160</v>
      </c>
      <c r="D97" s="24">
        <v>75.87</v>
      </c>
      <c r="E97" s="21">
        <v>75.87</v>
      </c>
      <c r="F97" s="24">
        <v>67.13</v>
      </c>
      <c r="G97" s="11">
        <v>67.13</v>
      </c>
      <c r="H97" s="24">
        <v>59.53</v>
      </c>
      <c r="I97" s="21">
        <v>59.53</v>
      </c>
      <c r="J97" s="24">
        <v>58.96</v>
      </c>
      <c r="K97" s="11">
        <v>58.96</v>
      </c>
      <c r="L97" s="24">
        <v>73.55</v>
      </c>
      <c r="M97" s="21">
        <v>73.55</v>
      </c>
      <c r="N97" s="24">
        <v>68.87</v>
      </c>
      <c r="O97" s="11">
        <v>68.87</v>
      </c>
      <c r="P97" s="24">
        <v>58.38</v>
      </c>
      <c r="Q97" s="21">
        <v>58.38</v>
      </c>
    </row>
    <row r="98" spans="1:17" ht="12.75">
      <c r="A98" s="1"/>
      <c r="B98" s="16" t="s">
        <v>161</v>
      </c>
      <c r="C98" s="41" t="s">
        <v>162</v>
      </c>
      <c r="D98" s="24">
        <v>62.14</v>
      </c>
      <c r="E98" s="21">
        <v>62.14</v>
      </c>
      <c r="F98" s="24">
        <v>54.98</v>
      </c>
      <c r="G98" s="11">
        <v>54.98</v>
      </c>
      <c r="H98" s="24">
        <v>48.77</v>
      </c>
      <c r="I98" s="21">
        <v>48.77</v>
      </c>
      <c r="J98" s="24">
        <v>48.27</v>
      </c>
      <c r="K98" s="11">
        <v>48.27</v>
      </c>
      <c r="L98" s="24">
        <v>60.23</v>
      </c>
      <c r="M98" s="21">
        <v>60.23</v>
      </c>
      <c r="N98" s="24">
        <v>56.42</v>
      </c>
      <c r="O98" s="11">
        <v>56.42</v>
      </c>
      <c r="P98" s="24">
        <v>47.8</v>
      </c>
      <c r="Q98" s="21">
        <v>47.8</v>
      </c>
    </row>
    <row r="99" spans="1:17" ht="12.75">
      <c r="A99" s="1"/>
      <c r="B99" s="16">
        <v>120</v>
      </c>
      <c r="C99" s="17" t="s">
        <v>72</v>
      </c>
      <c r="D99" s="24">
        <v>314.63</v>
      </c>
      <c r="E99" s="21">
        <v>314.63</v>
      </c>
      <c r="F99" s="24">
        <v>314.63</v>
      </c>
      <c r="G99" s="11">
        <v>314.63</v>
      </c>
      <c r="H99" s="24">
        <v>314.63</v>
      </c>
      <c r="I99" s="21">
        <v>314.63</v>
      </c>
      <c r="J99" s="24">
        <v>314.63</v>
      </c>
      <c r="K99" s="11">
        <v>314.63</v>
      </c>
      <c r="L99" s="24">
        <v>314.63</v>
      </c>
      <c r="M99" s="21">
        <v>314.63</v>
      </c>
      <c r="N99" s="24">
        <v>314.63</v>
      </c>
      <c r="O99" s="11">
        <v>314.63</v>
      </c>
      <c r="P99" s="24">
        <v>314.63</v>
      </c>
      <c r="Q99" s="21">
        <v>314.63</v>
      </c>
    </row>
    <row r="100" spans="1:17" ht="12.75">
      <c r="A100" s="1"/>
      <c r="B100" s="16">
        <v>121</v>
      </c>
      <c r="C100" s="17" t="s">
        <v>73</v>
      </c>
      <c r="D100" s="24">
        <v>282.17</v>
      </c>
      <c r="E100" s="21">
        <v>282.17</v>
      </c>
      <c r="F100" s="24">
        <v>282.17</v>
      </c>
      <c r="G100" s="11">
        <v>282.17</v>
      </c>
      <c r="H100" s="24">
        <v>282.17</v>
      </c>
      <c r="I100" s="21">
        <v>282.17</v>
      </c>
      <c r="J100" s="24">
        <v>282.17</v>
      </c>
      <c r="K100" s="11">
        <v>282.17</v>
      </c>
      <c r="L100" s="24">
        <v>282.17</v>
      </c>
      <c r="M100" s="21">
        <v>282.17</v>
      </c>
      <c r="N100" s="24">
        <v>282.17</v>
      </c>
      <c r="O100" s="11">
        <v>282.17</v>
      </c>
      <c r="P100" s="24">
        <v>282.17</v>
      </c>
      <c r="Q100" s="21">
        <v>282.17</v>
      </c>
    </row>
    <row r="101" spans="1:17" ht="12.75">
      <c r="A101" s="1"/>
      <c r="B101" s="16">
        <v>122</v>
      </c>
      <c r="C101" s="17" t="s">
        <v>74</v>
      </c>
      <c r="D101" s="24">
        <v>352.09</v>
      </c>
      <c r="E101" s="21">
        <v>352.09</v>
      </c>
      <c r="F101" s="24">
        <v>352.09</v>
      </c>
      <c r="G101" s="11">
        <v>352.09</v>
      </c>
      <c r="H101" s="24">
        <v>352.09</v>
      </c>
      <c r="I101" s="21">
        <v>352.09</v>
      </c>
      <c r="J101" s="24">
        <v>352.09</v>
      </c>
      <c r="K101" s="11">
        <v>352.09</v>
      </c>
      <c r="L101" s="24">
        <v>352.09</v>
      </c>
      <c r="M101" s="21">
        <v>352.09</v>
      </c>
      <c r="N101" s="24">
        <v>352.09</v>
      </c>
      <c r="O101" s="11">
        <v>352.09</v>
      </c>
      <c r="P101" s="24">
        <v>352.09</v>
      </c>
      <c r="Q101" s="21">
        <v>352.09</v>
      </c>
    </row>
    <row r="102" spans="1:17" ht="12.75">
      <c r="A102" s="1"/>
      <c r="B102" s="16">
        <v>123</v>
      </c>
      <c r="C102" s="17" t="s">
        <v>75</v>
      </c>
      <c r="D102" s="24">
        <v>282.17</v>
      </c>
      <c r="E102" s="21">
        <v>282.17</v>
      </c>
      <c r="F102" s="24">
        <v>282.17</v>
      </c>
      <c r="G102" s="11">
        <v>282.17</v>
      </c>
      <c r="H102" s="24">
        <v>282.17</v>
      </c>
      <c r="I102" s="21">
        <v>282.17</v>
      </c>
      <c r="J102" s="24">
        <v>282.17</v>
      </c>
      <c r="K102" s="11">
        <v>282.17</v>
      </c>
      <c r="L102" s="24">
        <v>282.17</v>
      </c>
      <c r="M102" s="21">
        <v>282.17</v>
      </c>
      <c r="N102" s="24">
        <v>282.17</v>
      </c>
      <c r="O102" s="11">
        <v>282.17</v>
      </c>
      <c r="P102" s="24">
        <v>282.17</v>
      </c>
      <c r="Q102" s="21">
        <v>282.17</v>
      </c>
    </row>
    <row r="103" spans="1:17" ht="12.75">
      <c r="A103" s="1"/>
      <c r="B103" s="16">
        <v>124</v>
      </c>
      <c r="C103" s="17" t="s">
        <v>76</v>
      </c>
      <c r="D103" s="24">
        <v>352.09</v>
      </c>
      <c r="E103" s="21">
        <v>352.09</v>
      </c>
      <c r="F103" s="24">
        <v>352.09</v>
      </c>
      <c r="G103" s="11">
        <v>352.09</v>
      </c>
      <c r="H103" s="24">
        <v>352.09</v>
      </c>
      <c r="I103" s="21">
        <v>352.09</v>
      </c>
      <c r="J103" s="24">
        <v>352.09</v>
      </c>
      <c r="K103" s="11">
        <v>352.09</v>
      </c>
      <c r="L103" s="24">
        <v>352.09</v>
      </c>
      <c r="M103" s="21">
        <v>352.09</v>
      </c>
      <c r="N103" s="24">
        <v>352.09</v>
      </c>
      <c r="O103" s="11">
        <v>352.09</v>
      </c>
      <c r="P103" s="24">
        <v>352.09</v>
      </c>
      <c r="Q103" s="21">
        <v>352.09</v>
      </c>
    </row>
    <row r="104" spans="1:17" ht="12.75">
      <c r="A104" s="1"/>
      <c r="B104" s="16">
        <v>125</v>
      </c>
      <c r="C104" s="17" t="s">
        <v>77</v>
      </c>
      <c r="D104" s="24">
        <v>247.21</v>
      </c>
      <c r="E104" s="21">
        <v>247.21</v>
      </c>
      <c r="F104" s="24">
        <v>247.21</v>
      </c>
      <c r="G104" s="11">
        <v>247.21</v>
      </c>
      <c r="H104" s="24">
        <v>247.21</v>
      </c>
      <c r="I104" s="21">
        <v>247.21</v>
      </c>
      <c r="J104" s="24">
        <v>247.21</v>
      </c>
      <c r="K104" s="11">
        <v>247.21</v>
      </c>
      <c r="L104" s="24">
        <v>247.21</v>
      </c>
      <c r="M104" s="21">
        <v>247.21</v>
      </c>
      <c r="N104" s="24">
        <v>247.21</v>
      </c>
      <c r="O104" s="11">
        <v>247.21</v>
      </c>
      <c r="P104" s="24">
        <v>247.21</v>
      </c>
      <c r="Q104" s="21">
        <v>247.21</v>
      </c>
    </row>
    <row r="105" spans="1:17" ht="12.75">
      <c r="A105" s="1"/>
      <c r="B105" s="16">
        <v>126</v>
      </c>
      <c r="C105" s="17" t="s">
        <v>78</v>
      </c>
      <c r="D105" s="24">
        <v>197.27</v>
      </c>
      <c r="E105" s="21">
        <v>197.27</v>
      </c>
      <c r="F105" s="24">
        <v>197.27</v>
      </c>
      <c r="G105" s="11">
        <v>197.27</v>
      </c>
      <c r="H105" s="24">
        <v>197.27</v>
      </c>
      <c r="I105" s="21">
        <v>197.27</v>
      </c>
      <c r="J105" s="24">
        <v>197.27</v>
      </c>
      <c r="K105" s="11">
        <v>197.27</v>
      </c>
      <c r="L105" s="24">
        <v>197.27</v>
      </c>
      <c r="M105" s="21">
        <v>197.27</v>
      </c>
      <c r="N105" s="24">
        <v>197.27</v>
      </c>
      <c r="O105" s="11">
        <v>197.27</v>
      </c>
      <c r="P105" s="24">
        <v>197.27</v>
      </c>
      <c r="Q105" s="21">
        <v>197.27</v>
      </c>
    </row>
    <row r="106" spans="1:17" ht="12.75">
      <c r="A106" s="1"/>
      <c r="B106" s="16">
        <v>130</v>
      </c>
      <c r="C106" s="17" t="s">
        <v>79</v>
      </c>
      <c r="D106" s="24">
        <v>201.1</v>
      </c>
      <c r="E106" s="21">
        <v>201.1</v>
      </c>
      <c r="F106" s="24">
        <v>177.9</v>
      </c>
      <c r="G106" s="11">
        <v>177.9</v>
      </c>
      <c r="H106" s="24">
        <v>157.79</v>
      </c>
      <c r="I106" s="21">
        <v>157.79</v>
      </c>
      <c r="J106" s="24">
        <v>156.24</v>
      </c>
      <c r="K106" s="11">
        <v>156.24</v>
      </c>
      <c r="L106" s="24">
        <v>194.92</v>
      </c>
      <c r="M106" s="21">
        <v>194.92</v>
      </c>
      <c r="N106" s="24">
        <v>182.54</v>
      </c>
      <c r="O106" s="11">
        <v>182.54</v>
      </c>
      <c r="P106" s="24">
        <v>154.7</v>
      </c>
      <c r="Q106" s="21">
        <v>154.7</v>
      </c>
    </row>
    <row r="107" spans="1:17" ht="12.75">
      <c r="A107" s="1"/>
      <c r="B107" s="16">
        <v>131</v>
      </c>
      <c r="C107" s="17" t="s">
        <v>80</v>
      </c>
      <c r="D107" s="24">
        <v>120.11</v>
      </c>
      <c r="E107" s="21">
        <v>120.11</v>
      </c>
      <c r="F107" s="24">
        <v>106.25</v>
      </c>
      <c r="G107" s="11">
        <v>106.25</v>
      </c>
      <c r="H107" s="24">
        <v>94.24</v>
      </c>
      <c r="I107" s="21">
        <v>94.24</v>
      </c>
      <c r="J107" s="24">
        <v>93.32</v>
      </c>
      <c r="K107" s="11">
        <v>93.32</v>
      </c>
      <c r="L107" s="24">
        <v>116.41</v>
      </c>
      <c r="M107" s="21">
        <v>116.41</v>
      </c>
      <c r="N107" s="24">
        <v>109.02</v>
      </c>
      <c r="O107" s="11">
        <v>109.02</v>
      </c>
      <c r="P107" s="24">
        <v>92.39</v>
      </c>
      <c r="Q107" s="21">
        <v>92.39</v>
      </c>
    </row>
    <row r="108" spans="1:17" ht="12.75">
      <c r="A108" s="1"/>
      <c r="B108" s="16">
        <v>132</v>
      </c>
      <c r="C108" s="17" t="s">
        <v>81</v>
      </c>
      <c r="D108" s="24">
        <v>128.91</v>
      </c>
      <c r="E108" s="21">
        <v>128.91</v>
      </c>
      <c r="F108" s="24">
        <v>114.04</v>
      </c>
      <c r="G108" s="11">
        <v>114.04</v>
      </c>
      <c r="H108" s="24">
        <v>101.14</v>
      </c>
      <c r="I108" s="21">
        <v>101.14</v>
      </c>
      <c r="J108" s="24">
        <v>100.15</v>
      </c>
      <c r="K108" s="11">
        <v>100.15</v>
      </c>
      <c r="L108" s="24">
        <v>124.94</v>
      </c>
      <c r="M108" s="21">
        <v>124.94</v>
      </c>
      <c r="N108" s="24">
        <v>117.01</v>
      </c>
      <c r="O108" s="11">
        <v>117.01</v>
      </c>
      <c r="P108" s="24">
        <v>99.15</v>
      </c>
      <c r="Q108" s="21">
        <v>99.15</v>
      </c>
    </row>
    <row r="109" spans="1:17" ht="12.75">
      <c r="A109" s="1"/>
      <c r="B109" s="16">
        <v>133</v>
      </c>
      <c r="C109" s="41" t="s">
        <v>155</v>
      </c>
      <c r="D109" s="24">
        <v>150.71</v>
      </c>
      <c r="E109" s="21">
        <v>150.71</v>
      </c>
      <c r="F109" s="24">
        <v>133.31</v>
      </c>
      <c r="G109" s="11">
        <v>133.31</v>
      </c>
      <c r="H109" s="24">
        <v>118.23</v>
      </c>
      <c r="I109" s="21">
        <v>118.23</v>
      </c>
      <c r="J109" s="24">
        <v>117.09</v>
      </c>
      <c r="K109" s="11">
        <v>117.09</v>
      </c>
      <c r="L109" s="24">
        <v>146.06</v>
      </c>
      <c r="M109" s="21">
        <v>146.06</v>
      </c>
      <c r="N109" s="24">
        <v>136.8</v>
      </c>
      <c r="O109" s="11">
        <v>136.8</v>
      </c>
      <c r="P109" s="24">
        <v>115.92</v>
      </c>
      <c r="Q109" s="21">
        <v>115.92</v>
      </c>
    </row>
    <row r="110" spans="1:17" ht="12.75">
      <c r="A110" s="1"/>
      <c r="B110" s="16">
        <v>134</v>
      </c>
      <c r="C110" s="41" t="s">
        <v>156</v>
      </c>
      <c r="D110" s="24">
        <v>114.59</v>
      </c>
      <c r="E110" s="21">
        <v>114.59</v>
      </c>
      <c r="F110" s="24">
        <v>101.37</v>
      </c>
      <c r="G110" s="11">
        <v>101.37</v>
      </c>
      <c r="H110" s="24">
        <v>89.91</v>
      </c>
      <c r="I110" s="21">
        <v>89.91</v>
      </c>
      <c r="J110" s="24">
        <v>89.04</v>
      </c>
      <c r="K110" s="11">
        <v>89.04</v>
      </c>
      <c r="L110" s="24">
        <v>111.07</v>
      </c>
      <c r="M110" s="21">
        <v>111.07</v>
      </c>
      <c r="N110" s="24">
        <v>104.02</v>
      </c>
      <c r="O110" s="11">
        <v>104.02</v>
      </c>
      <c r="P110" s="24">
        <v>88.15</v>
      </c>
      <c r="Q110" s="21">
        <v>88.15</v>
      </c>
    </row>
    <row r="111" spans="1:17" ht="12.75">
      <c r="A111" s="1"/>
      <c r="B111" s="16">
        <v>140</v>
      </c>
      <c r="C111" s="17" t="s">
        <v>82</v>
      </c>
      <c r="D111" s="24">
        <v>119.78</v>
      </c>
      <c r="E111" s="21">
        <v>119.78</v>
      </c>
      <c r="F111" s="24">
        <v>105.97</v>
      </c>
      <c r="G111" s="11">
        <v>105.97</v>
      </c>
      <c r="H111" s="24">
        <v>93.99</v>
      </c>
      <c r="I111" s="21">
        <v>93.99</v>
      </c>
      <c r="J111" s="24">
        <v>93.06</v>
      </c>
      <c r="K111" s="11">
        <v>93.06</v>
      </c>
      <c r="L111" s="24">
        <v>116.1</v>
      </c>
      <c r="M111" s="21">
        <v>116.1</v>
      </c>
      <c r="N111" s="24">
        <v>108.73</v>
      </c>
      <c r="O111" s="11">
        <v>108.73</v>
      </c>
      <c r="P111" s="24">
        <v>92.14</v>
      </c>
      <c r="Q111" s="21">
        <v>92.14</v>
      </c>
    </row>
    <row r="112" spans="1:17" ht="12.75">
      <c r="A112" s="1"/>
      <c r="B112" s="16">
        <v>141</v>
      </c>
      <c r="C112" s="17" t="s">
        <v>83</v>
      </c>
      <c r="D112" s="24">
        <v>104.04</v>
      </c>
      <c r="E112" s="21">
        <v>104.04</v>
      </c>
      <c r="F112" s="24">
        <v>92.03</v>
      </c>
      <c r="G112" s="11">
        <v>92.03</v>
      </c>
      <c r="H112" s="24">
        <v>81.63</v>
      </c>
      <c r="I112" s="21">
        <v>81.63</v>
      </c>
      <c r="J112" s="24">
        <v>80.83</v>
      </c>
      <c r="K112" s="11">
        <v>80.83</v>
      </c>
      <c r="L112" s="24">
        <v>100.84</v>
      </c>
      <c r="M112" s="21">
        <v>100.84</v>
      </c>
      <c r="N112" s="24">
        <v>94.44</v>
      </c>
      <c r="O112" s="11">
        <v>94.44</v>
      </c>
      <c r="P112" s="24">
        <v>80.03</v>
      </c>
      <c r="Q112" s="21">
        <v>80.03</v>
      </c>
    </row>
    <row r="113" spans="1:17" ht="12.75">
      <c r="A113" s="1"/>
      <c r="B113" s="16">
        <v>142</v>
      </c>
      <c r="C113" s="17" t="s">
        <v>84</v>
      </c>
      <c r="D113" s="24">
        <v>97</v>
      </c>
      <c r="E113" s="21">
        <v>97</v>
      </c>
      <c r="F113" s="24">
        <v>85.81</v>
      </c>
      <c r="G113" s="11">
        <v>85.81</v>
      </c>
      <c r="H113" s="24">
        <v>76.1</v>
      </c>
      <c r="I113" s="21">
        <v>76.1</v>
      </c>
      <c r="J113" s="24">
        <v>75.36</v>
      </c>
      <c r="K113" s="11">
        <v>75.36</v>
      </c>
      <c r="L113" s="24">
        <v>94.02</v>
      </c>
      <c r="M113" s="21">
        <v>94.02</v>
      </c>
      <c r="N113" s="24">
        <v>88.04</v>
      </c>
      <c r="O113" s="11">
        <v>88.04</v>
      </c>
      <c r="P113" s="24">
        <v>74.61</v>
      </c>
      <c r="Q113" s="21">
        <v>74.61</v>
      </c>
    </row>
    <row r="114" spans="1:17" ht="12.75">
      <c r="A114" s="1"/>
      <c r="B114" s="16">
        <v>143</v>
      </c>
      <c r="C114" s="17" t="s">
        <v>85</v>
      </c>
      <c r="D114" s="24">
        <v>84.27</v>
      </c>
      <c r="E114" s="21">
        <v>84.27</v>
      </c>
      <c r="F114" s="24">
        <v>74.55</v>
      </c>
      <c r="G114" s="11">
        <v>74.55</v>
      </c>
      <c r="H114" s="24">
        <v>66.12</v>
      </c>
      <c r="I114" s="21">
        <v>66.12</v>
      </c>
      <c r="J114" s="24">
        <v>65.47</v>
      </c>
      <c r="K114" s="11">
        <v>65.47</v>
      </c>
      <c r="L114" s="24">
        <v>81.68</v>
      </c>
      <c r="M114" s="21">
        <v>81.68</v>
      </c>
      <c r="N114" s="24">
        <v>76.49</v>
      </c>
      <c r="O114" s="11">
        <v>76.49</v>
      </c>
      <c r="P114" s="24">
        <v>64.82</v>
      </c>
      <c r="Q114" s="21">
        <v>64.82</v>
      </c>
    </row>
    <row r="115" spans="1:17" ht="12.75">
      <c r="A115" s="1"/>
      <c r="B115" s="16">
        <v>144</v>
      </c>
      <c r="C115" s="17" t="s">
        <v>86</v>
      </c>
      <c r="D115" s="24">
        <v>120.92</v>
      </c>
      <c r="E115" s="21">
        <v>120.92</v>
      </c>
      <c r="F115" s="24">
        <v>106.96</v>
      </c>
      <c r="G115" s="11">
        <v>106.96</v>
      </c>
      <c r="H115" s="24">
        <v>94.87</v>
      </c>
      <c r="I115" s="21">
        <v>94.87</v>
      </c>
      <c r="J115" s="24">
        <v>93.95</v>
      </c>
      <c r="K115" s="11">
        <v>93.95</v>
      </c>
      <c r="L115" s="24">
        <v>117.2</v>
      </c>
      <c r="M115" s="21">
        <v>117.2</v>
      </c>
      <c r="N115" s="24">
        <v>109.76</v>
      </c>
      <c r="O115" s="11">
        <v>109.76</v>
      </c>
      <c r="P115" s="24">
        <v>93.02</v>
      </c>
      <c r="Q115" s="21">
        <v>93.02</v>
      </c>
    </row>
    <row r="116" spans="1:17" ht="12.75">
      <c r="A116" s="1"/>
      <c r="B116" s="16">
        <v>145</v>
      </c>
      <c r="C116" s="17" t="s">
        <v>87</v>
      </c>
      <c r="D116" s="24">
        <v>100.79</v>
      </c>
      <c r="E116" s="21">
        <v>100.79</v>
      </c>
      <c r="F116" s="24">
        <v>89.17</v>
      </c>
      <c r="G116" s="11">
        <v>89.17</v>
      </c>
      <c r="H116" s="24">
        <v>79.08</v>
      </c>
      <c r="I116" s="21">
        <v>79.08</v>
      </c>
      <c r="J116" s="24">
        <v>78.31</v>
      </c>
      <c r="K116" s="11">
        <v>78.31</v>
      </c>
      <c r="L116" s="24">
        <v>97.7</v>
      </c>
      <c r="M116" s="21">
        <v>97.7</v>
      </c>
      <c r="N116" s="24">
        <v>91.49</v>
      </c>
      <c r="O116" s="11">
        <v>91.49</v>
      </c>
      <c r="P116" s="24">
        <v>77.54</v>
      </c>
      <c r="Q116" s="21">
        <v>77.54</v>
      </c>
    </row>
    <row r="117" spans="1:17" ht="12.75">
      <c r="A117" s="1"/>
      <c r="B117" s="16">
        <v>150</v>
      </c>
      <c r="C117" s="17" t="s">
        <v>88</v>
      </c>
      <c r="D117" s="24">
        <v>387.63</v>
      </c>
      <c r="E117" s="21">
        <v>387.63</v>
      </c>
      <c r="F117" s="24">
        <v>342.9</v>
      </c>
      <c r="G117" s="11">
        <v>342.9</v>
      </c>
      <c r="H117" s="24">
        <v>304.14</v>
      </c>
      <c r="I117" s="21">
        <v>304.14</v>
      </c>
      <c r="J117" s="24">
        <v>301.15</v>
      </c>
      <c r="K117" s="11">
        <v>301.15</v>
      </c>
      <c r="L117" s="24">
        <v>375.7</v>
      </c>
      <c r="M117" s="21">
        <v>375.7</v>
      </c>
      <c r="N117" s="24">
        <v>351.85</v>
      </c>
      <c r="O117" s="11">
        <v>351.85</v>
      </c>
      <c r="P117" s="24">
        <v>298.18</v>
      </c>
      <c r="Q117" s="21">
        <v>298.18</v>
      </c>
    </row>
    <row r="118" spans="1:17" ht="12.75">
      <c r="A118" s="1"/>
      <c r="B118" s="16">
        <v>151</v>
      </c>
      <c r="C118" s="17" t="s">
        <v>89</v>
      </c>
      <c r="D118" s="24">
        <v>339.2</v>
      </c>
      <c r="E118" s="21">
        <v>339.2</v>
      </c>
      <c r="F118" s="24">
        <v>300.06</v>
      </c>
      <c r="G118" s="11">
        <v>300.06</v>
      </c>
      <c r="H118" s="24">
        <v>266.14</v>
      </c>
      <c r="I118" s="21">
        <v>266.14</v>
      </c>
      <c r="J118" s="24">
        <v>263.53</v>
      </c>
      <c r="K118" s="11">
        <v>263.53</v>
      </c>
      <c r="L118" s="24">
        <v>328.75</v>
      </c>
      <c r="M118" s="21">
        <v>328.75</v>
      </c>
      <c r="N118" s="24">
        <v>307.89</v>
      </c>
      <c r="O118" s="11">
        <v>307.89</v>
      </c>
      <c r="P118" s="24">
        <v>260.92</v>
      </c>
      <c r="Q118" s="21">
        <v>260.92</v>
      </c>
    </row>
    <row r="119" spans="1:17" ht="12.75">
      <c r="A119" s="1"/>
      <c r="B119" s="16">
        <v>152</v>
      </c>
      <c r="C119" s="17" t="s">
        <v>90</v>
      </c>
      <c r="D119" s="24">
        <v>290.73</v>
      </c>
      <c r="E119" s="21">
        <v>290.73</v>
      </c>
      <c r="F119" s="24">
        <v>257.18</v>
      </c>
      <c r="G119" s="11">
        <v>257.18</v>
      </c>
      <c r="H119" s="24">
        <v>228.11</v>
      </c>
      <c r="I119" s="21">
        <v>228.11</v>
      </c>
      <c r="J119" s="24">
        <v>225.87</v>
      </c>
      <c r="K119" s="11">
        <v>225.87</v>
      </c>
      <c r="L119" s="24">
        <v>281.78</v>
      </c>
      <c r="M119" s="21">
        <v>281.78</v>
      </c>
      <c r="N119" s="24">
        <v>263.9</v>
      </c>
      <c r="O119" s="11">
        <v>263.9</v>
      </c>
      <c r="P119" s="24">
        <v>223.64</v>
      </c>
      <c r="Q119" s="21">
        <v>223.64</v>
      </c>
    </row>
    <row r="120" spans="1:17" ht="12.75">
      <c r="A120" s="1"/>
      <c r="B120" s="16">
        <v>153</v>
      </c>
      <c r="C120" s="17" t="s">
        <v>91</v>
      </c>
      <c r="D120" s="24">
        <v>118.62</v>
      </c>
      <c r="E120" s="21">
        <v>118.62</v>
      </c>
      <c r="F120" s="24">
        <v>104.93</v>
      </c>
      <c r="G120" s="11">
        <v>104.93</v>
      </c>
      <c r="H120" s="24">
        <v>93.07</v>
      </c>
      <c r="I120" s="21">
        <v>93.07</v>
      </c>
      <c r="J120" s="24">
        <v>92.15</v>
      </c>
      <c r="K120" s="11">
        <v>92.15</v>
      </c>
      <c r="L120" s="24">
        <v>114.96</v>
      </c>
      <c r="M120" s="21">
        <v>114.96</v>
      </c>
      <c r="N120" s="24">
        <v>107.66</v>
      </c>
      <c r="O120" s="11">
        <v>107.66</v>
      </c>
      <c r="P120" s="24">
        <v>91.24</v>
      </c>
      <c r="Q120" s="21">
        <v>91.24</v>
      </c>
    </row>
    <row r="121" spans="1:17" ht="12.75">
      <c r="A121" s="1"/>
      <c r="B121" s="16">
        <v>154</v>
      </c>
      <c r="C121" s="17" t="s">
        <v>92</v>
      </c>
      <c r="D121" s="24">
        <v>290.73</v>
      </c>
      <c r="E121" s="21">
        <v>290.73</v>
      </c>
      <c r="F121" s="24">
        <v>257.18</v>
      </c>
      <c r="G121" s="11">
        <v>257.18</v>
      </c>
      <c r="H121" s="24">
        <v>228.11</v>
      </c>
      <c r="I121" s="21">
        <v>228.11</v>
      </c>
      <c r="J121" s="24">
        <v>225.87</v>
      </c>
      <c r="K121" s="11">
        <v>225.87</v>
      </c>
      <c r="L121" s="24">
        <v>281.78</v>
      </c>
      <c r="M121" s="21">
        <v>281.78</v>
      </c>
      <c r="N121" s="24">
        <v>263.9</v>
      </c>
      <c r="O121" s="11">
        <v>263.9</v>
      </c>
      <c r="P121" s="24">
        <v>223.64</v>
      </c>
      <c r="Q121" s="21">
        <v>223.64</v>
      </c>
    </row>
    <row r="122" spans="1:17" ht="12.75">
      <c r="A122" s="1"/>
      <c r="B122" s="16">
        <v>155</v>
      </c>
      <c r="C122" s="17" t="s">
        <v>93</v>
      </c>
      <c r="D122" s="24">
        <v>111.31</v>
      </c>
      <c r="E122" s="21">
        <v>111.31</v>
      </c>
      <c r="F122" s="24">
        <v>98.47</v>
      </c>
      <c r="G122" s="11">
        <v>98.47</v>
      </c>
      <c r="H122" s="24">
        <v>87.33</v>
      </c>
      <c r="I122" s="21">
        <v>87.33</v>
      </c>
      <c r="J122" s="24">
        <v>86.49</v>
      </c>
      <c r="K122" s="11">
        <v>86.49</v>
      </c>
      <c r="L122" s="24">
        <v>107.88</v>
      </c>
      <c r="M122" s="21">
        <v>107.88</v>
      </c>
      <c r="N122" s="24">
        <v>101.04</v>
      </c>
      <c r="O122" s="11">
        <v>101.04</v>
      </c>
      <c r="P122" s="24">
        <v>85.63</v>
      </c>
      <c r="Q122" s="21">
        <v>85.63</v>
      </c>
    </row>
    <row r="123" spans="1:17" ht="12.75">
      <c r="A123" s="1"/>
      <c r="B123" s="16">
        <v>156</v>
      </c>
      <c r="C123" s="17" t="s">
        <v>94</v>
      </c>
      <c r="D123" s="24">
        <v>98.56</v>
      </c>
      <c r="E123" s="21">
        <v>98.56</v>
      </c>
      <c r="F123" s="24">
        <v>87.18</v>
      </c>
      <c r="G123" s="11">
        <v>87.18</v>
      </c>
      <c r="H123" s="24">
        <v>77.33</v>
      </c>
      <c r="I123" s="21">
        <v>77.33</v>
      </c>
      <c r="J123" s="24">
        <v>76.57</v>
      </c>
      <c r="K123" s="11">
        <v>76.57</v>
      </c>
      <c r="L123" s="24">
        <v>95.52</v>
      </c>
      <c r="M123" s="21">
        <v>95.52</v>
      </c>
      <c r="N123" s="24">
        <v>89.46</v>
      </c>
      <c r="O123" s="11">
        <v>89.46</v>
      </c>
      <c r="P123" s="24">
        <v>75.81</v>
      </c>
      <c r="Q123" s="21">
        <v>75.81</v>
      </c>
    </row>
    <row r="124" spans="1:17" ht="12.75">
      <c r="A124" s="1"/>
      <c r="B124" s="16">
        <v>157</v>
      </c>
      <c r="C124" s="17" t="s">
        <v>95</v>
      </c>
      <c r="D124" s="24">
        <v>135.66</v>
      </c>
      <c r="E124" s="21">
        <v>135.66</v>
      </c>
      <c r="F124" s="24">
        <v>120</v>
      </c>
      <c r="G124" s="11">
        <v>120</v>
      </c>
      <c r="H124" s="24">
        <v>106.44</v>
      </c>
      <c r="I124" s="21">
        <v>106.44</v>
      </c>
      <c r="J124" s="24">
        <v>105.4</v>
      </c>
      <c r="K124" s="11">
        <v>105.4</v>
      </c>
      <c r="L124" s="24">
        <v>131.48</v>
      </c>
      <c r="M124" s="21">
        <v>131.48</v>
      </c>
      <c r="N124" s="24">
        <v>123.13</v>
      </c>
      <c r="O124" s="11">
        <v>123.13</v>
      </c>
      <c r="P124" s="24">
        <v>104.35</v>
      </c>
      <c r="Q124" s="21">
        <v>104.35</v>
      </c>
    </row>
    <row r="125" spans="1:17" ht="12.75">
      <c r="A125" s="1"/>
      <c r="B125" s="16">
        <v>158</v>
      </c>
      <c r="C125" s="17" t="s">
        <v>96</v>
      </c>
      <c r="D125" s="24">
        <v>111.31</v>
      </c>
      <c r="E125" s="21">
        <v>111.31</v>
      </c>
      <c r="F125" s="24">
        <v>98.47</v>
      </c>
      <c r="G125" s="11">
        <v>98.47</v>
      </c>
      <c r="H125" s="24">
        <v>87.33</v>
      </c>
      <c r="I125" s="21">
        <v>87.33</v>
      </c>
      <c r="J125" s="24">
        <v>86.49</v>
      </c>
      <c r="K125" s="11">
        <v>86.49</v>
      </c>
      <c r="L125" s="24">
        <v>107.88</v>
      </c>
      <c r="M125" s="21">
        <v>107.88</v>
      </c>
      <c r="N125" s="24">
        <v>101.04</v>
      </c>
      <c r="O125" s="11">
        <v>101.04</v>
      </c>
      <c r="P125" s="24">
        <v>85.63</v>
      </c>
      <c r="Q125" s="21">
        <v>85.63</v>
      </c>
    </row>
    <row r="126" spans="1:17" ht="12.75">
      <c r="A126" s="1"/>
      <c r="B126" s="16">
        <v>159</v>
      </c>
      <c r="C126" s="17" t="s">
        <v>97</v>
      </c>
      <c r="D126" s="24">
        <v>98.56</v>
      </c>
      <c r="E126" s="21">
        <v>98.56</v>
      </c>
      <c r="F126" s="24">
        <v>87.18</v>
      </c>
      <c r="G126" s="11">
        <v>87.18</v>
      </c>
      <c r="H126" s="24">
        <v>77.33</v>
      </c>
      <c r="I126" s="21">
        <v>77.33</v>
      </c>
      <c r="J126" s="24">
        <v>76.57</v>
      </c>
      <c r="K126" s="11">
        <v>76.57</v>
      </c>
      <c r="L126" s="24">
        <v>95.52</v>
      </c>
      <c r="M126" s="21">
        <v>95.52</v>
      </c>
      <c r="N126" s="24">
        <v>89.46</v>
      </c>
      <c r="O126" s="11">
        <v>89.46</v>
      </c>
      <c r="P126" s="24">
        <v>75.81</v>
      </c>
      <c r="Q126" s="21">
        <v>75.81</v>
      </c>
    </row>
    <row r="127" spans="1:17" ht="12.75">
      <c r="A127" s="1"/>
      <c r="B127" s="16">
        <v>160</v>
      </c>
      <c r="C127" s="17" t="s">
        <v>98</v>
      </c>
      <c r="D127" s="24">
        <v>232.59</v>
      </c>
      <c r="E127" s="21">
        <v>232.59</v>
      </c>
      <c r="F127" s="24">
        <v>205.75</v>
      </c>
      <c r="G127" s="11">
        <v>205.75</v>
      </c>
      <c r="H127" s="24">
        <v>182.5</v>
      </c>
      <c r="I127" s="21">
        <v>182.5</v>
      </c>
      <c r="J127" s="24">
        <v>180.7</v>
      </c>
      <c r="K127" s="11">
        <v>180.7</v>
      </c>
      <c r="L127" s="24">
        <v>225.43</v>
      </c>
      <c r="M127" s="21">
        <v>225.43</v>
      </c>
      <c r="N127" s="24">
        <v>211.12</v>
      </c>
      <c r="O127" s="11">
        <v>211.12</v>
      </c>
      <c r="P127" s="24">
        <v>178.92</v>
      </c>
      <c r="Q127" s="21">
        <v>178.92</v>
      </c>
    </row>
    <row r="128" spans="1:17" ht="12.75">
      <c r="A128" s="1"/>
      <c r="B128" s="16">
        <v>161</v>
      </c>
      <c r="C128" s="17" t="s">
        <v>99</v>
      </c>
      <c r="D128" s="24">
        <v>136.37</v>
      </c>
      <c r="E128" s="21">
        <v>136.37</v>
      </c>
      <c r="F128" s="24">
        <v>120.64</v>
      </c>
      <c r="G128" s="11">
        <v>120.64</v>
      </c>
      <c r="H128" s="24">
        <v>107</v>
      </c>
      <c r="I128" s="21">
        <v>107</v>
      </c>
      <c r="J128" s="24">
        <v>105.95</v>
      </c>
      <c r="K128" s="11">
        <v>105.95</v>
      </c>
      <c r="L128" s="24">
        <v>132.17</v>
      </c>
      <c r="M128" s="21">
        <v>132.17</v>
      </c>
      <c r="N128" s="24">
        <v>123.78</v>
      </c>
      <c r="O128" s="11">
        <v>123.78</v>
      </c>
      <c r="P128" s="24">
        <v>104.9</v>
      </c>
      <c r="Q128" s="21">
        <v>104.9</v>
      </c>
    </row>
    <row r="129" spans="1:17" ht="12.75">
      <c r="A129" s="1"/>
      <c r="B129" s="16">
        <v>162</v>
      </c>
      <c r="C129" s="17" t="s">
        <v>100</v>
      </c>
      <c r="D129" s="24">
        <v>232.59</v>
      </c>
      <c r="E129" s="21">
        <v>232.59</v>
      </c>
      <c r="F129" s="24">
        <v>205.75</v>
      </c>
      <c r="G129" s="11">
        <v>205.75</v>
      </c>
      <c r="H129" s="24">
        <v>182.5</v>
      </c>
      <c r="I129" s="21">
        <v>182.5</v>
      </c>
      <c r="J129" s="24">
        <v>180.7</v>
      </c>
      <c r="K129" s="11">
        <v>180.7</v>
      </c>
      <c r="L129" s="24">
        <v>225.43</v>
      </c>
      <c r="M129" s="21">
        <v>225.43</v>
      </c>
      <c r="N129" s="24">
        <v>211.12</v>
      </c>
      <c r="O129" s="11">
        <v>211.12</v>
      </c>
      <c r="P129" s="24">
        <v>178.92</v>
      </c>
      <c r="Q129" s="21">
        <v>178.92</v>
      </c>
    </row>
    <row r="130" spans="1:17" ht="12.75">
      <c r="A130" s="1"/>
      <c r="B130" s="16">
        <v>163</v>
      </c>
      <c r="C130" s="17" t="s">
        <v>101</v>
      </c>
      <c r="D130" s="24">
        <v>98.2</v>
      </c>
      <c r="E130" s="21">
        <v>98.2</v>
      </c>
      <c r="F130" s="24">
        <v>86.86</v>
      </c>
      <c r="G130" s="11">
        <v>86.86</v>
      </c>
      <c r="H130" s="24">
        <v>77.05</v>
      </c>
      <c r="I130" s="21">
        <v>77.05</v>
      </c>
      <c r="J130" s="24">
        <v>76.29</v>
      </c>
      <c r="K130" s="11">
        <v>76.29</v>
      </c>
      <c r="L130" s="24">
        <v>95.17</v>
      </c>
      <c r="M130" s="21">
        <v>95.17</v>
      </c>
      <c r="N130" s="24">
        <v>89.13</v>
      </c>
      <c r="O130" s="11">
        <v>89.13</v>
      </c>
      <c r="P130" s="24">
        <v>75.53</v>
      </c>
      <c r="Q130" s="21">
        <v>75.53</v>
      </c>
    </row>
    <row r="131" spans="1:17" ht="12.75">
      <c r="A131" s="1"/>
      <c r="B131" s="16">
        <v>164</v>
      </c>
      <c r="C131" s="17" t="s">
        <v>102</v>
      </c>
      <c r="D131" s="24">
        <v>80.83</v>
      </c>
      <c r="E131" s="21">
        <v>80.83</v>
      </c>
      <c r="F131" s="24">
        <v>71.5</v>
      </c>
      <c r="G131" s="11">
        <v>71.5</v>
      </c>
      <c r="H131" s="24">
        <v>63.42</v>
      </c>
      <c r="I131" s="21">
        <v>63.42</v>
      </c>
      <c r="J131" s="24">
        <v>62.79</v>
      </c>
      <c r="K131" s="11">
        <v>62.79</v>
      </c>
      <c r="L131" s="24">
        <v>78.35</v>
      </c>
      <c r="M131" s="21">
        <v>78.35</v>
      </c>
      <c r="N131" s="24">
        <v>73.37</v>
      </c>
      <c r="O131" s="11">
        <v>73.37</v>
      </c>
      <c r="P131" s="24">
        <v>62.18</v>
      </c>
      <c r="Q131" s="21">
        <v>62.18</v>
      </c>
    </row>
    <row r="132" spans="1:17" ht="12.75">
      <c r="A132" s="1"/>
      <c r="B132" s="16">
        <v>165</v>
      </c>
      <c r="C132" s="17" t="s">
        <v>103</v>
      </c>
      <c r="D132" s="24">
        <v>164.45</v>
      </c>
      <c r="E132" s="21">
        <v>164.45</v>
      </c>
      <c r="F132" s="24">
        <v>145.48</v>
      </c>
      <c r="G132" s="11">
        <v>145.48</v>
      </c>
      <c r="H132" s="24">
        <v>129.03</v>
      </c>
      <c r="I132" s="21">
        <v>129.03</v>
      </c>
      <c r="J132" s="24">
        <v>127.76</v>
      </c>
      <c r="K132" s="11">
        <v>127.76</v>
      </c>
      <c r="L132" s="24">
        <v>159.39</v>
      </c>
      <c r="M132" s="21">
        <v>159.39</v>
      </c>
      <c r="N132" s="24">
        <v>149.27</v>
      </c>
      <c r="O132" s="11">
        <v>149.27</v>
      </c>
      <c r="P132" s="24">
        <v>126.51</v>
      </c>
      <c r="Q132" s="21">
        <v>126.51</v>
      </c>
    </row>
    <row r="133" spans="1:17" ht="12.75">
      <c r="A133" s="1"/>
      <c r="B133" s="16">
        <v>166</v>
      </c>
      <c r="C133" s="17" t="s">
        <v>104</v>
      </c>
      <c r="D133" s="24">
        <v>130.53</v>
      </c>
      <c r="E133" s="21">
        <v>130.53</v>
      </c>
      <c r="F133" s="24">
        <v>115.46</v>
      </c>
      <c r="G133" s="11">
        <v>115.46</v>
      </c>
      <c r="H133" s="24">
        <v>102.42</v>
      </c>
      <c r="I133" s="21">
        <v>102.42</v>
      </c>
      <c r="J133" s="24">
        <v>101.41</v>
      </c>
      <c r="K133" s="11">
        <v>101.41</v>
      </c>
      <c r="L133" s="24">
        <v>126.52</v>
      </c>
      <c r="M133" s="21">
        <v>126.52</v>
      </c>
      <c r="N133" s="24">
        <v>118.48</v>
      </c>
      <c r="O133" s="11">
        <v>118.48</v>
      </c>
      <c r="P133" s="24">
        <v>100.41</v>
      </c>
      <c r="Q133" s="21">
        <v>100.41</v>
      </c>
    </row>
    <row r="134" spans="1:17" ht="12.75">
      <c r="A134" s="1"/>
      <c r="B134" s="16">
        <v>167</v>
      </c>
      <c r="C134" s="17" t="s">
        <v>105</v>
      </c>
      <c r="D134" s="24">
        <v>103.58</v>
      </c>
      <c r="E134" s="21">
        <v>103.58</v>
      </c>
      <c r="F134" s="24">
        <v>91.63</v>
      </c>
      <c r="G134" s="11">
        <v>91.63</v>
      </c>
      <c r="H134" s="24">
        <v>81.28</v>
      </c>
      <c r="I134" s="21">
        <v>81.28</v>
      </c>
      <c r="J134" s="24">
        <v>80.48</v>
      </c>
      <c r="K134" s="11">
        <v>80.48</v>
      </c>
      <c r="L134" s="24">
        <v>100.4</v>
      </c>
      <c r="M134" s="21">
        <v>100.4</v>
      </c>
      <c r="N134" s="24">
        <v>94.03</v>
      </c>
      <c r="O134" s="11">
        <v>94.03</v>
      </c>
      <c r="P134" s="24">
        <v>79.68</v>
      </c>
      <c r="Q134" s="21">
        <v>79.68</v>
      </c>
    </row>
    <row r="135" spans="1:17" ht="12.75">
      <c r="A135" s="1"/>
      <c r="B135" s="16">
        <v>168</v>
      </c>
      <c r="C135" s="17" t="s">
        <v>179</v>
      </c>
      <c r="D135" s="24">
        <v>245.29</v>
      </c>
      <c r="E135" s="21">
        <v>245.29</v>
      </c>
      <c r="F135" s="24">
        <v>216.99</v>
      </c>
      <c r="G135" s="11">
        <v>216.99</v>
      </c>
      <c r="H135" s="24">
        <v>192.46</v>
      </c>
      <c r="I135" s="21">
        <v>192.46</v>
      </c>
      <c r="J135" s="24">
        <v>190.57</v>
      </c>
      <c r="K135" s="11">
        <v>190.57</v>
      </c>
      <c r="L135" s="24">
        <v>237.74</v>
      </c>
      <c r="M135" s="21">
        <v>237.74</v>
      </c>
      <c r="N135" s="24">
        <v>222.65</v>
      </c>
      <c r="O135" s="11">
        <v>222.65</v>
      </c>
      <c r="P135" s="24">
        <v>188.68</v>
      </c>
      <c r="Q135" s="21">
        <v>188.68</v>
      </c>
    </row>
    <row r="136" spans="1:17" ht="12.75">
      <c r="A136" s="1"/>
      <c r="B136" s="16" t="s">
        <v>180</v>
      </c>
      <c r="C136" s="17" t="s">
        <v>181</v>
      </c>
      <c r="D136" s="24">
        <v>153.8</v>
      </c>
      <c r="E136" s="21">
        <v>153.8</v>
      </c>
      <c r="F136" s="24">
        <v>136.05</v>
      </c>
      <c r="G136" s="11">
        <v>136.05</v>
      </c>
      <c r="H136" s="24">
        <v>120.67</v>
      </c>
      <c r="I136" s="21">
        <v>120.67</v>
      </c>
      <c r="J136" s="24">
        <v>119.48</v>
      </c>
      <c r="K136" s="11">
        <v>119.48</v>
      </c>
      <c r="L136" s="24">
        <v>149.06</v>
      </c>
      <c r="M136" s="21">
        <v>149.06</v>
      </c>
      <c r="N136" s="24">
        <v>139.6</v>
      </c>
      <c r="O136" s="11">
        <v>139.6</v>
      </c>
      <c r="P136" s="24">
        <v>118.31</v>
      </c>
      <c r="Q136" s="21">
        <v>118.31</v>
      </c>
    </row>
    <row r="137" spans="1:17" ht="12.75">
      <c r="A137" s="1"/>
      <c r="B137" s="16" t="s">
        <v>182</v>
      </c>
      <c r="C137" s="17" t="s">
        <v>183</v>
      </c>
      <c r="D137" s="24">
        <v>130.93</v>
      </c>
      <c r="E137" s="21">
        <v>130.93</v>
      </c>
      <c r="F137" s="24">
        <v>115.82</v>
      </c>
      <c r="G137" s="11">
        <v>115.82</v>
      </c>
      <c r="H137" s="24">
        <v>102.73</v>
      </c>
      <c r="I137" s="21">
        <v>102.73</v>
      </c>
      <c r="J137" s="24">
        <v>101.72</v>
      </c>
      <c r="K137" s="11">
        <v>101.72</v>
      </c>
      <c r="L137" s="24">
        <v>126.91</v>
      </c>
      <c r="M137" s="21">
        <v>126.91</v>
      </c>
      <c r="N137" s="24">
        <v>118.85</v>
      </c>
      <c r="O137" s="11">
        <v>118.85</v>
      </c>
      <c r="P137" s="24">
        <v>100.71</v>
      </c>
      <c r="Q137" s="21">
        <v>100.71</v>
      </c>
    </row>
    <row r="138" spans="1:17" ht="12.75">
      <c r="A138" s="1"/>
      <c r="B138" s="16">
        <v>170</v>
      </c>
      <c r="C138" s="17" t="s">
        <v>106</v>
      </c>
      <c r="D138" s="24">
        <v>156.95</v>
      </c>
      <c r="E138" s="21">
        <v>156.95</v>
      </c>
      <c r="F138" s="24">
        <v>138.85</v>
      </c>
      <c r="G138" s="11">
        <v>138.85</v>
      </c>
      <c r="H138" s="24">
        <v>123.14</v>
      </c>
      <c r="I138" s="21">
        <v>123.14</v>
      </c>
      <c r="J138" s="24">
        <v>121.94</v>
      </c>
      <c r="K138" s="11">
        <v>121.94</v>
      </c>
      <c r="L138" s="24">
        <v>152.12</v>
      </c>
      <c r="M138" s="21">
        <v>152.12</v>
      </c>
      <c r="N138" s="24">
        <v>142.47</v>
      </c>
      <c r="O138" s="11">
        <v>142.47</v>
      </c>
      <c r="P138" s="24">
        <v>120.73</v>
      </c>
      <c r="Q138" s="21">
        <v>120.73</v>
      </c>
    </row>
    <row r="139" spans="1:17" ht="12.75">
      <c r="A139" s="1"/>
      <c r="B139" s="16" t="s">
        <v>184</v>
      </c>
      <c r="C139" s="17" t="s">
        <v>185</v>
      </c>
      <c r="D139" s="24">
        <v>121.31</v>
      </c>
      <c r="E139" s="21">
        <v>121.31</v>
      </c>
      <c r="F139" s="24">
        <v>107.31</v>
      </c>
      <c r="G139" s="11">
        <v>107.31</v>
      </c>
      <c r="H139" s="24">
        <v>95.18</v>
      </c>
      <c r="I139" s="21">
        <v>95.18</v>
      </c>
      <c r="J139" s="24">
        <v>94.25</v>
      </c>
      <c r="K139" s="11">
        <v>94.25</v>
      </c>
      <c r="L139" s="24">
        <v>117.58</v>
      </c>
      <c r="M139" s="21">
        <v>117.58</v>
      </c>
      <c r="N139" s="24">
        <v>110.12</v>
      </c>
      <c r="O139" s="11">
        <v>110.12</v>
      </c>
      <c r="P139" s="24">
        <v>93.32</v>
      </c>
      <c r="Q139" s="21">
        <v>93.32</v>
      </c>
    </row>
    <row r="140" spans="1:17" ht="12.75">
      <c r="A140" s="1"/>
      <c r="B140" s="16" t="s">
        <v>186</v>
      </c>
      <c r="C140" s="17" t="s">
        <v>187</v>
      </c>
      <c r="D140" s="24">
        <v>88.73</v>
      </c>
      <c r="E140" s="21">
        <v>88.73</v>
      </c>
      <c r="F140" s="24">
        <v>78.5</v>
      </c>
      <c r="G140" s="11">
        <v>78.5</v>
      </c>
      <c r="H140" s="24">
        <v>69.62</v>
      </c>
      <c r="I140" s="21">
        <v>69.62</v>
      </c>
      <c r="J140" s="24">
        <v>68.94</v>
      </c>
      <c r="K140" s="11">
        <v>68.94</v>
      </c>
      <c r="L140" s="24">
        <v>86.01</v>
      </c>
      <c r="M140" s="21">
        <v>86.01</v>
      </c>
      <c r="N140" s="24">
        <v>80.54</v>
      </c>
      <c r="O140" s="11">
        <v>80.54</v>
      </c>
      <c r="P140" s="24">
        <v>68.26</v>
      </c>
      <c r="Q140" s="21">
        <v>68.26</v>
      </c>
    </row>
    <row r="141" spans="1:17" ht="12.75">
      <c r="A141" s="1"/>
      <c r="B141" s="16">
        <v>171</v>
      </c>
      <c r="C141" s="17" t="s">
        <v>107</v>
      </c>
      <c r="D141" s="24">
        <v>115.79</v>
      </c>
      <c r="E141" s="21">
        <v>115.79</v>
      </c>
      <c r="F141" s="24">
        <v>102.44</v>
      </c>
      <c r="G141" s="11">
        <v>102.44</v>
      </c>
      <c r="H141" s="24">
        <v>90.85</v>
      </c>
      <c r="I141" s="21">
        <v>90.85</v>
      </c>
      <c r="J141" s="24">
        <v>89.96</v>
      </c>
      <c r="K141" s="11">
        <v>89.96</v>
      </c>
      <c r="L141" s="24">
        <v>112.23</v>
      </c>
      <c r="M141" s="21">
        <v>112.23</v>
      </c>
      <c r="N141" s="24">
        <v>105.1</v>
      </c>
      <c r="O141" s="11">
        <v>105.1</v>
      </c>
      <c r="P141" s="24">
        <v>89.07</v>
      </c>
      <c r="Q141" s="21">
        <v>89.07</v>
      </c>
    </row>
    <row r="142" spans="1:17" ht="12.75">
      <c r="A142" s="1"/>
      <c r="B142" s="16" t="s">
        <v>188</v>
      </c>
      <c r="C142" s="41" t="s">
        <v>189</v>
      </c>
      <c r="D142" s="24">
        <v>109.21</v>
      </c>
      <c r="E142" s="21">
        <v>109.21</v>
      </c>
      <c r="F142" s="24">
        <v>96.61</v>
      </c>
      <c r="G142" s="11">
        <v>96.61</v>
      </c>
      <c r="H142" s="24">
        <v>85.69</v>
      </c>
      <c r="I142" s="21">
        <v>85.69</v>
      </c>
      <c r="J142" s="24">
        <v>84.85</v>
      </c>
      <c r="K142" s="11">
        <v>84.85</v>
      </c>
      <c r="L142" s="24">
        <v>105.85</v>
      </c>
      <c r="M142" s="21">
        <v>105.85</v>
      </c>
      <c r="N142" s="24">
        <v>99.13</v>
      </c>
      <c r="O142" s="11">
        <v>99.13</v>
      </c>
      <c r="P142" s="24">
        <v>84.01</v>
      </c>
      <c r="Q142" s="21">
        <v>84.01</v>
      </c>
    </row>
    <row r="143" spans="1:17" ht="12.75">
      <c r="A143" s="1"/>
      <c r="B143" s="16">
        <v>172</v>
      </c>
      <c r="C143" s="41" t="s">
        <v>147</v>
      </c>
      <c r="D143" s="24">
        <v>211.97</v>
      </c>
      <c r="E143" s="21">
        <v>211.97</v>
      </c>
      <c r="F143" s="24">
        <v>187.51</v>
      </c>
      <c r="G143" s="11">
        <v>187.51</v>
      </c>
      <c r="H143" s="24">
        <v>166.31</v>
      </c>
      <c r="I143" s="21">
        <v>166.31</v>
      </c>
      <c r="J143" s="24">
        <v>164.67</v>
      </c>
      <c r="K143" s="11">
        <v>164.67</v>
      </c>
      <c r="L143" s="24">
        <v>205.44</v>
      </c>
      <c r="M143" s="21">
        <v>205.44</v>
      </c>
      <c r="N143" s="24">
        <v>192.39</v>
      </c>
      <c r="O143" s="11">
        <v>192.39</v>
      </c>
      <c r="P143" s="24">
        <v>163.07</v>
      </c>
      <c r="Q143" s="21">
        <v>163.07</v>
      </c>
    </row>
    <row r="144" spans="1:17" ht="12.75">
      <c r="A144" s="1"/>
      <c r="B144" s="16">
        <v>173</v>
      </c>
      <c r="C144" s="41" t="s">
        <v>190</v>
      </c>
      <c r="D144" s="24">
        <v>96.8</v>
      </c>
      <c r="E144" s="21">
        <v>96.8</v>
      </c>
      <c r="F144" s="24">
        <v>85.63</v>
      </c>
      <c r="G144" s="11">
        <v>85.63</v>
      </c>
      <c r="H144" s="24">
        <v>75.95</v>
      </c>
      <c r="I144" s="21">
        <v>75.95</v>
      </c>
      <c r="J144" s="24">
        <v>75.2</v>
      </c>
      <c r="K144" s="11">
        <v>75.2</v>
      </c>
      <c r="L144" s="24">
        <v>93.83</v>
      </c>
      <c r="M144" s="21">
        <v>93.83</v>
      </c>
      <c r="N144" s="24">
        <v>87.86</v>
      </c>
      <c r="O144" s="11">
        <v>87.86</v>
      </c>
      <c r="P144" s="24">
        <v>74.47</v>
      </c>
      <c r="Q144" s="21">
        <v>74.47</v>
      </c>
    </row>
    <row r="145" spans="1:17" ht="12.75">
      <c r="A145" s="1"/>
      <c r="B145" s="16">
        <v>180</v>
      </c>
      <c r="C145" s="41" t="s">
        <v>148</v>
      </c>
      <c r="D145" s="24">
        <v>235.03</v>
      </c>
      <c r="E145" s="21">
        <v>235.03</v>
      </c>
      <c r="F145" s="24">
        <v>207.89</v>
      </c>
      <c r="G145" s="11">
        <v>207.89</v>
      </c>
      <c r="H145" s="24">
        <v>184.4</v>
      </c>
      <c r="I145" s="21">
        <v>184.4</v>
      </c>
      <c r="J145" s="24">
        <v>182.6</v>
      </c>
      <c r="K145" s="11">
        <v>182.6</v>
      </c>
      <c r="L145" s="24">
        <v>227.79</v>
      </c>
      <c r="M145" s="21">
        <v>227.79</v>
      </c>
      <c r="N145" s="24">
        <v>213.31</v>
      </c>
      <c r="O145" s="11">
        <v>213.31</v>
      </c>
      <c r="P145" s="24">
        <v>180.78</v>
      </c>
      <c r="Q145" s="21">
        <v>180.78</v>
      </c>
    </row>
    <row r="146" spans="1:17" ht="12.75">
      <c r="A146" s="1"/>
      <c r="B146" s="16">
        <v>182</v>
      </c>
      <c r="C146" s="41" t="s">
        <v>149</v>
      </c>
      <c r="D146" s="24">
        <v>213.66</v>
      </c>
      <c r="E146" s="21">
        <v>213.66</v>
      </c>
      <c r="F146" s="24">
        <v>189</v>
      </c>
      <c r="G146" s="11">
        <v>189</v>
      </c>
      <c r="H146" s="24">
        <v>167.64</v>
      </c>
      <c r="I146" s="21">
        <v>167.64</v>
      </c>
      <c r="J146" s="24">
        <v>166.01</v>
      </c>
      <c r="K146" s="11">
        <v>166.01</v>
      </c>
      <c r="L146" s="24">
        <v>207.1</v>
      </c>
      <c r="M146" s="21">
        <v>207.1</v>
      </c>
      <c r="N146" s="24">
        <v>193.96</v>
      </c>
      <c r="O146" s="11">
        <v>193.96</v>
      </c>
      <c r="P146" s="24">
        <v>164.35</v>
      </c>
      <c r="Q146" s="21">
        <v>164.35</v>
      </c>
    </row>
    <row r="147" spans="1:17" ht="12.75">
      <c r="A147" s="1"/>
      <c r="B147" s="16">
        <v>183</v>
      </c>
      <c r="C147" s="41" t="s">
        <v>150</v>
      </c>
      <c r="D147" s="24">
        <v>150.71</v>
      </c>
      <c r="E147" s="21">
        <v>150.71</v>
      </c>
      <c r="F147" s="24">
        <v>133.31</v>
      </c>
      <c r="G147" s="11">
        <v>133.31</v>
      </c>
      <c r="H147" s="24">
        <v>118.23</v>
      </c>
      <c r="I147" s="21">
        <v>118.23</v>
      </c>
      <c r="J147" s="24">
        <v>117.09</v>
      </c>
      <c r="K147" s="11">
        <v>117.09</v>
      </c>
      <c r="L147" s="24">
        <v>146.06</v>
      </c>
      <c r="M147" s="21">
        <v>146.06</v>
      </c>
      <c r="N147" s="24">
        <v>136.8</v>
      </c>
      <c r="O147" s="11">
        <v>136.8</v>
      </c>
      <c r="P147" s="24">
        <v>115.92</v>
      </c>
      <c r="Q147" s="21">
        <v>115.92</v>
      </c>
    </row>
    <row r="148" spans="1:17" ht="12.75">
      <c r="A148" s="1"/>
      <c r="B148" s="16">
        <v>185</v>
      </c>
      <c r="C148" s="41" t="s">
        <v>151</v>
      </c>
      <c r="D148" s="24">
        <v>113.58</v>
      </c>
      <c r="E148" s="21">
        <v>113.58</v>
      </c>
      <c r="F148" s="24">
        <v>100.45</v>
      </c>
      <c r="G148" s="11">
        <v>100.45</v>
      </c>
      <c r="H148" s="24">
        <v>89.09</v>
      </c>
      <c r="I148" s="21">
        <v>89.09</v>
      </c>
      <c r="J148" s="24">
        <v>88.23</v>
      </c>
      <c r="K148" s="11">
        <v>88.23</v>
      </c>
      <c r="L148" s="24">
        <v>110.06</v>
      </c>
      <c r="M148" s="21">
        <v>110.06</v>
      </c>
      <c r="N148" s="24">
        <v>103.08</v>
      </c>
      <c r="O148" s="11">
        <v>103.08</v>
      </c>
      <c r="P148" s="24">
        <v>87.36</v>
      </c>
      <c r="Q148" s="21">
        <v>87.36</v>
      </c>
    </row>
    <row r="149" spans="1:17" ht="12.75">
      <c r="A149" s="1"/>
      <c r="B149" s="16">
        <v>186</v>
      </c>
      <c r="C149" s="41" t="s">
        <v>152</v>
      </c>
      <c r="D149" s="24">
        <v>158.43</v>
      </c>
      <c r="E149" s="21">
        <v>158.43</v>
      </c>
      <c r="F149" s="24">
        <v>140.16</v>
      </c>
      <c r="G149" s="11">
        <v>140.16</v>
      </c>
      <c r="H149" s="24">
        <v>124.32</v>
      </c>
      <c r="I149" s="21">
        <v>124.32</v>
      </c>
      <c r="J149" s="24">
        <v>123.08</v>
      </c>
      <c r="K149" s="11">
        <v>123.08</v>
      </c>
      <c r="L149" s="24">
        <v>153.56</v>
      </c>
      <c r="M149" s="21">
        <v>153.56</v>
      </c>
      <c r="N149" s="24">
        <v>143.8</v>
      </c>
      <c r="O149" s="11">
        <v>143.8</v>
      </c>
      <c r="P149" s="24">
        <v>121.87</v>
      </c>
      <c r="Q149" s="21">
        <v>121.87</v>
      </c>
    </row>
    <row r="150" spans="1:17" ht="12.75">
      <c r="A150" s="1"/>
      <c r="B150" s="16">
        <v>187</v>
      </c>
      <c r="C150" s="41" t="s">
        <v>153</v>
      </c>
      <c r="D150" s="24">
        <v>137.09</v>
      </c>
      <c r="E150" s="21">
        <v>137.09</v>
      </c>
      <c r="F150" s="24">
        <v>121.28</v>
      </c>
      <c r="G150" s="11">
        <v>121.28</v>
      </c>
      <c r="H150" s="24">
        <v>107.56</v>
      </c>
      <c r="I150" s="21">
        <v>107.56</v>
      </c>
      <c r="J150" s="24">
        <v>106.5</v>
      </c>
      <c r="K150" s="11">
        <v>106.5</v>
      </c>
      <c r="L150" s="24">
        <v>132.86</v>
      </c>
      <c r="M150" s="21">
        <v>132.86</v>
      </c>
      <c r="N150" s="24">
        <v>124.42</v>
      </c>
      <c r="O150" s="11">
        <v>124.42</v>
      </c>
      <c r="P150" s="24">
        <v>105.46</v>
      </c>
      <c r="Q150" s="21">
        <v>105.46</v>
      </c>
    </row>
    <row r="151" spans="1:17" ht="12.75">
      <c r="A151" s="1"/>
      <c r="B151" s="16">
        <v>188</v>
      </c>
      <c r="C151" s="41" t="s">
        <v>154</v>
      </c>
      <c r="D151" s="24">
        <v>99.44</v>
      </c>
      <c r="E151" s="21">
        <v>99.44</v>
      </c>
      <c r="F151" s="24">
        <v>87.98</v>
      </c>
      <c r="G151" s="11">
        <v>87.98</v>
      </c>
      <c r="H151" s="24">
        <v>78.03</v>
      </c>
      <c r="I151" s="21">
        <v>78.03</v>
      </c>
      <c r="J151" s="24">
        <v>77.26</v>
      </c>
      <c r="K151" s="11">
        <v>77.26</v>
      </c>
      <c r="L151" s="24">
        <v>96.37</v>
      </c>
      <c r="M151" s="21">
        <v>96.37</v>
      </c>
      <c r="N151" s="24">
        <v>90.26</v>
      </c>
      <c r="O151" s="11">
        <v>90.26</v>
      </c>
      <c r="P151" s="24">
        <v>76.49</v>
      </c>
      <c r="Q151" s="21">
        <v>76.49</v>
      </c>
    </row>
    <row r="152" spans="1:17" ht="12.75">
      <c r="A152" s="1"/>
      <c r="B152" s="16">
        <v>189</v>
      </c>
      <c r="C152" s="8" t="s">
        <v>216</v>
      </c>
      <c r="D152" s="24">
        <v>134.1</v>
      </c>
      <c r="E152" s="21">
        <v>134.1</v>
      </c>
      <c r="F152" s="24">
        <v>118.62</v>
      </c>
      <c r="G152" s="11">
        <v>118.62</v>
      </c>
      <c r="H152" s="24">
        <v>105.21</v>
      </c>
      <c r="I152" s="21">
        <v>105.21</v>
      </c>
      <c r="J152" s="24">
        <v>104.18</v>
      </c>
      <c r="K152" s="11">
        <v>104.18</v>
      </c>
      <c r="L152" s="24">
        <v>129.97</v>
      </c>
      <c r="M152" s="21">
        <v>129.97</v>
      </c>
      <c r="N152" s="24">
        <v>121.7</v>
      </c>
      <c r="O152" s="11">
        <v>121.7</v>
      </c>
      <c r="P152" s="24">
        <v>103.14</v>
      </c>
      <c r="Q152" s="21">
        <v>103.14</v>
      </c>
    </row>
    <row r="153" spans="1:17" ht="12.75">
      <c r="A153" s="1"/>
      <c r="B153" s="16">
        <v>190</v>
      </c>
      <c r="C153" s="8" t="s">
        <v>191</v>
      </c>
      <c r="D153" s="24">
        <v>235.66</v>
      </c>
      <c r="E153" s="21">
        <v>235.66</v>
      </c>
      <c r="F153" s="24">
        <v>235.66</v>
      </c>
      <c r="G153" s="21">
        <v>235.66</v>
      </c>
      <c r="H153" s="24">
        <v>235.66</v>
      </c>
      <c r="I153" s="21">
        <v>235.66</v>
      </c>
      <c r="J153" s="24">
        <v>235.66</v>
      </c>
      <c r="K153" s="21">
        <v>235.66</v>
      </c>
      <c r="L153" s="24">
        <v>235.66</v>
      </c>
      <c r="M153" s="21">
        <v>235.66</v>
      </c>
      <c r="N153" s="24">
        <v>235.66</v>
      </c>
      <c r="O153" s="21">
        <v>235.66</v>
      </c>
      <c r="P153" s="24">
        <v>235.66</v>
      </c>
      <c r="Q153" s="21">
        <v>235.66</v>
      </c>
    </row>
    <row r="154" spans="1:17" ht="13.5" thickBot="1">
      <c r="A154" s="1"/>
      <c r="B154" s="42">
        <v>191</v>
      </c>
      <c r="C154" s="8" t="s">
        <v>192</v>
      </c>
      <c r="D154" s="24">
        <v>228.66</v>
      </c>
      <c r="E154" s="21">
        <v>228.66</v>
      </c>
      <c r="F154" s="24">
        <v>228.66</v>
      </c>
      <c r="G154" s="21">
        <v>228.66</v>
      </c>
      <c r="H154" s="24">
        <v>228.66</v>
      </c>
      <c r="I154" s="21">
        <v>228.66</v>
      </c>
      <c r="J154" s="24">
        <v>228.66</v>
      </c>
      <c r="K154" s="21">
        <v>228.66</v>
      </c>
      <c r="L154" s="24">
        <v>228.66</v>
      </c>
      <c r="M154" s="21">
        <v>228.66</v>
      </c>
      <c r="N154" s="24">
        <v>228.66</v>
      </c>
      <c r="O154" s="21">
        <v>228.66</v>
      </c>
      <c r="P154" s="24">
        <v>228.66</v>
      </c>
      <c r="Q154" s="21">
        <v>228.66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6"/>
    </row>
  </sheetData>
  <printOptions gridLines="1"/>
  <pageMargins left="0.54" right="0.25" top="0.34" bottom="0.26" header="0.27" footer="0.24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1">
      <selection activeCell="B56" sqref="B56:Q59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50.42187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218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61">
        <v>3.39</v>
      </c>
      <c r="E6" s="62"/>
      <c r="F6" s="63">
        <v>3.39</v>
      </c>
      <c r="G6" s="63"/>
      <c r="H6" s="61">
        <v>3.39</v>
      </c>
      <c r="I6" s="62"/>
      <c r="J6" s="63">
        <v>3.39</v>
      </c>
      <c r="K6" s="63"/>
      <c r="L6" s="61">
        <v>3.39</v>
      </c>
      <c r="M6" s="62"/>
      <c r="N6" s="63">
        <v>3.39</v>
      </c>
      <c r="O6" s="63"/>
      <c r="P6" s="61">
        <v>3.39</v>
      </c>
      <c r="Q6" s="62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25" t="s">
        <v>1</v>
      </c>
      <c r="C7" s="26" t="s">
        <v>2</v>
      </c>
      <c r="D7" s="81" t="s">
        <v>118</v>
      </c>
      <c r="E7" s="82" t="s">
        <v>119</v>
      </c>
      <c r="F7" s="64" t="s">
        <v>118</v>
      </c>
      <c r="G7" s="66" t="s">
        <v>119</v>
      </c>
      <c r="H7" s="64" t="s">
        <v>118</v>
      </c>
      <c r="I7" s="65" t="s">
        <v>119</v>
      </c>
      <c r="J7" s="64" t="s">
        <v>118</v>
      </c>
      <c r="K7" s="66" t="s">
        <v>119</v>
      </c>
      <c r="L7" s="64" t="s">
        <v>118</v>
      </c>
      <c r="M7" s="67" t="s">
        <v>119</v>
      </c>
      <c r="N7" s="78" t="s">
        <v>118</v>
      </c>
      <c r="O7" s="83" t="s">
        <v>119</v>
      </c>
      <c r="P7" s="64" t="s">
        <v>118</v>
      </c>
      <c r="Q7" s="7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6">
        <v>10</v>
      </c>
      <c r="C8" s="17" t="s">
        <v>3</v>
      </c>
      <c r="D8" s="24">
        <v>85.67</v>
      </c>
      <c r="E8" s="21">
        <v>85.67</v>
      </c>
      <c r="F8" s="24">
        <v>84.75</v>
      </c>
      <c r="G8" s="11">
        <v>84.75</v>
      </c>
      <c r="H8" s="24">
        <v>79.07</v>
      </c>
      <c r="I8" s="21">
        <v>79.07</v>
      </c>
      <c r="J8" s="24">
        <v>72.77</v>
      </c>
      <c r="K8" s="11">
        <v>72.77</v>
      </c>
      <c r="L8" s="24">
        <v>93.54</v>
      </c>
      <c r="M8" s="21">
        <v>93.54</v>
      </c>
      <c r="N8" s="24">
        <v>77.1</v>
      </c>
      <c r="O8" s="11">
        <v>77.1</v>
      </c>
      <c r="P8" s="24">
        <v>73.67</v>
      </c>
      <c r="Q8" s="21">
        <v>73.67</v>
      </c>
      <c r="R8" s="43"/>
    </row>
    <row r="9" spans="1:17" ht="12.75">
      <c r="A9" s="1"/>
      <c r="B9" s="16">
        <v>11</v>
      </c>
      <c r="C9" s="17" t="s">
        <v>4</v>
      </c>
      <c r="D9" s="24">
        <v>84.17</v>
      </c>
      <c r="E9" s="21">
        <v>84.17</v>
      </c>
      <c r="F9" s="24">
        <v>80.23</v>
      </c>
      <c r="G9" s="11">
        <v>80.23</v>
      </c>
      <c r="H9" s="24">
        <v>73.17</v>
      </c>
      <c r="I9" s="21">
        <v>73.17</v>
      </c>
      <c r="J9" s="24">
        <v>58.37</v>
      </c>
      <c r="K9" s="11">
        <v>58.37</v>
      </c>
      <c r="L9" s="24">
        <v>94.63</v>
      </c>
      <c r="M9" s="21">
        <v>94.63</v>
      </c>
      <c r="N9" s="24">
        <v>75.72</v>
      </c>
      <c r="O9" s="11">
        <v>75.72</v>
      </c>
      <c r="P9" s="24">
        <v>74.52</v>
      </c>
      <c r="Q9" s="21">
        <v>74.52</v>
      </c>
    </row>
    <row r="10" spans="1:17" ht="12.75">
      <c r="A10" s="1"/>
      <c r="B10" s="16">
        <v>12</v>
      </c>
      <c r="C10" s="17" t="s">
        <v>5</v>
      </c>
      <c r="D10" s="24">
        <v>107.98</v>
      </c>
      <c r="E10" s="21">
        <v>107.98</v>
      </c>
      <c r="F10" s="24">
        <v>90.46</v>
      </c>
      <c r="G10" s="11">
        <v>90.46</v>
      </c>
      <c r="H10" s="24">
        <v>79.45</v>
      </c>
      <c r="I10" s="21">
        <v>79.45</v>
      </c>
      <c r="J10" s="24">
        <v>80.39</v>
      </c>
      <c r="K10" s="11">
        <v>80.39</v>
      </c>
      <c r="L10" s="24">
        <v>99.02</v>
      </c>
      <c r="M10" s="21">
        <v>99.02</v>
      </c>
      <c r="N10" s="24">
        <v>97.18</v>
      </c>
      <c r="O10" s="11">
        <v>97.18</v>
      </c>
      <c r="P10" s="24">
        <v>77.97</v>
      </c>
      <c r="Q10" s="21">
        <v>77.97</v>
      </c>
    </row>
    <row r="11" spans="1:17" ht="12.75">
      <c r="A11" s="1"/>
      <c r="B11" s="16">
        <v>13</v>
      </c>
      <c r="C11" s="41" t="s">
        <v>166</v>
      </c>
      <c r="D11" s="24">
        <v>181.4</v>
      </c>
      <c r="E11" s="21">
        <v>181.4</v>
      </c>
      <c r="F11" s="24">
        <v>160.46</v>
      </c>
      <c r="G11" s="11">
        <v>160.46</v>
      </c>
      <c r="H11" s="24">
        <v>142.34</v>
      </c>
      <c r="I11" s="21">
        <v>142.34</v>
      </c>
      <c r="J11" s="24">
        <v>140.95</v>
      </c>
      <c r="K11" s="11">
        <v>140.95</v>
      </c>
      <c r="L11" s="24">
        <v>175.84</v>
      </c>
      <c r="M11" s="21">
        <v>175.84</v>
      </c>
      <c r="N11" s="24">
        <v>164.67</v>
      </c>
      <c r="O11" s="11">
        <v>164.67</v>
      </c>
      <c r="P11" s="24">
        <v>139.55</v>
      </c>
      <c r="Q11" s="21">
        <v>139.55</v>
      </c>
    </row>
    <row r="12" spans="1:17" ht="12.75">
      <c r="A12" s="1"/>
      <c r="B12" s="16">
        <v>14</v>
      </c>
      <c r="C12" s="41" t="s">
        <v>167</v>
      </c>
      <c r="D12" s="24">
        <v>164.93</v>
      </c>
      <c r="E12" s="21">
        <v>164.93</v>
      </c>
      <c r="F12" s="24">
        <v>145.9</v>
      </c>
      <c r="G12" s="11">
        <v>145.9</v>
      </c>
      <c r="H12" s="24">
        <v>129.39</v>
      </c>
      <c r="I12" s="21">
        <v>129.39</v>
      </c>
      <c r="J12" s="24">
        <v>128.14</v>
      </c>
      <c r="K12" s="11">
        <v>128.14</v>
      </c>
      <c r="L12" s="24">
        <v>159.87</v>
      </c>
      <c r="M12" s="21">
        <v>159.87</v>
      </c>
      <c r="N12" s="24">
        <v>149.73</v>
      </c>
      <c r="O12" s="11">
        <v>149.73</v>
      </c>
      <c r="P12" s="24">
        <v>126.88</v>
      </c>
      <c r="Q12" s="21">
        <v>126.88</v>
      </c>
    </row>
    <row r="13" spans="1:17" ht="12.75">
      <c r="A13" s="1"/>
      <c r="B13" s="16">
        <v>15</v>
      </c>
      <c r="C13" s="41" t="s">
        <v>168</v>
      </c>
      <c r="D13" s="24">
        <v>113.21</v>
      </c>
      <c r="E13" s="21">
        <v>113.21</v>
      </c>
      <c r="F13" s="24">
        <v>100.13</v>
      </c>
      <c r="G13" s="11">
        <v>100.13</v>
      </c>
      <c r="H13" s="24">
        <v>88.83</v>
      </c>
      <c r="I13" s="21">
        <v>88.83</v>
      </c>
      <c r="J13" s="24">
        <v>87.95</v>
      </c>
      <c r="K13" s="11">
        <v>87.95</v>
      </c>
      <c r="L13" s="24">
        <v>109.74</v>
      </c>
      <c r="M13" s="21">
        <v>109.74</v>
      </c>
      <c r="N13" s="24">
        <v>102.77</v>
      </c>
      <c r="O13" s="11">
        <v>102.77</v>
      </c>
      <c r="P13" s="24">
        <v>87.08</v>
      </c>
      <c r="Q13" s="21">
        <v>87.08</v>
      </c>
    </row>
    <row r="14" spans="1:18" ht="12.75">
      <c r="A14" s="1"/>
      <c r="B14" s="175">
        <v>20</v>
      </c>
      <c r="C14" s="176" t="s">
        <v>6</v>
      </c>
      <c r="D14" s="189">
        <v>31.01</v>
      </c>
      <c r="E14" s="189">
        <v>46.52</v>
      </c>
      <c r="F14" s="189">
        <v>26.44</v>
      </c>
      <c r="G14" s="189">
        <v>29.66</v>
      </c>
      <c r="H14" s="189">
        <v>22.49</v>
      </c>
      <c r="I14" s="189">
        <v>33.74</v>
      </c>
      <c r="J14" s="189">
        <v>23.57</v>
      </c>
      <c r="K14" s="189">
        <v>35.36</v>
      </c>
      <c r="L14" s="189">
        <v>27.31</v>
      </c>
      <c r="M14" s="189">
        <v>40.97</v>
      </c>
      <c r="N14" s="189">
        <v>26.73</v>
      </c>
      <c r="O14" s="189">
        <v>40.1</v>
      </c>
      <c r="P14" s="189">
        <v>27.8</v>
      </c>
      <c r="Q14" s="189">
        <v>41.7</v>
      </c>
      <c r="R14" s="95"/>
    </row>
    <row r="15" spans="1:18" ht="12.75">
      <c r="A15" s="1"/>
      <c r="B15" s="175">
        <v>21</v>
      </c>
      <c r="C15" s="176" t="s">
        <v>7</v>
      </c>
      <c r="D15" s="189">
        <v>20.63</v>
      </c>
      <c r="E15" s="189">
        <v>30.95</v>
      </c>
      <c r="F15" s="189">
        <v>17.01</v>
      </c>
      <c r="G15" s="189">
        <v>25.52</v>
      </c>
      <c r="H15" s="189">
        <v>16.27</v>
      </c>
      <c r="I15" s="189">
        <v>24.41</v>
      </c>
      <c r="J15" s="189">
        <v>15.09</v>
      </c>
      <c r="K15" s="189">
        <v>22.64</v>
      </c>
      <c r="L15" s="189">
        <v>18.77</v>
      </c>
      <c r="M15" s="189">
        <v>28.16</v>
      </c>
      <c r="N15" s="189">
        <v>17.13</v>
      </c>
      <c r="O15" s="189">
        <v>25.7</v>
      </c>
      <c r="P15" s="189">
        <v>18.4</v>
      </c>
      <c r="Q15" s="189">
        <v>27.6</v>
      </c>
      <c r="R15" s="95"/>
    </row>
    <row r="16" spans="1:18" ht="12.75">
      <c r="A16" s="1"/>
      <c r="B16" s="175">
        <v>22</v>
      </c>
      <c r="C16" s="176" t="s">
        <v>8</v>
      </c>
      <c r="D16" s="189">
        <v>53.95</v>
      </c>
      <c r="E16" s="189">
        <v>80.93</v>
      </c>
      <c r="F16" s="189">
        <v>48.91</v>
      </c>
      <c r="G16" s="189">
        <v>73.37</v>
      </c>
      <c r="H16" s="189">
        <v>35.32</v>
      </c>
      <c r="I16" s="189">
        <v>52.98</v>
      </c>
      <c r="J16" s="189">
        <v>44.32</v>
      </c>
      <c r="K16" s="189">
        <v>66.48</v>
      </c>
      <c r="L16" s="189">
        <v>45.02</v>
      </c>
      <c r="M16" s="189">
        <v>67.53</v>
      </c>
      <c r="N16" s="189">
        <v>45.32</v>
      </c>
      <c r="O16" s="189">
        <v>67.98</v>
      </c>
      <c r="P16" s="189">
        <v>50.73</v>
      </c>
      <c r="Q16" s="189">
        <v>76.1</v>
      </c>
      <c r="R16" s="95"/>
    </row>
    <row r="17" spans="1:17" ht="12.75">
      <c r="A17" s="1"/>
      <c r="B17" s="19">
        <v>23</v>
      </c>
      <c r="C17" s="17" t="s">
        <v>9</v>
      </c>
      <c r="D17" s="24">
        <v>49.39</v>
      </c>
      <c r="E17" s="21">
        <v>49.39</v>
      </c>
      <c r="F17" s="24">
        <v>41.38</v>
      </c>
      <c r="G17" s="11">
        <v>41.38</v>
      </c>
      <c r="H17" s="24">
        <v>36.36</v>
      </c>
      <c r="I17" s="21">
        <v>36.36</v>
      </c>
      <c r="J17" s="24">
        <v>36.77</v>
      </c>
      <c r="K17" s="11">
        <v>36.77</v>
      </c>
      <c r="L17" s="24">
        <v>45.3</v>
      </c>
      <c r="M17" s="21">
        <v>45.3</v>
      </c>
      <c r="N17" s="24">
        <v>44.45</v>
      </c>
      <c r="O17" s="11">
        <v>44.45</v>
      </c>
      <c r="P17" s="24">
        <v>35.68</v>
      </c>
      <c r="Q17" s="21">
        <v>35.68</v>
      </c>
    </row>
    <row r="18" spans="1:17" ht="12.75">
      <c r="A18" s="1"/>
      <c r="B18" s="19" t="s">
        <v>203</v>
      </c>
      <c r="C18" s="17" t="s">
        <v>204</v>
      </c>
      <c r="D18" s="24">
        <v>78.66</v>
      </c>
      <c r="E18" s="21">
        <v>78.66</v>
      </c>
      <c r="F18" s="24">
        <v>69.59</v>
      </c>
      <c r="G18" s="11">
        <v>69.59</v>
      </c>
      <c r="H18" s="24">
        <v>61.72</v>
      </c>
      <c r="I18" s="21">
        <v>61.72</v>
      </c>
      <c r="J18" s="24">
        <v>61.13</v>
      </c>
      <c r="K18" s="11">
        <v>61.13</v>
      </c>
      <c r="L18" s="24">
        <v>76.25</v>
      </c>
      <c r="M18" s="21">
        <v>76.25</v>
      </c>
      <c r="N18" s="24">
        <v>71.41</v>
      </c>
      <c r="O18" s="11">
        <v>71.41</v>
      </c>
      <c r="P18" s="24">
        <v>60.51</v>
      </c>
      <c r="Q18" s="21">
        <v>60.51</v>
      </c>
    </row>
    <row r="19" spans="1:17" ht="12.75">
      <c r="A19" s="1"/>
      <c r="B19" s="19" t="s">
        <v>205</v>
      </c>
      <c r="C19" s="17" t="s">
        <v>206</v>
      </c>
      <c r="D19" s="24">
        <v>93.47</v>
      </c>
      <c r="E19" s="21">
        <v>93.47</v>
      </c>
      <c r="F19" s="24">
        <v>82.68</v>
      </c>
      <c r="G19" s="11">
        <v>82.68</v>
      </c>
      <c r="H19" s="24">
        <v>73.33</v>
      </c>
      <c r="I19" s="21">
        <v>73.33</v>
      </c>
      <c r="J19" s="24">
        <v>72.63</v>
      </c>
      <c r="K19" s="11">
        <v>72.63</v>
      </c>
      <c r="L19" s="24">
        <v>90.6</v>
      </c>
      <c r="M19" s="21">
        <v>90.6</v>
      </c>
      <c r="N19" s="24">
        <v>84.85</v>
      </c>
      <c r="O19" s="11">
        <v>84.85</v>
      </c>
      <c r="P19" s="24">
        <v>71.89</v>
      </c>
      <c r="Q19" s="21">
        <v>71.89</v>
      </c>
    </row>
    <row r="20" spans="1:17" ht="12.75">
      <c r="A20" s="1"/>
      <c r="B20" s="20">
        <v>24</v>
      </c>
      <c r="C20" s="17" t="s">
        <v>10</v>
      </c>
      <c r="D20" s="24">
        <v>81.09</v>
      </c>
      <c r="E20" s="21">
        <v>81.09</v>
      </c>
      <c r="F20" s="24">
        <v>71.73</v>
      </c>
      <c r="G20" s="11">
        <v>71.73</v>
      </c>
      <c r="H20" s="24">
        <v>63.62</v>
      </c>
      <c r="I20" s="21">
        <v>63.62</v>
      </c>
      <c r="J20" s="24">
        <v>63</v>
      </c>
      <c r="K20" s="11">
        <v>63</v>
      </c>
      <c r="L20" s="24">
        <v>78.59</v>
      </c>
      <c r="M20" s="21">
        <v>78.59</v>
      </c>
      <c r="N20" s="24">
        <v>73.61</v>
      </c>
      <c r="O20" s="11">
        <v>73.61</v>
      </c>
      <c r="P20" s="24">
        <v>62.39</v>
      </c>
      <c r="Q20" s="21">
        <v>62.39</v>
      </c>
    </row>
    <row r="21" spans="1:17" ht="12.75">
      <c r="A21" s="1"/>
      <c r="B21" s="20" t="s">
        <v>207</v>
      </c>
      <c r="C21" s="17" t="s">
        <v>208</v>
      </c>
      <c r="D21" s="24">
        <v>84.86</v>
      </c>
      <c r="E21" s="21">
        <v>84.86</v>
      </c>
      <c r="F21" s="24">
        <v>75.09</v>
      </c>
      <c r="G21" s="11">
        <v>75.09</v>
      </c>
      <c r="H21" s="24">
        <v>66.58</v>
      </c>
      <c r="I21" s="21">
        <v>66.58</v>
      </c>
      <c r="J21" s="24">
        <v>65.95</v>
      </c>
      <c r="K21" s="11">
        <v>65.95</v>
      </c>
      <c r="L21" s="24">
        <v>82.28</v>
      </c>
      <c r="M21" s="21">
        <v>82.28</v>
      </c>
      <c r="N21" s="24">
        <v>77.04</v>
      </c>
      <c r="O21" s="11">
        <v>77.04</v>
      </c>
      <c r="P21" s="24">
        <v>65.29</v>
      </c>
      <c r="Q21" s="21">
        <v>65.29</v>
      </c>
    </row>
    <row r="22" spans="1:17" ht="12.75">
      <c r="A22" s="1"/>
      <c r="B22" s="20" t="s">
        <v>209</v>
      </c>
      <c r="C22" s="17" t="s">
        <v>210</v>
      </c>
      <c r="D22" s="24">
        <v>67.81</v>
      </c>
      <c r="E22" s="21">
        <v>67.81</v>
      </c>
      <c r="F22" s="24">
        <v>60.01</v>
      </c>
      <c r="G22" s="11">
        <v>60.01</v>
      </c>
      <c r="H22" s="24">
        <v>53.23</v>
      </c>
      <c r="I22" s="21">
        <v>53.23</v>
      </c>
      <c r="J22" s="24">
        <v>52.69</v>
      </c>
      <c r="K22" s="11">
        <v>52.69</v>
      </c>
      <c r="L22" s="24">
        <v>65.73</v>
      </c>
      <c r="M22" s="21">
        <v>65.73</v>
      </c>
      <c r="N22" s="24">
        <v>61.56</v>
      </c>
      <c r="O22" s="11">
        <v>61.56</v>
      </c>
      <c r="P22" s="24">
        <v>52.17</v>
      </c>
      <c r="Q22" s="21">
        <v>52.17</v>
      </c>
    </row>
    <row r="23" spans="1:17" ht="12.75">
      <c r="A23" s="1"/>
      <c r="B23" s="20">
        <v>26</v>
      </c>
      <c r="C23" s="17" t="s">
        <v>211</v>
      </c>
      <c r="D23" s="24">
        <v>93.12</v>
      </c>
      <c r="E23" s="21">
        <v>93.12</v>
      </c>
      <c r="F23" s="24">
        <v>82.38</v>
      </c>
      <c r="G23" s="11">
        <v>82.38</v>
      </c>
      <c r="H23" s="24">
        <v>73.07</v>
      </c>
      <c r="I23" s="21">
        <v>73.07</v>
      </c>
      <c r="J23" s="24">
        <v>72.35</v>
      </c>
      <c r="K23" s="11">
        <v>72.35</v>
      </c>
      <c r="L23" s="24">
        <v>90.27</v>
      </c>
      <c r="M23" s="21">
        <v>90.27</v>
      </c>
      <c r="N23" s="24">
        <v>84.52</v>
      </c>
      <c r="O23" s="11">
        <v>84.52</v>
      </c>
      <c r="P23" s="24">
        <v>71.64</v>
      </c>
      <c r="Q23" s="21">
        <v>71.64</v>
      </c>
    </row>
    <row r="24" spans="1:17" ht="12.75">
      <c r="A24" s="1"/>
      <c r="B24" s="20">
        <v>27</v>
      </c>
      <c r="C24" s="17" t="s">
        <v>170</v>
      </c>
      <c r="D24" s="24">
        <v>119.13</v>
      </c>
      <c r="E24" s="21">
        <v>119.13</v>
      </c>
      <c r="F24" s="24">
        <v>105.39</v>
      </c>
      <c r="G24" s="11">
        <v>105.39</v>
      </c>
      <c r="H24" s="24">
        <v>93.5</v>
      </c>
      <c r="I24" s="21">
        <v>93.5</v>
      </c>
      <c r="J24" s="24">
        <v>92.57</v>
      </c>
      <c r="K24" s="11">
        <v>92.57</v>
      </c>
      <c r="L24" s="24">
        <v>115.48</v>
      </c>
      <c r="M24" s="21">
        <v>115.48</v>
      </c>
      <c r="N24" s="24">
        <v>108.14</v>
      </c>
      <c r="O24" s="11">
        <v>108.14</v>
      </c>
      <c r="P24" s="24">
        <v>91.65</v>
      </c>
      <c r="Q24" s="21">
        <v>91.65</v>
      </c>
    </row>
    <row r="25" spans="1:17" ht="12.75">
      <c r="A25" s="1"/>
      <c r="B25" s="20">
        <v>28</v>
      </c>
      <c r="C25" s="17" t="s">
        <v>171</v>
      </c>
      <c r="D25" s="24">
        <v>116.56</v>
      </c>
      <c r="E25" s="21">
        <v>116.56</v>
      </c>
      <c r="F25" s="24">
        <v>103.09</v>
      </c>
      <c r="G25" s="11">
        <v>103.09</v>
      </c>
      <c r="H25" s="24">
        <v>91.45</v>
      </c>
      <c r="I25" s="21">
        <v>91.45</v>
      </c>
      <c r="J25" s="24">
        <v>90.57</v>
      </c>
      <c r="K25" s="11">
        <v>90.57</v>
      </c>
      <c r="L25" s="24">
        <v>112.96</v>
      </c>
      <c r="M25" s="21">
        <v>112.96</v>
      </c>
      <c r="N25" s="24">
        <v>105.79</v>
      </c>
      <c r="O25" s="11">
        <v>105.79</v>
      </c>
      <c r="P25" s="24">
        <v>89.65</v>
      </c>
      <c r="Q25" s="21">
        <v>89.65</v>
      </c>
    </row>
    <row r="26" spans="1:17" ht="12.75">
      <c r="A26" s="1"/>
      <c r="B26" s="20">
        <v>29</v>
      </c>
      <c r="C26" s="17" t="s">
        <v>172</v>
      </c>
      <c r="D26" s="24">
        <v>94.37</v>
      </c>
      <c r="E26" s="21">
        <v>94.37</v>
      </c>
      <c r="F26" s="24">
        <v>83.49</v>
      </c>
      <c r="G26" s="11">
        <v>83.49</v>
      </c>
      <c r="H26" s="24">
        <v>74.03</v>
      </c>
      <c r="I26" s="21">
        <v>74.03</v>
      </c>
      <c r="J26" s="24">
        <v>73.32</v>
      </c>
      <c r="K26" s="11">
        <v>73.32</v>
      </c>
      <c r="L26" s="24">
        <v>91.46</v>
      </c>
      <c r="M26" s="21">
        <v>91.46</v>
      </c>
      <c r="N26" s="24">
        <v>85.66</v>
      </c>
      <c r="O26" s="11">
        <v>85.66</v>
      </c>
      <c r="P26" s="24">
        <v>72.58</v>
      </c>
      <c r="Q26" s="21">
        <v>72.58</v>
      </c>
    </row>
    <row r="27" spans="1:17" ht="12.75">
      <c r="A27" s="1"/>
      <c r="B27" s="16">
        <v>30</v>
      </c>
      <c r="C27" s="17" t="s">
        <v>11</v>
      </c>
      <c r="D27" s="24">
        <v>101.95</v>
      </c>
      <c r="E27" s="21">
        <v>101.95</v>
      </c>
      <c r="F27" s="24">
        <v>85.4</v>
      </c>
      <c r="G27" s="11">
        <v>85.4</v>
      </c>
      <c r="H27" s="24">
        <v>75.01</v>
      </c>
      <c r="I27" s="21">
        <v>75.01</v>
      </c>
      <c r="J27" s="24">
        <v>75.89</v>
      </c>
      <c r="K27" s="11">
        <v>75.89</v>
      </c>
      <c r="L27" s="24">
        <v>93.5</v>
      </c>
      <c r="M27" s="21">
        <v>93.5</v>
      </c>
      <c r="N27" s="24">
        <v>91.76</v>
      </c>
      <c r="O27" s="11">
        <v>91.76</v>
      </c>
      <c r="P27" s="24">
        <v>73.61</v>
      </c>
      <c r="Q27" s="21">
        <v>73.61</v>
      </c>
    </row>
    <row r="28" spans="1:17" ht="12.75">
      <c r="A28" s="1"/>
      <c r="B28" s="16">
        <v>31</v>
      </c>
      <c r="C28" s="17" t="s">
        <v>12</v>
      </c>
      <c r="D28" s="24">
        <v>88.16</v>
      </c>
      <c r="E28" s="21">
        <v>88.16</v>
      </c>
      <c r="F28" s="24">
        <v>73.8</v>
      </c>
      <c r="G28" s="11">
        <v>73.8</v>
      </c>
      <c r="H28" s="24">
        <v>64.85</v>
      </c>
      <c r="I28" s="21">
        <v>64.85</v>
      </c>
      <c r="J28" s="24">
        <v>65.61</v>
      </c>
      <c r="K28" s="11">
        <v>65.61</v>
      </c>
      <c r="L28" s="24">
        <v>80.82</v>
      </c>
      <c r="M28" s="21">
        <v>80.82</v>
      </c>
      <c r="N28" s="24">
        <v>79.33</v>
      </c>
      <c r="O28" s="11">
        <v>79.33</v>
      </c>
      <c r="P28" s="24">
        <v>63.63</v>
      </c>
      <c r="Q28" s="21">
        <v>63.63</v>
      </c>
    </row>
    <row r="29" spans="1:17" ht="12.75">
      <c r="A29" s="1"/>
      <c r="B29" s="16" t="s">
        <v>173</v>
      </c>
      <c r="C29" s="17" t="s">
        <v>174</v>
      </c>
      <c r="D29" s="24">
        <v>110.97</v>
      </c>
      <c r="E29" s="21">
        <v>110.97</v>
      </c>
      <c r="F29" s="24">
        <v>98.16</v>
      </c>
      <c r="G29" s="11">
        <v>98.16</v>
      </c>
      <c r="H29" s="24">
        <v>87.07</v>
      </c>
      <c r="I29" s="21">
        <v>87.07</v>
      </c>
      <c r="J29" s="24">
        <v>86.21</v>
      </c>
      <c r="K29" s="11">
        <v>86.21</v>
      </c>
      <c r="L29" s="24">
        <v>107.55</v>
      </c>
      <c r="M29" s="21">
        <v>107.55</v>
      </c>
      <c r="N29" s="24">
        <v>100.72</v>
      </c>
      <c r="O29" s="11">
        <v>100.72</v>
      </c>
      <c r="P29" s="24">
        <v>85.36</v>
      </c>
      <c r="Q29" s="21">
        <v>85.36</v>
      </c>
    </row>
    <row r="30" spans="1:17" ht="12.75">
      <c r="A30" s="1"/>
      <c r="B30" s="16">
        <v>32</v>
      </c>
      <c r="C30" s="17" t="s">
        <v>13</v>
      </c>
      <c r="D30" s="24">
        <v>53.19</v>
      </c>
      <c r="E30" s="21">
        <v>53.19</v>
      </c>
      <c r="F30" s="24">
        <v>44.55</v>
      </c>
      <c r="G30" s="11">
        <v>44.55</v>
      </c>
      <c r="H30" s="24">
        <v>39.14</v>
      </c>
      <c r="I30" s="21">
        <v>39.14</v>
      </c>
      <c r="J30" s="24">
        <v>39.59</v>
      </c>
      <c r="K30" s="11">
        <v>39.59</v>
      </c>
      <c r="L30" s="24">
        <v>48.78</v>
      </c>
      <c r="M30" s="21">
        <v>48.78</v>
      </c>
      <c r="N30" s="24">
        <v>47.87</v>
      </c>
      <c r="O30" s="11">
        <v>47.87</v>
      </c>
      <c r="P30" s="24">
        <v>38.41</v>
      </c>
      <c r="Q30" s="21">
        <v>38.41</v>
      </c>
    </row>
    <row r="31" spans="1:17" ht="12.75">
      <c r="A31" s="1"/>
      <c r="B31" s="16" t="s">
        <v>212</v>
      </c>
      <c r="C31" s="17" t="s">
        <v>213</v>
      </c>
      <c r="D31" s="24">
        <v>89.07</v>
      </c>
      <c r="E31" s="21">
        <v>89.07</v>
      </c>
      <c r="F31" s="24">
        <v>78.79</v>
      </c>
      <c r="G31" s="11">
        <v>78.79</v>
      </c>
      <c r="H31" s="24">
        <v>69.89</v>
      </c>
      <c r="I31" s="21">
        <v>69.89</v>
      </c>
      <c r="J31" s="24">
        <v>69.21</v>
      </c>
      <c r="K31" s="11">
        <v>69.21</v>
      </c>
      <c r="L31" s="24">
        <v>86.34</v>
      </c>
      <c r="M31" s="21">
        <v>86.34</v>
      </c>
      <c r="N31" s="24">
        <v>80.86</v>
      </c>
      <c r="O31" s="11">
        <v>80.86</v>
      </c>
      <c r="P31" s="24">
        <v>68.53</v>
      </c>
      <c r="Q31" s="21">
        <v>68.53</v>
      </c>
    </row>
    <row r="32" spans="1:17" ht="12.75">
      <c r="A32" s="1"/>
      <c r="B32" s="16" t="s">
        <v>214</v>
      </c>
      <c r="C32" s="17" t="s">
        <v>215</v>
      </c>
      <c r="D32" s="24">
        <v>111.16</v>
      </c>
      <c r="E32" s="21">
        <v>111.16</v>
      </c>
      <c r="F32" s="24">
        <v>98.36</v>
      </c>
      <c r="G32" s="11">
        <v>98.36</v>
      </c>
      <c r="H32" s="24">
        <v>87.24</v>
      </c>
      <c r="I32" s="21">
        <v>87.24</v>
      </c>
      <c r="J32" s="24">
        <v>86.38</v>
      </c>
      <c r="K32" s="11">
        <v>86.38</v>
      </c>
      <c r="L32" s="24">
        <v>107.75</v>
      </c>
      <c r="M32" s="21">
        <v>107.75</v>
      </c>
      <c r="N32" s="24">
        <v>100.91</v>
      </c>
      <c r="O32" s="11">
        <v>100.91</v>
      </c>
      <c r="P32" s="24">
        <v>85.53</v>
      </c>
      <c r="Q32" s="21">
        <v>85.53</v>
      </c>
    </row>
    <row r="33" spans="1:17" ht="12.75">
      <c r="A33" s="1"/>
      <c r="B33" s="16">
        <v>33</v>
      </c>
      <c r="C33" s="17" t="s">
        <v>14</v>
      </c>
      <c r="D33" s="24">
        <v>71.21</v>
      </c>
      <c r="E33" s="21">
        <v>71.21</v>
      </c>
      <c r="F33" s="24">
        <v>59.62</v>
      </c>
      <c r="G33" s="11">
        <v>59.62</v>
      </c>
      <c r="H33" s="24">
        <v>52.4</v>
      </c>
      <c r="I33" s="21">
        <v>52.4</v>
      </c>
      <c r="J33" s="24">
        <v>53.02</v>
      </c>
      <c r="K33" s="11">
        <v>53.02</v>
      </c>
      <c r="L33" s="24">
        <v>65.29</v>
      </c>
      <c r="M33" s="21">
        <v>65.29</v>
      </c>
      <c r="N33" s="24">
        <v>64.1</v>
      </c>
      <c r="O33" s="11">
        <v>64.1</v>
      </c>
      <c r="P33" s="24">
        <v>51.41</v>
      </c>
      <c r="Q33" s="21">
        <v>51.41</v>
      </c>
    </row>
    <row r="34" spans="1:17" ht="12.75">
      <c r="A34" s="1"/>
      <c r="B34" s="16">
        <v>34</v>
      </c>
      <c r="C34" s="17" t="s">
        <v>15</v>
      </c>
      <c r="D34" s="24">
        <v>44.24</v>
      </c>
      <c r="E34" s="21">
        <v>44.24</v>
      </c>
      <c r="F34" s="24">
        <v>37.05</v>
      </c>
      <c r="G34" s="11">
        <v>37.05</v>
      </c>
      <c r="H34" s="24">
        <v>32.52</v>
      </c>
      <c r="I34" s="21">
        <v>32.52</v>
      </c>
      <c r="J34" s="24">
        <v>32.95</v>
      </c>
      <c r="K34" s="11">
        <v>32.95</v>
      </c>
      <c r="L34" s="24">
        <v>40.56</v>
      </c>
      <c r="M34" s="21">
        <v>40.56</v>
      </c>
      <c r="N34" s="24">
        <v>39.82</v>
      </c>
      <c r="O34" s="11">
        <v>39.82</v>
      </c>
      <c r="P34" s="24">
        <v>31.94</v>
      </c>
      <c r="Q34" s="21">
        <v>31.94</v>
      </c>
    </row>
    <row r="35" spans="1:17" ht="12.75">
      <c r="A35" s="1"/>
      <c r="B35" s="16">
        <v>35</v>
      </c>
      <c r="C35" s="17" t="s">
        <v>16</v>
      </c>
      <c r="D35" s="24">
        <v>36.62</v>
      </c>
      <c r="E35" s="21">
        <v>36.62</v>
      </c>
      <c r="F35" s="24">
        <v>30.67</v>
      </c>
      <c r="G35" s="11">
        <v>30.67</v>
      </c>
      <c r="H35" s="24">
        <v>26.93</v>
      </c>
      <c r="I35" s="21">
        <v>26.93</v>
      </c>
      <c r="J35" s="24">
        <v>27.26</v>
      </c>
      <c r="K35" s="11">
        <v>27.26</v>
      </c>
      <c r="L35" s="24">
        <v>33.57</v>
      </c>
      <c r="M35" s="21">
        <v>33.57</v>
      </c>
      <c r="N35" s="24">
        <v>32.96</v>
      </c>
      <c r="O35" s="11">
        <v>32.96</v>
      </c>
      <c r="P35" s="24">
        <v>26.42</v>
      </c>
      <c r="Q35" s="21">
        <v>26.42</v>
      </c>
    </row>
    <row r="36" spans="1:17" ht="12.75">
      <c r="A36" s="1"/>
      <c r="B36" s="20">
        <v>36</v>
      </c>
      <c r="C36" s="17" t="s">
        <v>17</v>
      </c>
      <c r="D36" s="24">
        <v>65.01</v>
      </c>
      <c r="E36" s="21">
        <v>65.01</v>
      </c>
      <c r="F36" s="24">
        <v>57.51</v>
      </c>
      <c r="G36" s="11">
        <v>57.51</v>
      </c>
      <c r="H36" s="24">
        <v>51.01</v>
      </c>
      <c r="I36" s="21">
        <v>51.01</v>
      </c>
      <c r="J36" s="24">
        <v>50.5</v>
      </c>
      <c r="K36" s="11">
        <v>50.5</v>
      </c>
      <c r="L36" s="24">
        <v>63</v>
      </c>
      <c r="M36" s="21">
        <v>63</v>
      </c>
      <c r="N36" s="24">
        <v>59.01</v>
      </c>
      <c r="O36" s="11">
        <v>59.01</v>
      </c>
      <c r="P36" s="24">
        <v>50.01</v>
      </c>
      <c r="Q36" s="21">
        <v>50.01</v>
      </c>
    </row>
    <row r="37" spans="1:17" ht="12.75">
      <c r="A37" s="1"/>
      <c r="B37" s="20">
        <v>37</v>
      </c>
      <c r="C37" s="17" t="s">
        <v>18</v>
      </c>
      <c r="D37" s="24">
        <v>92.17</v>
      </c>
      <c r="E37" s="21">
        <v>92.17</v>
      </c>
      <c r="F37" s="24">
        <v>81.53</v>
      </c>
      <c r="G37" s="11">
        <v>81.53</v>
      </c>
      <c r="H37" s="24">
        <v>72.32</v>
      </c>
      <c r="I37" s="21">
        <v>72.32</v>
      </c>
      <c r="J37" s="24">
        <v>71.6</v>
      </c>
      <c r="K37" s="11">
        <v>71.6</v>
      </c>
      <c r="L37" s="24">
        <v>89.33</v>
      </c>
      <c r="M37" s="21">
        <v>89.33</v>
      </c>
      <c r="N37" s="24">
        <v>83.66</v>
      </c>
      <c r="O37" s="11">
        <v>83.66</v>
      </c>
      <c r="P37" s="24">
        <v>70.89</v>
      </c>
      <c r="Q37" s="21">
        <v>70.89</v>
      </c>
    </row>
    <row r="38" spans="1:17" ht="12.75">
      <c r="A38" s="1"/>
      <c r="B38" s="20">
        <v>38</v>
      </c>
      <c r="C38" s="17" t="s">
        <v>19</v>
      </c>
      <c r="D38" s="24">
        <v>72.55</v>
      </c>
      <c r="E38" s="21">
        <v>72.55</v>
      </c>
      <c r="F38" s="24">
        <v>64.18</v>
      </c>
      <c r="G38" s="11">
        <v>64.18</v>
      </c>
      <c r="H38" s="24">
        <v>56.93</v>
      </c>
      <c r="I38" s="21">
        <v>56.93</v>
      </c>
      <c r="J38" s="24">
        <v>56.37</v>
      </c>
      <c r="K38" s="11">
        <v>56.37</v>
      </c>
      <c r="L38" s="24">
        <v>70.32</v>
      </c>
      <c r="M38" s="21">
        <v>70.32</v>
      </c>
      <c r="N38" s="24">
        <v>65.85</v>
      </c>
      <c r="O38" s="11">
        <v>65.85</v>
      </c>
      <c r="P38" s="24">
        <v>55.82</v>
      </c>
      <c r="Q38" s="21">
        <v>55.82</v>
      </c>
    </row>
    <row r="39" spans="1:17" ht="12.75">
      <c r="A39" s="1"/>
      <c r="B39" s="20">
        <v>39</v>
      </c>
      <c r="C39" s="41" t="s">
        <v>165</v>
      </c>
      <c r="D39" s="24">
        <v>80.5</v>
      </c>
      <c r="E39" s="21">
        <v>80.5</v>
      </c>
      <c r="F39" s="24">
        <v>71.22</v>
      </c>
      <c r="G39" s="11">
        <v>71.22</v>
      </c>
      <c r="H39" s="24">
        <v>63.17</v>
      </c>
      <c r="I39" s="21">
        <v>63.17</v>
      </c>
      <c r="J39" s="24">
        <v>62.55</v>
      </c>
      <c r="K39" s="11">
        <v>62.55</v>
      </c>
      <c r="L39" s="24">
        <v>78.04</v>
      </c>
      <c r="M39" s="21">
        <v>78.04</v>
      </c>
      <c r="N39" s="24">
        <v>73.08</v>
      </c>
      <c r="O39" s="11">
        <v>73.08</v>
      </c>
      <c r="P39" s="24">
        <v>61.93</v>
      </c>
      <c r="Q39" s="21">
        <v>61.93</v>
      </c>
    </row>
    <row r="40" spans="1:17" ht="12.75">
      <c r="A40" s="1"/>
      <c r="B40" s="16">
        <v>40</v>
      </c>
      <c r="C40" s="17" t="s">
        <v>20</v>
      </c>
      <c r="D40" s="24">
        <v>68.65</v>
      </c>
      <c r="E40" s="21">
        <v>68.65</v>
      </c>
      <c r="F40" s="24">
        <v>68.88</v>
      </c>
      <c r="G40" s="11">
        <v>68.88</v>
      </c>
      <c r="H40" s="24">
        <v>60.81</v>
      </c>
      <c r="I40" s="21">
        <v>60.81</v>
      </c>
      <c r="J40" s="24">
        <v>61.54</v>
      </c>
      <c r="K40" s="11">
        <v>61.54</v>
      </c>
      <c r="L40" s="24">
        <v>75.79</v>
      </c>
      <c r="M40" s="21">
        <v>75.79</v>
      </c>
      <c r="N40" s="24">
        <v>61.78</v>
      </c>
      <c r="O40" s="11">
        <v>61.78</v>
      </c>
      <c r="P40" s="24">
        <v>59.68</v>
      </c>
      <c r="Q40" s="21">
        <v>59.68</v>
      </c>
    </row>
    <row r="41" spans="1:17" ht="12.75">
      <c r="A41" s="1"/>
      <c r="B41" s="16">
        <v>41</v>
      </c>
      <c r="C41" s="17" t="s">
        <v>21</v>
      </c>
      <c r="D41" s="24">
        <v>57.5</v>
      </c>
      <c r="E41" s="21">
        <v>57.5</v>
      </c>
      <c r="F41" s="24">
        <v>60.34</v>
      </c>
      <c r="G41" s="11">
        <v>60.34</v>
      </c>
      <c r="H41" s="24">
        <v>53.3</v>
      </c>
      <c r="I41" s="21">
        <v>53.3</v>
      </c>
      <c r="J41" s="24">
        <v>52.87</v>
      </c>
      <c r="K41" s="11">
        <v>52.87</v>
      </c>
      <c r="L41" s="24">
        <v>66.44</v>
      </c>
      <c r="M41" s="21">
        <v>66.44</v>
      </c>
      <c r="N41" s="24">
        <v>51.76</v>
      </c>
      <c r="O41" s="11">
        <v>51.76</v>
      </c>
      <c r="P41" s="24">
        <v>52.29</v>
      </c>
      <c r="Q41" s="21">
        <v>52.29</v>
      </c>
    </row>
    <row r="42" spans="1:17" ht="12.75">
      <c r="A42" s="1"/>
      <c r="B42" s="16">
        <v>42</v>
      </c>
      <c r="C42" s="17" t="s">
        <v>22</v>
      </c>
      <c r="D42" s="24">
        <v>50.08</v>
      </c>
      <c r="E42" s="21">
        <v>50.08</v>
      </c>
      <c r="F42" s="24">
        <v>51.84</v>
      </c>
      <c r="G42" s="11">
        <v>51.84</v>
      </c>
      <c r="H42" s="24">
        <v>44.88</v>
      </c>
      <c r="I42" s="21">
        <v>44.88</v>
      </c>
      <c r="J42" s="24">
        <v>44.9</v>
      </c>
      <c r="K42" s="11">
        <v>44.9</v>
      </c>
      <c r="L42" s="24">
        <v>55.91</v>
      </c>
      <c r="M42" s="21">
        <v>55.91</v>
      </c>
      <c r="N42" s="24">
        <v>45.06</v>
      </c>
      <c r="O42" s="11">
        <v>45.06</v>
      </c>
      <c r="P42" s="24">
        <v>44.04</v>
      </c>
      <c r="Q42" s="21">
        <v>44.04</v>
      </c>
    </row>
    <row r="43" spans="1:17" ht="12.75">
      <c r="A43" s="1"/>
      <c r="B43" s="16">
        <v>43</v>
      </c>
      <c r="C43" s="17" t="s">
        <v>23</v>
      </c>
      <c r="D43" s="24">
        <v>47.38</v>
      </c>
      <c r="E43" s="21">
        <v>47.38</v>
      </c>
      <c r="F43" s="24">
        <v>39.37</v>
      </c>
      <c r="G43" s="11">
        <v>39.37</v>
      </c>
      <c r="H43" s="24">
        <v>34.88</v>
      </c>
      <c r="I43" s="21">
        <v>34.88</v>
      </c>
      <c r="J43" s="24">
        <v>35.3</v>
      </c>
      <c r="K43" s="11">
        <v>35.3</v>
      </c>
      <c r="L43" s="24">
        <v>43.47</v>
      </c>
      <c r="M43" s="21">
        <v>43.47</v>
      </c>
      <c r="N43" s="24">
        <v>42.64</v>
      </c>
      <c r="O43" s="11">
        <v>42.64</v>
      </c>
      <c r="P43" s="24">
        <v>34.25</v>
      </c>
      <c r="Q43" s="21">
        <v>34.25</v>
      </c>
    </row>
    <row r="44" spans="1:17" ht="12.75">
      <c r="A44" s="1"/>
      <c r="B44" s="16">
        <v>44</v>
      </c>
      <c r="C44" s="17" t="s">
        <v>24</v>
      </c>
      <c r="D44" s="24">
        <v>95.9</v>
      </c>
      <c r="E44" s="21">
        <v>95.9</v>
      </c>
      <c r="F44" s="24">
        <v>80.33</v>
      </c>
      <c r="G44" s="11">
        <v>80.33</v>
      </c>
      <c r="H44" s="24">
        <v>70.57</v>
      </c>
      <c r="I44" s="21">
        <v>70.57</v>
      </c>
      <c r="J44" s="24">
        <v>71.4</v>
      </c>
      <c r="K44" s="11">
        <v>71.4</v>
      </c>
      <c r="L44" s="24">
        <v>87.95</v>
      </c>
      <c r="M44" s="21">
        <v>87.95</v>
      </c>
      <c r="N44" s="24">
        <v>86.33</v>
      </c>
      <c r="O44" s="11">
        <v>86.33</v>
      </c>
      <c r="P44" s="24">
        <v>69.24</v>
      </c>
      <c r="Q44" s="21">
        <v>69.24</v>
      </c>
    </row>
    <row r="45" spans="1:17" ht="12.75">
      <c r="A45" s="1"/>
      <c r="B45" s="16">
        <v>45</v>
      </c>
      <c r="C45" s="17" t="s">
        <v>25</v>
      </c>
      <c r="D45" s="24">
        <v>91.47</v>
      </c>
      <c r="E45" s="21">
        <v>91.47</v>
      </c>
      <c r="F45" s="24">
        <v>76.62</v>
      </c>
      <c r="G45" s="11">
        <v>76.62</v>
      </c>
      <c r="H45" s="24">
        <v>67.3</v>
      </c>
      <c r="I45" s="21">
        <v>67.3</v>
      </c>
      <c r="J45" s="24">
        <v>68.09</v>
      </c>
      <c r="K45" s="11">
        <v>68.09</v>
      </c>
      <c r="L45" s="24">
        <v>83.88</v>
      </c>
      <c r="M45" s="21">
        <v>83.88</v>
      </c>
      <c r="N45" s="24">
        <v>82.34</v>
      </c>
      <c r="O45" s="11">
        <v>82.34</v>
      </c>
      <c r="P45" s="24">
        <v>66.06</v>
      </c>
      <c r="Q45" s="21">
        <v>66.06</v>
      </c>
    </row>
    <row r="46" spans="1:17" ht="12.75">
      <c r="A46" s="1"/>
      <c r="B46" s="16">
        <v>46</v>
      </c>
      <c r="C46" s="17" t="s">
        <v>26</v>
      </c>
      <c r="D46" s="24">
        <v>57.76</v>
      </c>
      <c r="E46" s="21">
        <v>57.76</v>
      </c>
      <c r="F46" s="24">
        <v>53.49</v>
      </c>
      <c r="G46" s="11">
        <v>53.49</v>
      </c>
      <c r="H46" s="24">
        <v>48.8</v>
      </c>
      <c r="I46" s="21">
        <v>48.8</v>
      </c>
      <c r="J46" s="24">
        <v>49.35</v>
      </c>
      <c r="K46" s="11">
        <v>49.35</v>
      </c>
      <c r="L46" s="24">
        <v>60.81</v>
      </c>
      <c r="M46" s="21">
        <v>60.81</v>
      </c>
      <c r="N46" s="24">
        <v>51.99</v>
      </c>
      <c r="O46" s="11">
        <v>51.99</v>
      </c>
      <c r="P46" s="24">
        <v>47.87</v>
      </c>
      <c r="Q46" s="21">
        <v>47.87</v>
      </c>
    </row>
    <row r="47" spans="1:17" ht="12.75">
      <c r="A47" s="1"/>
      <c r="B47" s="16">
        <v>47</v>
      </c>
      <c r="C47" s="17" t="s">
        <v>27</v>
      </c>
      <c r="D47" s="24">
        <v>112.97</v>
      </c>
      <c r="E47" s="21">
        <v>112.97</v>
      </c>
      <c r="F47" s="24">
        <v>94.6</v>
      </c>
      <c r="G47" s="11">
        <v>94.6</v>
      </c>
      <c r="H47" s="24">
        <v>83.11</v>
      </c>
      <c r="I47" s="21">
        <v>83.11</v>
      </c>
      <c r="J47" s="24">
        <v>84.08</v>
      </c>
      <c r="K47" s="11">
        <v>84.08</v>
      </c>
      <c r="L47" s="24">
        <v>103.58</v>
      </c>
      <c r="M47" s="21">
        <v>103.58</v>
      </c>
      <c r="N47" s="24">
        <v>101.66</v>
      </c>
      <c r="O47" s="11">
        <v>101.66</v>
      </c>
      <c r="P47" s="24">
        <v>81.58</v>
      </c>
      <c r="Q47" s="21">
        <v>81.58</v>
      </c>
    </row>
    <row r="48" spans="1:17" ht="12.75">
      <c r="A48" s="1"/>
      <c r="B48" s="16">
        <v>48</v>
      </c>
      <c r="C48" s="17" t="s">
        <v>28</v>
      </c>
      <c r="D48" s="24">
        <v>94.25</v>
      </c>
      <c r="E48" s="21">
        <v>94.25</v>
      </c>
      <c r="F48" s="24">
        <v>78.94</v>
      </c>
      <c r="G48" s="11">
        <v>78.94</v>
      </c>
      <c r="H48" s="24">
        <v>69.35</v>
      </c>
      <c r="I48" s="21">
        <v>69.35</v>
      </c>
      <c r="J48" s="24">
        <v>70.19</v>
      </c>
      <c r="K48" s="11">
        <v>70.19</v>
      </c>
      <c r="L48" s="24">
        <v>86.43</v>
      </c>
      <c r="M48" s="21">
        <v>86.43</v>
      </c>
      <c r="N48" s="24">
        <v>84.83</v>
      </c>
      <c r="O48" s="11">
        <v>84.83</v>
      </c>
      <c r="P48" s="24">
        <v>68.06</v>
      </c>
      <c r="Q48" s="21">
        <v>68.06</v>
      </c>
    </row>
    <row r="49" spans="1:17" ht="12.75">
      <c r="A49" s="1"/>
      <c r="B49" s="16">
        <v>49</v>
      </c>
      <c r="C49" s="17" t="s">
        <v>29</v>
      </c>
      <c r="D49" s="24">
        <v>83.13</v>
      </c>
      <c r="E49" s="21">
        <v>83.13</v>
      </c>
      <c r="F49" s="24">
        <v>69.63</v>
      </c>
      <c r="G49" s="11">
        <v>69.63</v>
      </c>
      <c r="H49" s="24">
        <v>61.17</v>
      </c>
      <c r="I49" s="21">
        <v>61.17</v>
      </c>
      <c r="J49" s="24">
        <v>61.9</v>
      </c>
      <c r="K49" s="11">
        <v>61.9</v>
      </c>
      <c r="L49" s="24">
        <v>76.24</v>
      </c>
      <c r="M49" s="21">
        <v>76.24</v>
      </c>
      <c r="N49" s="24">
        <v>74.81</v>
      </c>
      <c r="O49" s="11">
        <v>74.81</v>
      </c>
      <c r="P49" s="24">
        <v>60.05</v>
      </c>
      <c r="Q49" s="21">
        <v>60.05</v>
      </c>
    </row>
    <row r="50" spans="1:17" ht="12.75">
      <c r="A50" s="1"/>
      <c r="B50" s="16">
        <v>50</v>
      </c>
      <c r="C50" s="17" t="s">
        <v>30</v>
      </c>
      <c r="D50" s="24">
        <v>60.09</v>
      </c>
      <c r="E50" s="21">
        <v>60.09</v>
      </c>
      <c r="F50" s="24">
        <v>52.64</v>
      </c>
      <c r="G50" s="11">
        <v>52.64</v>
      </c>
      <c r="H50" s="24">
        <v>46.24</v>
      </c>
      <c r="I50" s="21">
        <v>46.24</v>
      </c>
      <c r="J50" s="24">
        <v>46.78</v>
      </c>
      <c r="K50" s="11">
        <v>46.78</v>
      </c>
      <c r="L50" s="24">
        <v>57.64</v>
      </c>
      <c r="M50" s="21">
        <v>57.64</v>
      </c>
      <c r="N50" s="24">
        <v>54.08</v>
      </c>
      <c r="O50" s="11">
        <v>54.08</v>
      </c>
      <c r="P50" s="24">
        <v>45.37</v>
      </c>
      <c r="Q50" s="21">
        <v>45.37</v>
      </c>
    </row>
    <row r="51" spans="1:17" ht="12.75">
      <c r="A51" s="1"/>
      <c r="B51" s="16" t="s">
        <v>175</v>
      </c>
      <c r="C51" s="17" t="s">
        <v>176</v>
      </c>
      <c r="D51" s="24">
        <v>96.8</v>
      </c>
      <c r="E51" s="21">
        <v>96.8</v>
      </c>
      <c r="F51" s="24">
        <v>85.63</v>
      </c>
      <c r="G51" s="11">
        <v>85.63</v>
      </c>
      <c r="H51" s="24">
        <v>75.95</v>
      </c>
      <c r="I51" s="21">
        <v>75.95</v>
      </c>
      <c r="J51" s="24">
        <v>75.2</v>
      </c>
      <c r="K51" s="11">
        <v>75.2</v>
      </c>
      <c r="L51" s="24">
        <v>93.82</v>
      </c>
      <c r="M51" s="21">
        <v>93.82</v>
      </c>
      <c r="N51" s="24">
        <v>87.86</v>
      </c>
      <c r="O51" s="11">
        <v>87.86</v>
      </c>
      <c r="P51" s="24">
        <v>74.47</v>
      </c>
      <c r="Q51" s="21">
        <v>74.47</v>
      </c>
    </row>
    <row r="52" spans="1:17" ht="12.75">
      <c r="A52" s="1"/>
      <c r="B52" s="16">
        <v>51</v>
      </c>
      <c r="C52" s="17" t="s">
        <v>31</v>
      </c>
      <c r="D52" s="24">
        <v>50.63</v>
      </c>
      <c r="E52" s="21">
        <v>50.63</v>
      </c>
      <c r="F52" s="24">
        <v>46.08</v>
      </c>
      <c r="G52" s="11">
        <v>46.08</v>
      </c>
      <c r="H52" s="24">
        <v>43.89</v>
      </c>
      <c r="I52" s="21">
        <v>43.89</v>
      </c>
      <c r="J52" s="24">
        <v>46.58</v>
      </c>
      <c r="K52" s="11">
        <v>46.58</v>
      </c>
      <c r="L52" s="24">
        <v>50.63</v>
      </c>
      <c r="M52" s="21">
        <v>50.63</v>
      </c>
      <c r="N52" s="24">
        <v>45.59</v>
      </c>
      <c r="O52" s="11">
        <v>45.59</v>
      </c>
      <c r="P52" s="24">
        <v>43.89</v>
      </c>
      <c r="Q52" s="21">
        <v>43.89</v>
      </c>
    </row>
    <row r="53" spans="1:17" ht="12.75">
      <c r="A53" s="1"/>
      <c r="B53" s="16">
        <v>52</v>
      </c>
      <c r="C53" s="17" t="s">
        <v>32</v>
      </c>
      <c r="D53" s="24">
        <v>53.8</v>
      </c>
      <c r="E53" s="21">
        <v>53.8</v>
      </c>
      <c r="F53" s="24">
        <v>45.06</v>
      </c>
      <c r="G53" s="11">
        <v>45.06</v>
      </c>
      <c r="H53" s="24">
        <v>39.56</v>
      </c>
      <c r="I53" s="21">
        <v>39.56</v>
      </c>
      <c r="J53" s="24">
        <v>40.05</v>
      </c>
      <c r="K53" s="11">
        <v>40.05</v>
      </c>
      <c r="L53" s="24">
        <v>49.34</v>
      </c>
      <c r="M53" s="21">
        <v>49.34</v>
      </c>
      <c r="N53" s="24">
        <v>48.42</v>
      </c>
      <c r="O53" s="11">
        <v>48.42</v>
      </c>
      <c r="P53" s="24">
        <v>38.84</v>
      </c>
      <c r="Q53" s="21">
        <v>38.84</v>
      </c>
    </row>
    <row r="54" spans="1:17" ht="12.75">
      <c r="A54" s="1"/>
      <c r="B54" s="16">
        <v>53</v>
      </c>
      <c r="C54" s="17" t="s">
        <v>33</v>
      </c>
      <c r="D54" s="24">
        <v>39.3</v>
      </c>
      <c r="E54" s="21">
        <v>39.3</v>
      </c>
      <c r="F54" s="24">
        <v>34.89</v>
      </c>
      <c r="G54" s="11">
        <v>34.89</v>
      </c>
      <c r="H54" s="24">
        <v>33.12</v>
      </c>
      <c r="I54" s="21">
        <v>33.12</v>
      </c>
      <c r="J54" s="24">
        <v>34.18</v>
      </c>
      <c r="K54" s="11">
        <v>34.18</v>
      </c>
      <c r="L54" s="24">
        <v>39.3</v>
      </c>
      <c r="M54" s="21">
        <v>39.3</v>
      </c>
      <c r="N54" s="24">
        <v>35.36</v>
      </c>
      <c r="O54" s="11">
        <v>35.36</v>
      </c>
      <c r="P54" s="24">
        <v>33.12</v>
      </c>
      <c r="Q54" s="21">
        <v>33.12</v>
      </c>
    </row>
    <row r="55" spans="1:17" ht="12.75">
      <c r="A55" s="1"/>
      <c r="B55" s="16">
        <v>54</v>
      </c>
      <c r="C55" s="17" t="s">
        <v>34</v>
      </c>
      <c r="D55" s="24">
        <v>55.09</v>
      </c>
      <c r="E55" s="21">
        <v>55.09</v>
      </c>
      <c r="F55" s="24">
        <v>53</v>
      </c>
      <c r="G55" s="11">
        <v>53</v>
      </c>
      <c r="H55" s="24">
        <v>49.88</v>
      </c>
      <c r="I55" s="21">
        <v>49.88</v>
      </c>
      <c r="J55" s="24">
        <v>50.44</v>
      </c>
      <c r="K55" s="11">
        <v>50.44</v>
      </c>
      <c r="L55" s="24">
        <v>62.17</v>
      </c>
      <c r="M55" s="21">
        <v>62.17</v>
      </c>
      <c r="N55" s="24">
        <v>49.57</v>
      </c>
      <c r="O55" s="11">
        <v>49.57</v>
      </c>
      <c r="P55" s="24">
        <v>48.95</v>
      </c>
      <c r="Q55" s="21">
        <v>48.95</v>
      </c>
    </row>
    <row r="56" spans="1:17" ht="12.75">
      <c r="A56" s="1"/>
      <c r="B56" s="175">
        <v>55</v>
      </c>
      <c r="C56" s="176" t="s">
        <v>35</v>
      </c>
      <c r="D56" s="189">
        <v>38.33</v>
      </c>
      <c r="E56" s="189">
        <v>57.5</v>
      </c>
      <c r="F56" s="189">
        <v>35.95</v>
      </c>
      <c r="G56" s="189">
        <v>53.93</v>
      </c>
      <c r="H56" s="189">
        <v>31.61</v>
      </c>
      <c r="I56" s="189">
        <v>47.42</v>
      </c>
      <c r="J56" s="189">
        <v>32.4</v>
      </c>
      <c r="K56" s="189">
        <v>48.6</v>
      </c>
      <c r="L56" s="189">
        <v>39.62</v>
      </c>
      <c r="M56" s="189">
        <v>59.43</v>
      </c>
      <c r="N56" s="189">
        <v>33.06</v>
      </c>
      <c r="O56" s="189">
        <v>49.59</v>
      </c>
      <c r="P56" s="189">
        <v>37.87</v>
      </c>
      <c r="Q56" s="189">
        <v>56.61</v>
      </c>
    </row>
    <row r="57" spans="1:17" ht="12.75">
      <c r="A57" s="1"/>
      <c r="B57" s="175">
        <v>56</v>
      </c>
      <c r="C57" s="176" t="s">
        <v>36</v>
      </c>
      <c r="D57" s="189">
        <v>30.86</v>
      </c>
      <c r="E57" s="189">
        <v>46.29</v>
      </c>
      <c r="F57" s="189">
        <v>27.91</v>
      </c>
      <c r="G57" s="189">
        <v>41.87</v>
      </c>
      <c r="H57" s="189">
        <v>25.81</v>
      </c>
      <c r="I57" s="189">
        <v>38.72</v>
      </c>
      <c r="J57" s="189">
        <v>25.18</v>
      </c>
      <c r="K57" s="189">
        <v>37.77</v>
      </c>
      <c r="L57" s="189">
        <v>27.01</v>
      </c>
      <c r="M57" s="189">
        <v>40.52</v>
      </c>
      <c r="N57" s="189">
        <v>25.88</v>
      </c>
      <c r="O57" s="189">
        <v>38.82</v>
      </c>
      <c r="P57" s="189">
        <v>28.8</v>
      </c>
      <c r="Q57" s="189">
        <v>43.2</v>
      </c>
    </row>
    <row r="58" spans="1:17" ht="12.75">
      <c r="A58" s="1"/>
      <c r="B58" s="175">
        <v>57</v>
      </c>
      <c r="C58" s="176" t="s">
        <v>37</v>
      </c>
      <c r="D58" s="189">
        <v>28.58</v>
      </c>
      <c r="E58" s="189">
        <v>42.87</v>
      </c>
      <c r="F58" s="189">
        <v>25.78</v>
      </c>
      <c r="G58" s="189">
        <v>38.67</v>
      </c>
      <c r="H58" s="189">
        <v>22.29</v>
      </c>
      <c r="I58" s="189">
        <v>33.44</v>
      </c>
      <c r="J58" s="189">
        <v>23.67</v>
      </c>
      <c r="K58" s="189">
        <v>35.51</v>
      </c>
      <c r="L58" s="189">
        <v>25.38</v>
      </c>
      <c r="M58" s="189">
        <v>38.07</v>
      </c>
      <c r="N58" s="189">
        <v>23.84</v>
      </c>
      <c r="O58" s="189">
        <v>35.76</v>
      </c>
      <c r="P58" s="189">
        <v>24.62</v>
      </c>
      <c r="Q58" s="189">
        <v>36.93</v>
      </c>
    </row>
    <row r="59" spans="1:17" ht="12.75">
      <c r="A59" s="1"/>
      <c r="B59" s="175">
        <v>58</v>
      </c>
      <c r="C59" s="176" t="s">
        <v>38</v>
      </c>
      <c r="D59" s="189">
        <v>25.47</v>
      </c>
      <c r="E59" s="189">
        <v>38.21</v>
      </c>
      <c r="F59" s="189">
        <v>23.12</v>
      </c>
      <c r="G59" s="189">
        <v>34.68</v>
      </c>
      <c r="H59" s="189">
        <v>19.82</v>
      </c>
      <c r="I59" s="189">
        <v>29.73</v>
      </c>
      <c r="J59" s="189">
        <v>20.49</v>
      </c>
      <c r="K59" s="189">
        <v>30.74</v>
      </c>
      <c r="L59" s="189">
        <v>22.53</v>
      </c>
      <c r="M59" s="189">
        <v>33.8</v>
      </c>
      <c r="N59" s="189">
        <v>22.11</v>
      </c>
      <c r="O59" s="189">
        <v>33.17</v>
      </c>
      <c r="P59" s="189">
        <v>21.83</v>
      </c>
      <c r="Q59" s="189">
        <v>32.75</v>
      </c>
    </row>
    <row r="60" spans="1:17" ht="12.75">
      <c r="A60" s="1"/>
      <c r="B60" s="20">
        <v>59</v>
      </c>
      <c r="C60" s="17" t="s">
        <v>39</v>
      </c>
      <c r="D60" s="24">
        <v>68.61</v>
      </c>
      <c r="E60" s="21">
        <v>68.61</v>
      </c>
      <c r="F60" s="24">
        <v>60.68</v>
      </c>
      <c r="G60" s="11">
        <v>60.68</v>
      </c>
      <c r="H60" s="24">
        <v>53.83</v>
      </c>
      <c r="I60" s="21">
        <v>53.83</v>
      </c>
      <c r="J60" s="24">
        <v>53.32</v>
      </c>
      <c r="K60" s="11">
        <v>53.32</v>
      </c>
      <c r="L60" s="24">
        <v>66.5</v>
      </c>
      <c r="M60" s="21">
        <v>66.5</v>
      </c>
      <c r="N60" s="24">
        <v>62.28</v>
      </c>
      <c r="O60" s="11">
        <v>62.28</v>
      </c>
      <c r="P60" s="24">
        <v>52.78</v>
      </c>
      <c r="Q60" s="21">
        <v>52.78</v>
      </c>
    </row>
    <row r="61" spans="1:17" ht="12.75">
      <c r="A61" s="1"/>
      <c r="B61" s="16">
        <v>60</v>
      </c>
      <c r="C61" s="17" t="s">
        <v>40</v>
      </c>
      <c r="D61" s="24">
        <v>106.44</v>
      </c>
      <c r="E61" s="21">
        <v>106.44</v>
      </c>
      <c r="F61" s="24">
        <v>94.14</v>
      </c>
      <c r="G61" s="11">
        <v>94.14</v>
      </c>
      <c r="H61" s="24">
        <v>83.5</v>
      </c>
      <c r="I61" s="21">
        <v>83.5</v>
      </c>
      <c r="J61" s="24">
        <v>82.69</v>
      </c>
      <c r="K61" s="11">
        <v>82.69</v>
      </c>
      <c r="L61" s="24">
        <v>103.15</v>
      </c>
      <c r="M61" s="21">
        <v>103.15</v>
      </c>
      <c r="N61" s="24">
        <v>96.61</v>
      </c>
      <c r="O61" s="11">
        <v>96.61</v>
      </c>
      <c r="P61" s="24">
        <v>81.87</v>
      </c>
      <c r="Q61" s="21">
        <v>81.87</v>
      </c>
    </row>
    <row r="62" spans="1:17" ht="12.75">
      <c r="A62" s="1"/>
      <c r="B62" s="16">
        <v>61</v>
      </c>
      <c r="C62" s="17" t="s">
        <v>41</v>
      </c>
      <c r="D62" s="24">
        <v>91.02</v>
      </c>
      <c r="E62" s="21">
        <v>91.02</v>
      </c>
      <c r="F62" s="24">
        <v>80.52</v>
      </c>
      <c r="G62" s="11">
        <v>80.52</v>
      </c>
      <c r="H62" s="24">
        <v>71.43</v>
      </c>
      <c r="I62" s="21">
        <v>71.43</v>
      </c>
      <c r="J62" s="24">
        <v>70.71</v>
      </c>
      <c r="K62" s="11">
        <v>70.71</v>
      </c>
      <c r="L62" s="24">
        <v>88.23</v>
      </c>
      <c r="M62" s="21">
        <v>88.23</v>
      </c>
      <c r="N62" s="24">
        <v>82.63</v>
      </c>
      <c r="O62" s="11">
        <v>82.63</v>
      </c>
      <c r="P62" s="24">
        <v>70.02</v>
      </c>
      <c r="Q62" s="21">
        <v>70.02</v>
      </c>
    </row>
    <row r="63" spans="1:17" ht="12.75">
      <c r="A63" s="1"/>
      <c r="B63" s="16" t="s">
        <v>177</v>
      </c>
      <c r="C63" s="17" t="s">
        <v>178</v>
      </c>
      <c r="D63" s="24">
        <v>107.71</v>
      </c>
      <c r="E63" s="21">
        <v>107.71</v>
      </c>
      <c r="F63" s="24">
        <v>95.29</v>
      </c>
      <c r="G63" s="11">
        <v>95.29</v>
      </c>
      <c r="H63" s="24">
        <v>84.52</v>
      </c>
      <c r="I63" s="21">
        <v>84.52</v>
      </c>
      <c r="J63" s="24">
        <v>83.7</v>
      </c>
      <c r="K63" s="11">
        <v>83.7</v>
      </c>
      <c r="L63" s="24">
        <v>104.4</v>
      </c>
      <c r="M63" s="21">
        <v>104.4</v>
      </c>
      <c r="N63" s="24">
        <v>97.77</v>
      </c>
      <c r="O63" s="11">
        <v>97.77</v>
      </c>
      <c r="P63" s="24">
        <v>82.85</v>
      </c>
      <c r="Q63" s="21">
        <v>82.85</v>
      </c>
    </row>
    <row r="64" spans="1:17" ht="12.75">
      <c r="A64" s="1"/>
      <c r="B64" s="16">
        <v>62</v>
      </c>
      <c r="C64" s="17" t="s">
        <v>42</v>
      </c>
      <c r="D64" s="24">
        <v>107.28</v>
      </c>
      <c r="E64" s="21">
        <v>107.28</v>
      </c>
      <c r="F64" s="24">
        <v>94.9</v>
      </c>
      <c r="G64" s="11">
        <v>94.9</v>
      </c>
      <c r="H64" s="24">
        <v>84.19</v>
      </c>
      <c r="I64" s="21">
        <v>84.19</v>
      </c>
      <c r="J64" s="24">
        <v>83.35</v>
      </c>
      <c r="K64" s="11">
        <v>83.35</v>
      </c>
      <c r="L64" s="24">
        <v>103.97</v>
      </c>
      <c r="M64" s="21">
        <v>103.97</v>
      </c>
      <c r="N64" s="24">
        <v>97.39</v>
      </c>
      <c r="O64" s="11">
        <v>97.39</v>
      </c>
      <c r="P64" s="24">
        <v>82.53</v>
      </c>
      <c r="Q64" s="21">
        <v>82.53</v>
      </c>
    </row>
    <row r="65" spans="1:17" ht="12.75">
      <c r="A65" s="1"/>
      <c r="B65" s="16">
        <v>63</v>
      </c>
      <c r="C65" s="41" t="s">
        <v>163</v>
      </c>
      <c r="D65" s="24">
        <v>97.2</v>
      </c>
      <c r="E65" s="21">
        <v>97.2</v>
      </c>
      <c r="F65" s="24">
        <v>85.98</v>
      </c>
      <c r="G65" s="11">
        <v>85.98</v>
      </c>
      <c r="H65" s="24">
        <v>76.26</v>
      </c>
      <c r="I65" s="21">
        <v>76.26</v>
      </c>
      <c r="J65" s="24">
        <v>75.52</v>
      </c>
      <c r="K65" s="11">
        <v>75.52</v>
      </c>
      <c r="L65" s="24">
        <v>94.22</v>
      </c>
      <c r="M65" s="21">
        <v>94.22</v>
      </c>
      <c r="N65" s="24">
        <v>88.23</v>
      </c>
      <c r="O65" s="11">
        <v>88.23</v>
      </c>
      <c r="P65" s="24">
        <v>74.75</v>
      </c>
      <c r="Q65" s="21">
        <v>74.75</v>
      </c>
    </row>
    <row r="66" spans="1:17" ht="12.75">
      <c r="A66" s="1"/>
      <c r="B66" s="16">
        <v>64</v>
      </c>
      <c r="C66" s="41" t="s">
        <v>164</v>
      </c>
      <c r="D66" s="24">
        <v>83.37</v>
      </c>
      <c r="E66" s="21">
        <v>83.37</v>
      </c>
      <c r="F66" s="24">
        <v>73.75</v>
      </c>
      <c r="G66" s="11">
        <v>73.75</v>
      </c>
      <c r="H66" s="24">
        <v>65.41</v>
      </c>
      <c r="I66" s="21">
        <v>65.41</v>
      </c>
      <c r="J66" s="24">
        <v>64.77</v>
      </c>
      <c r="K66" s="11">
        <v>64.77</v>
      </c>
      <c r="L66" s="24">
        <v>80.81</v>
      </c>
      <c r="M66" s="21">
        <v>80.81</v>
      </c>
      <c r="N66" s="24">
        <v>75.67</v>
      </c>
      <c r="O66" s="11">
        <v>75.67</v>
      </c>
      <c r="P66" s="24">
        <v>64.13</v>
      </c>
      <c r="Q66" s="21">
        <v>64.13</v>
      </c>
    </row>
    <row r="67" spans="1:17" ht="12.75">
      <c r="A67" s="1"/>
      <c r="B67" s="16">
        <v>70</v>
      </c>
      <c r="C67" s="17" t="s">
        <v>43</v>
      </c>
      <c r="D67" s="24">
        <v>120.59</v>
      </c>
      <c r="E67" s="21">
        <v>120.59</v>
      </c>
      <c r="F67" s="24">
        <v>106.66</v>
      </c>
      <c r="G67" s="11">
        <v>106.66</v>
      </c>
      <c r="H67" s="24">
        <v>94.61</v>
      </c>
      <c r="I67" s="21">
        <v>94.61</v>
      </c>
      <c r="J67" s="24">
        <v>93.7</v>
      </c>
      <c r="K67" s="11">
        <v>93.7</v>
      </c>
      <c r="L67" s="24">
        <v>116.87</v>
      </c>
      <c r="M67" s="21">
        <v>116.87</v>
      </c>
      <c r="N67" s="24">
        <v>109.45</v>
      </c>
      <c r="O67" s="11">
        <v>109.45</v>
      </c>
      <c r="P67" s="24">
        <v>92.76</v>
      </c>
      <c r="Q67" s="21">
        <v>92.76</v>
      </c>
    </row>
    <row r="68" spans="1:17" ht="12.75">
      <c r="A68" s="1"/>
      <c r="B68" s="16">
        <v>71</v>
      </c>
      <c r="C68" s="17" t="s">
        <v>44</v>
      </c>
      <c r="D68" s="24">
        <v>92.63</v>
      </c>
      <c r="E68" s="21">
        <v>92.63</v>
      </c>
      <c r="F68" s="24">
        <v>81.94</v>
      </c>
      <c r="G68" s="11">
        <v>81.94</v>
      </c>
      <c r="H68" s="24">
        <v>72.69</v>
      </c>
      <c r="I68" s="21">
        <v>72.69</v>
      </c>
      <c r="J68" s="24">
        <v>71.96</v>
      </c>
      <c r="K68" s="11">
        <v>71.96</v>
      </c>
      <c r="L68" s="24">
        <v>89.78</v>
      </c>
      <c r="M68" s="21">
        <v>89.78</v>
      </c>
      <c r="N68" s="24">
        <v>84.07</v>
      </c>
      <c r="O68" s="11">
        <v>84.07</v>
      </c>
      <c r="P68" s="24">
        <v>71.25</v>
      </c>
      <c r="Q68" s="21">
        <v>71.25</v>
      </c>
    </row>
    <row r="69" spans="1:17" ht="12.75">
      <c r="A69" s="1"/>
      <c r="B69" s="16">
        <v>72</v>
      </c>
      <c r="C69" s="17" t="s">
        <v>45</v>
      </c>
      <c r="D69" s="24">
        <v>84.57</v>
      </c>
      <c r="E69" s="21">
        <v>84.57</v>
      </c>
      <c r="F69" s="24">
        <v>74.81</v>
      </c>
      <c r="G69" s="11">
        <v>74.81</v>
      </c>
      <c r="H69" s="24">
        <v>66.36</v>
      </c>
      <c r="I69" s="21">
        <v>66.36</v>
      </c>
      <c r="J69" s="24">
        <v>65.71</v>
      </c>
      <c r="K69" s="11">
        <v>65.71</v>
      </c>
      <c r="L69" s="24">
        <v>81.96</v>
      </c>
      <c r="M69" s="21">
        <v>81.96</v>
      </c>
      <c r="N69" s="24">
        <v>76.77</v>
      </c>
      <c r="O69" s="11">
        <v>76.77</v>
      </c>
      <c r="P69" s="24">
        <v>65.06</v>
      </c>
      <c r="Q69" s="21">
        <v>65.06</v>
      </c>
    </row>
    <row r="70" spans="1:17" ht="12.75">
      <c r="A70" s="1"/>
      <c r="B70" s="16">
        <v>80</v>
      </c>
      <c r="C70" s="17" t="s">
        <v>46</v>
      </c>
      <c r="D70" s="24">
        <v>94.44</v>
      </c>
      <c r="E70" s="21">
        <v>94.44</v>
      </c>
      <c r="F70" s="24">
        <v>83.53</v>
      </c>
      <c r="G70" s="11">
        <v>83.53</v>
      </c>
      <c r="H70" s="24">
        <v>74.1</v>
      </c>
      <c r="I70" s="21">
        <v>74.1</v>
      </c>
      <c r="J70" s="24">
        <v>73.37</v>
      </c>
      <c r="K70" s="11">
        <v>73.37</v>
      </c>
      <c r="L70" s="24">
        <v>91.52</v>
      </c>
      <c r="M70" s="21">
        <v>91.52</v>
      </c>
      <c r="N70" s="24">
        <v>85.72</v>
      </c>
      <c r="O70" s="11">
        <v>85.72</v>
      </c>
      <c r="P70" s="24">
        <v>72.63</v>
      </c>
      <c r="Q70" s="21">
        <v>72.63</v>
      </c>
    </row>
    <row r="71" spans="1:17" ht="12.75">
      <c r="A71" s="1"/>
      <c r="B71" s="16">
        <v>81</v>
      </c>
      <c r="C71" s="17" t="s">
        <v>47</v>
      </c>
      <c r="D71" s="24">
        <v>81.81</v>
      </c>
      <c r="E71" s="21">
        <v>81.81</v>
      </c>
      <c r="F71" s="24">
        <v>72.35</v>
      </c>
      <c r="G71" s="11">
        <v>72.35</v>
      </c>
      <c r="H71" s="24">
        <v>64.18</v>
      </c>
      <c r="I71" s="21">
        <v>64.18</v>
      </c>
      <c r="J71" s="24">
        <v>63.55</v>
      </c>
      <c r="K71" s="11">
        <v>63.55</v>
      </c>
      <c r="L71" s="24">
        <v>79.28</v>
      </c>
      <c r="M71" s="21">
        <v>79.28</v>
      </c>
      <c r="N71" s="24">
        <v>74.25</v>
      </c>
      <c r="O71" s="11">
        <v>74.25</v>
      </c>
      <c r="P71" s="24">
        <v>62.92</v>
      </c>
      <c r="Q71" s="21">
        <v>62.92</v>
      </c>
    </row>
    <row r="72" spans="1:17" ht="12.75">
      <c r="A72" s="1"/>
      <c r="B72" s="16">
        <v>82</v>
      </c>
      <c r="C72" s="17" t="s">
        <v>48</v>
      </c>
      <c r="D72" s="24">
        <v>67.59</v>
      </c>
      <c r="E72" s="21">
        <v>67.59</v>
      </c>
      <c r="F72" s="24">
        <v>59.79</v>
      </c>
      <c r="G72" s="11">
        <v>59.79</v>
      </c>
      <c r="H72" s="24">
        <v>53.05</v>
      </c>
      <c r="I72" s="21">
        <v>53.05</v>
      </c>
      <c r="J72" s="24">
        <v>52.52</v>
      </c>
      <c r="K72" s="11">
        <v>52.52</v>
      </c>
      <c r="L72" s="24">
        <v>65.52</v>
      </c>
      <c r="M72" s="21">
        <v>65.52</v>
      </c>
      <c r="N72" s="24">
        <v>61.36</v>
      </c>
      <c r="O72" s="11">
        <v>61.36</v>
      </c>
      <c r="P72" s="24">
        <v>52</v>
      </c>
      <c r="Q72" s="21">
        <v>52</v>
      </c>
    </row>
    <row r="73" spans="1:17" ht="12.75">
      <c r="A73" s="1"/>
      <c r="B73" s="16">
        <v>90</v>
      </c>
      <c r="C73" s="17" t="s">
        <v>49</v>
      </c>
      <c r="D73" s="24">
        <v>103.16</v>
      </c>
      <c r="E73" s="21">
        <v>103.16</v>
      </c>
      <c r="F73" s="24">
        <v>91.28</v>
      </c>
      <c r="G73" s="11">
        <v>91.28</v>
      </c>
      <c r="H73" s="24">
        <v>80.95</v>
      </c>
      <c r="I73" s="21">
        <v>80.95</v>
      </c>
      <c r="J73" s="24">
        <v>80.16</v>
      </c>
      <c r="K73" s="11">
        <v>80.16</v>
      </c>
      <c r="L73" s="24">
        <v>99.99</v>
      </c>
      <c r="M73" s="21">
        <v>99.99</v>
      </c>
      <c r="N73" s="24">
        <v>93.65</v>
      </c>
      <c r="O73" s="11">
        <v>93.65</v>
      </c>
      <c r="P73" s="24">
        <v>79.36</v>
      </c>
      <c r="Q73" s="21">
        <v>79.36</v>
      </c>
    </row>
    <row r="74" spans="1:17" ht="12.75">
      <c r="A74" s="1"/>
      <c r="B74" s="16">
        <v>91</v>
      </c>
      <c r="C74" s="17" t="s">
        <v>50</v>
      </c>
      <c r="D74" s="24">
        <v>86.66</v>
      </c>
      <c r="E74" s="21">
        <v>86.66</v>
      </c>
      <c r="F74" s="24">
        <v>76.66</v>
      </c>
      <c r="G74" s="11">
        <v>76.66</v>
      </c>
      <c r="H74" s="24">
        <v>67.98</v>
      </c>
      <c r="I74" s="21">
        <v>67.98</v>
      </c>
      <c r="J74" s="24">
        <v>67.31</v>
      </c>
      <c r="K74" s="11">
        <v>67.31</v>
      </c>
      <c r="L74" s="24">
        <v>83.98</v>
      </c>
      <c r="M74" s="21">
        <v>83.98</v>
      </c>
      <c r="N74" s="24">
        <v>78.66</v>
      </c>
      <c r="O74" s="11">
        <v>78.66</v>
      </c>
      <c r="P74" s="24">
        <v>66.64</v>
      </c>
      <c r="Q74" s="21">
        <v>66.64</v>
      </c>
    </row>
    <row r="75" spans="1:17" ht="12.75">
      <c r="A75" s="1"/>
      <c r="B75" s="16">
        <v>92</v>
      </c>
      <c r="C75" s="17" t="s">
        <v>51</v>
      </c>
      <c r="D75" s="24">
        <v>69.88</v>
      </c>
      <c r="E75" s="21">
        <v>69.88</v>
      </c>
      <c r="F75" s="24">
        <v>61.81</v>
      </c>
      <c r="G75" s="11">
        <v>61.81</v>
      </c>
      <c r="H75" s="24">
        <v>54.83</v>
      </c>
      <c r="I75" s="21">
        <v>54.83</v>
      </c>
      <c r="J75" s="24">
        <v>54.31</v>
      </c>
      <c r="K75" s="11">
        <v>54.31</v>
      </c>
      <c r="L75" s="24">
        <v>67.72</v>
      </c>
      <c r="M75" s="21">
        <v>67.72</v>
      </c>
      <c r="N75" s="24">
        <v>63.43</v>
      </c>
      <c r="O75" s="11">
        <v>63.43</v>
      </c>
      <c r="P75" s="24">
        <v>53.76</v>
      </c>
      <c r="Q75" s="21">
        <v>53.76</v>
      </c>
    </row>
    <row r="76" spans="1:17" ht="12.75">
      <c r="A76" s="1"/>
      <c r="B76" s="16">
        <v>93</v>
      </c>
      <c r="C76" s="17" t="s">
        <v>52</v>
      </c>
      <c r="D76" s="24">
        <v>119.24</v>
      </c>
      <c r="E76" s="21">
        <v>119.24</v>
      </c>
      <c r="F76" s="24">
        <v>105.48</v>
      </c>
      <c r="G76" s="11">
        <v>105.48</v>
      </c>
      <c r="H76" s="24">
        <v>93.55</v>
      </c>
      <c r="I76" s="21">
        <v>93.55</v>
      </c>
      <c r="J76" s="24">
        <v>92.63</v>
      </c>
      <c r="K76" s="11">
        <v>92.63</v>
      </c>
      <c r="L76" s="24">
        <v>115.55</v>
      </c>
      <c r="M76" s="21">
        <v>115.55</v>
      </c>
      <c r="N76" s="24">
        <v>108.22</v>
      </c>
      <c r="O76" s="11">
        <v>108.22</v>
      </c>
      <c r="P76" s="24">
        <v>91.72</v>
      </c>
      <c r="Q76" s="21">
        <v>91.72</v>
      </c>
    </row>
    <row r="77" spans="1:17" ht="12.75">
      <c r="A77" s="1"/>
      <c r="B77" s="16">
        <v>94</v>
      </c>
      <c r="C77" s="17" t="s">
        <v>53</v>
      </c>
      <c r="D77" s="24">
        <v>108.39</v>
      </c>
      <c r="E77" s="21">
        <v>108.39</v>
      </c>
      <c r="F77" s="24">
        <v>95.87</v>
      </c>
      <c r="G77" s="11">
        <v>95.87</v>
      </c>
      <c r="H77" s="24">
        <v>85.03</v>
      </c>
      <c r="I77" s="21">
        <v>85.03</v>
      </c>
      <c r="J77" s="24">
        <v>84.21</v>
      </c>
      <c r="K77" s="11">
        <v>84.21</v>
      </c>
      <c r="L77" s="24">
        <v>105.05</v>
      </c>
      <c r="M77" s="21">
        <v>105.05</v>
      </c>
      <c r="N77" s="24">
        <v>98.39</v>
      </c>
      <c r="O77" s="11">
        <v>98.39</v>
      </c>
      <c r="P77" s="24">
        <v>83.37</v>
      </c>
      <c r="Q77" s="21">
        <v>83.37</v>
      </c>
    </row>
    <row r="78" spans="1:17" ht="12.75">
      <c r="A78" s="1"/>
      <c r="B78" s="16">
        <v>95</v>
      </c>
      <c r="C78" s="17" t="s">
        <v>54</v>
      </c>
      <c r="D78" s="24">
        <v>85.65</v>
      </c>
      <c r="E78" s="21">
        <v>85.65</v>
      </c>
      <c r="F78" s="24">
        <v>75.76</v>
      </c>
      <c r="G78" s="11">
        <v>75.76</v>
      </c>
      <c r="H78" s="24">
        <v>67.2</v>
      </c>
      <c r="I78" s="21">
        <v>67.2</v>
      </c>
      <c r="J78" s="24">
        <v>66.53</v>
      </c>
      <c r="K78" s="11">
        <v>66.53</v>
      </c>
      <c r="L78" s="24">
        <v>82.99</v>
      </c>
      <c r="M78" s="21">
        <v>82.99</v>
      </c>
      <c r="N78" s="24">
        <v>77.73</v>
      </c>
      <c r="O78" s="11">
        <v>77.73</v>
      </c>
      <c r="P78" s="24">
        <v>65.86</v>
      </c>
      <c r="Q78" s="21">
        <v>65.86</v>
      </c>
    </row>
    <row r="79" spans="1:17" ht="12.75">
      <c r="A79" s="1"/>
      <c r="B79" s="16">
        <v>100</v>
      </c>
      <c r="C79" s="17" t="s">
        <v>55</v>
      </c>
      <c r="D79" s="24">
        <v>142.36</v>
      </c>
      <c r="E79" s="21">
        <v>142.36</v>
      </c>
      <c r="F79" s="24">
        <v>125.93</v>
      </c>
      <c r="G79" s="11">
        <v>125.93</v>
      </c>
      <c r="H79" s="24">
        <v>111.69</v>
      </c>
      <c r="I79" s="21">
        <v>111.69</v>
      </c>
      <c r="J79" s="24">
        <v>110.61</v>
      </c>
      <c r="K79" s="11">
        <v>110.61</v>
      </c>
      <c r="L79" s="24">
        <v>137.98</v>
      </c>
      <c r="M79" s="21">
        <v>137.98</v>
      </c>
      <c r="N79" s="24">
        <v>129.22</v>
      </c>
      <c r="O79" s="11">
        <v>129.22</v>
      </c>
      <c r="P79" s="24">
        <v>109.52</v>
      </c>
      <c r="Q79" s="21">
        <v>109.52</v>
      </c>
    </row>
    <row r="80" spans="1:17" ht="12.75">
      <c r="A80" s="1"/>
      <c r="B80" s="16">
        <v>101</v>
      </c>
      <c r="C80" s="17" t="s">
        <v>56</v>
      </c>
      <c r="D80" s="24">
        <v>120.7</v>
      </c>
      <c r="E80" s="21">
        <v>120.7</v>
      </c>
      <c r="F80" s="24">
        <v>106.78</v>
      </c>
      <c r="G80" s="11">
        <v>106.78</v>
      </c>
      <c r="H80" s="24">
        <v>94.71</v>
      </c>
      <c r="I80" s="21">
        <v>94.71</v>
      </c>
      <c r="J80" s="24">
        <v>93.79</v>
      </c>
      <c r="K80" s="11">
        <v>93.79</v>
      </c>
      <c r="L80" s="24">
        <v>116.99</v>
      </c>
      <c r="M80" s="21">
        <v>116.99</v>
      </c>
      <c r="N80" s="24">
        <v>109.57</v>
      </c>
      <c r="O80" s="11">
        <v>109.57</v>
      </c>
      <c r="P80" s="24">
        <v>92.86</v>
      </c>
      <c r="Q80" s="21">
        <v>92.86</v>
      </c>
    </row>
    <row r="81" spans="1:17" ht="12.75">
      <c r="A81" s="1"/>
      <c r="B81" s="16">
        <v>102</v>
      </c>
      <c r="C81" s="17" t="s">
        <v>57</v>
      </c>
      <c r="D81" s="24">
        <v>137.32</v>
      </c>
      <c r="E81" s="21">
        <v>137.32</v>
      </c>
      <c r="F81" s="24">
        <v>121.49</v>
      </c>
      <c r="G81" s="11">
        <v>121.49</v>
      </c>
      <c r="H81" s="24">
        <v>107.74</v>
      </c>
      <c r="I81" s="21">
        <v>107.74</v>
      </c>
      <c r="J81" s="24">
        <v>106.7</v>
      </c>
      <c r="K81" s="11">
        <v>106.7</v>
      </c>
      <c r="L81" s="24">
        <v>133.1</v>
      </c>
      <c r="M81" s="21">
        <v>133.1</v>
      </c>
      <c r="N81" s="24">
        <v>124.66</v>
      </c>
      <c r="O81" s="11">
        <v>124.66</v>
      </c>
      <c r="P81" s="24">
        <v>105.64</v>
      </c>
      <c r="Q81" s="21">
        <v>105.64</v>
      </c>
    </row>
    <row r="82" spans="1:17" ht="12.75">
      <c r="A82" s="1"/>
      <c r="B82" s="16">
        <v>103</v>
      </c>
      <c r="C82" s="17" t="s">
        <v>58</v>
      </c>
      <c r="D82" s="24">
        <v>123.89</v>
      </c>
      <c r="E82" s="21">
        <v>123.89</v>
      </c>
      <c r="F82" s="24">
        <v>109.6</v>
      </c>
      <c r="G82" s="11">
        <v>109.6</v>
      </c>
      <c r="H82" s="24">
        <v>97.2</v>
      </c>
      <c r="I82" s="21">
        <v>97.2</v>
      </c>
      <c r="J82" s="24">
        <v>96.25</v>
      </c>
      <c r="K82" s="11">
        <v>96.25</v>
      </c>
      <c r="L82" s="24">
        <v>120.07</v>
      </c>
      <c r="M82" s="21">
        <v>120.07</v>
      </c>
      <c r="N82" s="24">
        <v>112.46</v>
      </c>
      <c r="O82" s="11">
        <v>112.46</v>
      </c>
      <c r="P82" s="24">
        <v>95.3</v>
      </c>
      <c r="Q82" s="21">
        <v>95.3</v>
      </c>
    </row>
    <row r="83" spans="1:17" ht="12.75">
      <c r="A83" s="1"/>
      <c r="B83" s="16">
        <v>106</v>
      </c>
      <c r="C83" s="17" t="s">
        <v>59</v>
      </c>
      <c r="D83" s="24">
        <v>114.68</v>
      </c>
      <c r="E83" s="21">
        <v>114.68</v>
      </c>
      <c r="F83" s="24">
        <v>101.46</v>
      </c>
      <c r="G83" s="11">
        <v>101.46</v>
      </c>
      <c r="H83" s="24">
        <v>89.98</v>
      </c>
      <c r="I83" s="21">
        <v>89.98</v>
      </c>
      <c r="J83" s="24">
        <v>89.1</v>
      </c>
      <c r="K83" s="11">
        <v>89.1</v>
      </c>
      <c r="L83" s="24">
        <v>111.15</v>
      </c>
      <c r="M83" s="21">
        <v>111.15</v>
      </c>
      <c r="N83" s="24">
        <v>104.1</v>
      </c>
      <c r="O83" s="11">
        <v>104.1</v>
      </c>
      <c r="P83" s="24">
        <v>88.22</v>
      </c>
      <c r="Q83" s="21">
        <v>88.22</v>
      </c>
    </row>
    <row r="84" spans="1:17" ht="12.75">
      <c r="A84" s="1"/>
      <c r="B84" s="16">
        <v>107</v>
      </c>
      <c r="C84" s="17" t="s">
        <v>60</v>
      </c>
      <c r="D84" s="24">
        <v>69.88</v>
      </c>
      <c r="E84" s="21">
        <v>69.88</v>
      </c>
      <c r="F84" s="24">
        <v>61.81</v>
      </c>
      <c r="G84" s="11">
        <v>61.81</v>
      </c>
      <c r="H84" s="24">
        <v>54.83</v>
      </c>
      <c r="I84" s="21">
        <v>54.83</v>
      </c>
      <c r="J84" s="24">
        <v>54.31</v>
      </c>
      <c r="K84" s="11">
        <v>54.31</v>
      </c>
      <c r="L84" s="24">
        <v>67.72</v>
      </c>
      <c r="M84" s="21">
        <v>67.72</v>
      </c>
      <c r="N84" s="24">
        <v>63.43</v>
      </c>
      <c r="O84" s="11">
        <v>63.43</v>
      </c>
      <c r="P84" s="24">
        <v>53.76</v>
      </c>
      <c r="Q84" s="21">
        <v>53.76</v>
      </c>
    </row>
    <row r="85" spans="1:17" ht="12.75">
      <c r="A85" s="1"/>
      <c r="B85" s="16">
        <v>108</v>
      </c>
      <c r="C85" s="17" t="s">
        <v>61</v>
      </c>
      <c r="D85" s="24">
        <v>182.96</v>
      </c>
      <c r="E85" s="21">
        <v>182.96</v>
      </c>
      <c r="F85" s="24">
        <v>161.87</v>
      </c>
      <c r="G85" s="11">
        <v>161.87</v>
      </c>
      <c r="H85" s="24">
        <v>143.55</v>
      </c>
      <c r="I85" s="21">
        <v>143.55</v>
      </c>
      <c r="J85" s="24">
        <v>142.16</v>
      </c>
      <c r="K85" s="11">
        <v>142.16</v>
      </c>
      <c r="L85" s="24">
        <v>177.33</v>
      </c>
      <c r="M85" s="21">
        <v>177.33</v>
      </c>
      <c r="N85" s="24">
        <v>166.08</v>
      </c>
      <c r="O85" s="11">
        <v>166.08</v>
      </c>
      <c r="P85" s="24">
        <v>140.74</v>
      </c>
      <c r="Q85" s="21">
        <v>140.74</v>
      </c>
    </row>
    <row r="86" spans="1:17" ht="12.75">
      <c r="A86" s="1"/>
      <c r="B86" s="16">
        <v>109</v>
      </c>
      <c r="C86" s="17" t="s">
        <v>62</v>
      </c>
      <c r="D86" s="24">
        <v>171.53</v>
      </c>
      <c r="E86" s="21">
        <v>171.53</v>
      </c>
      <c r="F86" s="24">
        <v>151.74</v>
      </c>
      <c r="G86" s="11">
        <v>151.74</v>
      </c>
      <c r="H86" s="24">
        <v>134.6</v>
      </c>
      <c r="I86" s="21">
        <v>134.6</v>
      </c>
      <c r="J86" s="24">
        <v>133.27</v>
      </c>
      <c r="K86" s="11">
        <v>133.27</v>
      </c>
      <c r="L86" s="24">
        <v>166.25</v>
      </c>
      <c r="M86" s="21">
        <v>166.25</v>
      </c>
      <c r="N86" s="24">
        <v>155.7</v>
      </c>
      <c r="O86" s="11">
        <v>155.7</v>
      </c>
      <c r="P86" s="24">
        <v>131.94</v>
      </c>
      <c r="Q86" s="21">
        <v>131.94</v>
      </c>
    </row>
    <row r="87" spans="1:17" ht="12.75">
      <c r="A87" s="1"/>
      <c r="B87" s="16">
        <v>110</v>
      </c>
      <c r="C87" s="17" t="s">
        <v>63</v>
      </c>
      <c r="D87" s="24">
        <v>139.77</v>
      </c>
      <c r="E87" s="21">
        <v>139.77</v>
      </c>
      <c r="F87" s="24">
        <v>123.63</v>
      </c>
      <c r="G87" s="11">
        <v>123.63</v>
      </c>
      <c r="H87" s="24">
        <v>109.66</v>
      </c>
      <c r="I87" s="21">
        <v>109.66</v>
      </c>
      <c r="J87" s="24">
        <v>108.58</v>
      </c>
      <c r="K87" s="11">
        <v>108.58</v>
      </c>
      <c r="L87" s="24">
        <v>135.46</v>
      </c>
      <c r="M87" s="21">
        <v>135.46</v>
      </c>
      <c r="N87" s="24">
        <v>126.88</v>
      </c>
      <c r="O87" s="11">
        <v>126.88</v>
      </c>
      <c r="P87" s="24">
        <v>107.51</v>
      </c>
      <c r="Q87" s="21">
        <v>107.51</v>
      </c>
    </row>
    <row r="88" spans="1:17" ht="12.75">
      <c r="A88" s="1"/>
      <c r="B88" s="16">
        <v>111</v>
      </c>
      <c r="C88" s="17" t="s">
        <v>64</v>
      </c>
      <c r="D88" s="24">
        <v>96.44</v>
      </c>
      <c r="E88" s="21">
        <v>96.44</v>
      </c>
      <c r="F88" s="24">
        <v>85.32</v>
      </c>
      <c r="G88" s="11">
        <v>85.32</v>
      </c>
      <c r="H88" s="24">
        <v>75.67</v>
      </c>
      <c r="I88" s="21">
        <v>75.67</v>
      </c>
      <c r="J88" s="24">
        <v>74.92</v>
      </c>
      <c r="K88" s="11">
        <v>74.92</v>
      </c>
      <c r="L88" s="24">
        <v>93.48</v>
      </c>
      <c r="M88" s="21">
        <v>93.48</v>
      </c>
      <c r="N88" s="24">
        <v>87.54</v>
      </c>
      <c r="O88" s="11">
        <v>87.54</v>
      </c>
      <c r="P88" s="24">
        <v>74.19</v>
      </c>
      <c r="Q88" s="21">
        <v>74.19</v>
      </c>
    </row>
    <row r="89" spans="1:17" ht="12.75">
      <c r="A89" s="1"/>
      <c r="B89" s="16">
        <v>112</v>
      </c>
      <c r="C89" s="17" t="s">
        <v>65</v>
      </c>
      <c r="D89" s="24">
        <v>69.88</v>
      </c>
      <c r="E89" s="21">
        <v>69.88</v>
      </c>
      <c r="F89" s="24">
        <v>61.81</v>
      </c>
      <c r="G89" s="11">
        <v>61.81</v>
      </c>
      <c r="H89" s="24">
        <v>54.83</v>
      </c>
      <c r="I89" s="21">
        <v>54.83</v>
      </c>
      <c r="J89" s="24">
        <v>54.31</v>
      </c>
      <c r="K89" s="11">
        <v>54.31</v>
      </c>
      <c r="L89" s="24">
        <v>67.72</v>
      </c>
      <c r="M89" s="21">
        <v>67.72</v>
      </c>
      <c r="N89" s="24">
        <v>63.43</v>
      </c>
      <c r="O89" s="11">
        <v>63.43</v>
      </c>
      <c r="P89" s="24">
        <v>53.76</v>
      </c>
      <c r="Q89" s="21">
        <v>53.76</v>
      </c>
    </row>
    <row r="90" spans="1:17" ht="12.75">
      <c r="A90" s="1"/>
      <c r="B90" s="16">
        <v>113</v>
      </c>
      <c r="C90" s="17" t="s">
        <v>66</v>
      </c>
      <c r="D90" s="24">
        <v>55.77</v>
      </c>
      <c r="E90" s="21">
        <v>55.77</v>
      </c>
      <c r="F90" s="24">
        <v>49.35</v>
      </c>
      <c r="G90" s="11">
        <v>49.35</v>
      </c>
      <c r="H90" s="24">
        <v>43.77</v>
      </c>
      <c r="I90" s="21">
        <v>43.77</v>
      </c>
      <c r="J90" s="24">
        <v>43.33</v>
      </c>
      <c r="K90" s="11">
        <v>43.33</v>
      </c>
      <c r="L90" s="24">
        <v>54.07</v>
      </c>
      <c r="M90" s="21">
        <v>54.07</v>
      </c>
      <c r="N90" s="24">
        <v>50.62</v>
      </c>
      <c r="O90" s="11">
        <v>50.62</v>
      </c>
      <c r="P90" s="24">
        <v>42.91</v>
      </c>
      <c r="Q90" s="21">
        <v>42.91</v>
      </c>
    </row>
    <row r="91" spans="1:17" ht="12.75">
      <c r="A91" s="1"/>
      <c r="B91" s="16">
        <v>114</v>
      </c>
      <c r="C91" s="17" t="s">
        <v>67</v>
      </c>
      <c r="D91" s="24">
        <v>136.65</v>
      </c>
      <c r="E91" s="21">
        <v>136.65</v>
      </c>
      <c r="F91" s="24">
        <v>120.87</v>
      </c>
      <c r="G91" s="11">
        <v>120.87</v>
      </c>
      <c r="H91" s="24">
        <v>107.21</v>
      </c>
      <c r="I91" s="21">
        <v>107.21</v>
      </c>
      <c r="J91" s="24">
        <v>106.16</v>
      </c>
      <c r="K91" s="11">
        <v>106.16</v>
      </c>
      <c r="L91" s="24">
        <v>132.44</v>
      </c>
      <c r="M91" s="21">
        <v>132.44</v>
      </c>
      <c r="N91" s="24">
        <v>124.03</v>
      </c>
      <c r="O91" s="11">
        <v>124.03</v>
      </c>
      <c r="P91" s="24">
        <v>105.11</v>
      </c>
      <c r="Q91" s="21">
        <v>105.11</v>
      </c>
    </row>
    <row r="92" spans="1:17" ht="12.75">
      <c r="A92" s="1"/>
      <c r="B92" s="16">
        <v>115</v>
      </c>
      <c r="C92" s="17" t="s">
        <v>68</v>
      </c>
      <c r="D92" s="24">
        <v>128.84</v>
      </c>
      <c r="E92" s="21">
        <v>128.84</v>
      </c>
      <c r="F92" s="24">
        <v>113.98</v>
      </c>
      <c r="G92" s="11">
        <v>113.98</v>
      </c>
      <c r="H92" s="24">
        <v>101.08</v>
      </c>
      <c r="I92" s="21">
        <v>101.08</v>
      </c>
      <c r="J92" s="24">
        <v>100.08</v>
      </c>
      <c r="K92" s="11">
        <v>100.08</v>
      </c>
      <c r="L92" s="24">
        <v>124.87</v>
      </c>
      <c r="M92" s="21">
        <v>124.87</v>
      </c>
      <c r="N92" s="24">
        <v>116.95</v>
      </c>
      <c r="O92" s="11">
        <v>116.95</v>
      </c>
      <c r="P92" s="24">
        <v>99.1</v>
      </c>
      <c r="Q92" s="21">
        <v>99.1</v>
      </c>
    </row>
    <row r="93" spans="1:17" ht="12.75">
      <c r="A93" s="1"/>
      <c r="B93" s="16">
        <v>116</v>
      </c>
      <c r="C93" s="17" t="s">
        <v>69</v>
      </c>
      <c r="D93" s="24">
        <v>102.18</v>
      </c>
      <c r="E93" s="21">
        <v>102.18</v>
      </c>
      <c r="F93" s="24">
        <v>90.39</v>
      </c>
      <c r="G93" s="11">
        <v>90.39</v>
      </c>
      <c r="H93" s="24">
        <v>80.18</v>
      </c>
      <c r="I93" s="21">
        <v>80.18</v>
      </c>
      <c r="J93" s="24">
        <v>79.37</v>
      </c>
      <c r="K93" s="11">
        <v>79.37</v>
      </c>
      <c r="L93" s="24">
        <v>99.02</v>
      </c>
      <c r="M93" s="21">
        <v>99.02</v>
      </c>
      <c r="N93" s="24">
        <v>92.75</v>
      </c>
      <c r="O93" s="11">
        <v>92.75</v>
      </c>
      <c r="P93" s="24">
        <v>78.6</v>
      </c>
      <c r="Q93" s="21">
        <v>78.6</v>
      </c>
    </row>
    <row r="94" spans="1:17" ht="12.75">
      <c r="A94" s="1"/>
      <c r="B94" s="16">
        <v>117</v>
      </c>
      <c r="C94" s="17" t="s">
        <v>70</v>
      </c>
      <c r="D94" s="24">
        <v>81.09</v>
      </c>
      <c r="E94" s="21">
        <v>81.09</v>
      </c>
      <c r="F94" s="24">
        <v>71.73</v>
      </c>
      <c r="G94" s="11">
        <v>71.73</v>
      </c>
      <c r="H94" s="24">
        <v>63.62</v>
      </c>
      <c r="I94" s="21">
        <v>63.62</v>
      </c>
      <c r="J94" s="24">
        <v>63</v>
      </c>
      <c r="K94" s="11">
        <v>63</v>
      </c>
      <c r="L94" s="24">
        <v>78.59</v>
      </c>
      <c r="M94" s="21">
        <v>78.59</v>
      </c>
      <c r="N94" s="24">
        <v>73.61</v>
      </c>
      <c r="O94" s="11">
        <v>73.61</v>
      </c>
      <c r="P94" s="24">
        <v>62.39</v>
      </c>
      <c r="Q94" s="21">
        <v>62.39</v>
      </c>
    </row>
    <row r="95" spans="1:17" ht="12.75">
      <c r="A95" s="1"/>
      <c r="B95" s="16">
        <v>118</v>
      </c>
      <c r="C95" s="17" t="s">
        <v>71</v>
      </c>
      <c r="D95" s="24">
        <v>51.59</v>
      </c>
      <c r="E95" s="21">
        <v>51.59</v>
      </c>
      <c r="F95" s="24">
        <v>45.63</v>
      </c>
      <c r="G95" s="11">
        <v>45.63</v>
      </c>
      <c r="H95" s="24">
        <v>40.47</v>
      </c>
      <c r="I95" s="21">
        <v>40.47</v>
      </c>
      <c r="J95" s="24">
        <v>40.07</v>
      </c>
      <c r="K95" s="11">
        <v>40.07</v>
      </c>
      <c r="L95" s="24">
        <v>50.01</v>
      </c>
      <c r="M95" s="21">
        <v>50.01</v>
      </c>
      <c r="N95" s="24">
        <v>46.82</v>
      </c>
      <c r="O95" s="11">
        <v>46.82</v>
      </c>
      <c r="P95" s="24">
        <v>39.69</v>
      </c>
      <c r="Q95" s="21">
        <v>39.69</v>
      </c>
    </row>
    <row r="96" spans="1:17" ht="12.75">
      <c r="A96" s="1"/>
      <c r="B96" s="16" t="s">
        <v>157</v>
      </c>
      <c r="C96" s="41" t="s">
        <v>158</v>
      </c>
      <c r="D96" s="24">
        <v>71.03</v>
      </c>
      <c r="E96" s="21">
        <v>71.03</v>
      </c>
      <c r="F96" s="24">
        <v>62.82</v>
      </c>
      <c r="G96" s="11">
        <v>62.82</v>
      </c>
      <c r="H96" s="24">
        <v>55.71</v>
      </c>
      <c r="I96" s="21">
        <v>55.71</v>
      </c>
      <c r="J96" s="24">
        <v>55.18</v>
      </c>
      <c r="K96" s="11">
        <v>55.18</v>
      </c>
      <c r="L96" s="24">
        <v>68.83</v>
      </c>
      <c r="M96" s="21">
        <v>68.83</v>
      </c>
      <c r="N96" s="24">
        <v>64.48</v>
      </c>
      <c r="O96" s="11">
        <v>64.48</v>
      </c>
      <c r="P96" s="24">
        <v>54.62</v>
      </c>
      <c r="Q96" s="21">
        <v>54.62</v>
      </c>
    </row>
    <row r="97" spans="1:17" ht="12.75">
      <c r="A97" s="1"/>
      <c r="B97" s="16" t="s">
        <v>159</v>
      </c>
      <c r="C97" s="41" t="s">
        <v>160</v>
      </c>
      <c r="D97" s="24">
        <v>58.56</v>
      </c>
      <c r="E97" s="21">
        <v>58.56</v>
      </c>
      <c r="F97" s="24">
        <v>51.82</v>
      </c>
      <c r="G97" s="11">
        <v>51.82</v>
      </c>
      <c r="H97" s="24">
        <v>45.97</v>
      </c>
      <c r="I97" s="21">
        <v>45.97</v>
      </c>
      <c r="J97" s="24">
        <v>45.51</v>
      </c>
      <c r="K97" s="11">
        <v>45.51</v>
      </c>
      <c r="L97" s="24">
        <v>56.77</v>
      </c>
      <c r="M97" s="21">
        <v>56.77</v>
      </c>
      <c r="N97" s="24">
        <v>53.15</v>
      </c>
      <c r="O97" s="11">
        <v>53.15</v>
      </c>
      <c r="P97" s="24">
        <v>45.06</v>
      </c>
      <c r="Q97" s="21">
        <v>45.06</v>
      </c>
    </row>
    <row r="98" spans="1:17" ht="12.75">
      <c r="A98" s="1"/>
      <c r="B98" s="16" t="s">
        <v>161</v>
      </c>
      <c r="C98" s="41" t="s">
        <v>162</v>
      </c>
      <c r="D98" s="24">
        <v>47.96</v>
      </c>
      <c r="E98" s="21">
        <v>47.96</v>
      </c>
      <c r="F98" s="24">
        <v>42.43</v>
      </c>
      <c r="G98" s="11">
        <v>42.43</v>
      </c>
      <c r="H98" s="24">
        <v>37.65</v>
      </c>
      <c r="I98" s="21">
        <v>37.65</v>
      </c>
      <c r="J98" s="24">
        <v>37.26</v>
      </c>
      <c r="K98" s="11">
        <v>37.26</v>
      </c>
      <c r="L98" s="24">
        <v>46.49</v>
      </c>
      <c r="M98" s="21">
        <v>46.49</v>
      </c>
      <c r="N98" s="24">
        <v>43.54</v>
      </c>
      <c r="O98" s="11">
        <v>43.54</v>
      </c>
      <c r="P98" s="24">
        <v>36.9</v>
      </c>
      <c r="Q98" s="21">
        <v>36.9</v>
      </c>
    </row>
    <row r="99" spans="1:17" ht="12.75">
      <c r="A99" s="1"/>
      <c r="B99" s="16">
        <v>120</v>
      </c>
      <c r="C99" s="17" t="s">
        <v>72</v>
      </c>
      <c r="D99" s="24">
        <v>246.3</v>
      </c>
      <c r="E99" s="21">
        <v>246.3</v>
      </c>
      <c r="F99" s="24">
        <v>246.3</v>
      </c>
      <c r="G99" s="11">
        <v>246.3</v>
      </c>
      <c r="H99" s="24">
        <v>246.3</v>
      </c>
      <c r="I99" s="21">
        <v>246.3</v>
      </c>
      <c r="J99" s="24">
        <v>246.3</v>
      </c>
      <c r="K99" s="11">
        <v>246.3</v>
      </c>
      <c r="L99" s="24">
        <v>246.3</v>
      </c>
      <c r="M99" s="21">
        <v>246.3</v>
      </c>
      <c r="N99" s="24">
        <v>246.3</v>
      </c>
      <c r="O99" s="11">
        <v>246.3</v>
      </c>
      <c r="P99" s="24">
        <v>246.3</v>
      </c>
      <c r="Q99" s="21">
        <v>246.3</v>
      </c>
    </row>
    <row r="100" spans="1:17" ht="12.75">
      <c r="A100" s="1"/>
      <c r="B100" s="16">
        <v>121</v>
      </c>
      <c r="C100" s="17" t="s">
        <v>73</v>
      </c>
      <c r="D100" s="24">
        <v>220.89</v>
      </c>
      <c r="E100" s="21">
        <v>220.89</v>
      </c>
      <c r="F100" s="24">
        <v>220.89</v>
      </c>
      <c r="G100" s="11">
        <v>220.89</v>
      </c>
      <c r="H100" s="24">
        <v>220.89</v>
      </c>
      <c r="I100" s="21">
        <v>220.89</v>
      </c>
      <c r="J100" s="24">
        <v>220.89</v>
      </c>
      <c r="K100" s="11">
        <v>220.89</v>
      </c>
      <c r="L100" s="24">
        <v>220.89</v>
      </c>
      <c r="M100" s="21">
        <v>220.89</v>
      </c>
      <c r="N100" s="24">
        <v>220.89</v>
      </c>
      <c r="O100" s="11">
        <v>220.89</v>
      </c>
      <c r="P100" s="24">
        <v>220.89</v>
      </c>
      <c r="Q100" s="21">
        <v>220.89</v>
      </c>
    </row>
    <row r="101" spans="1:17" ht="12.75">
      <c r="A101" s="1"/>
      <c r="B101" s="16">
        <v>122</v>
      </c>
      <c r="C101" s="17" t="s">
        <v>74</v>
      </c>
      <c r="D101" s="24">
        <v>275.63</v>
      </c>
      <c r="E101" s="21">
        <v>275.63</v>
      </c>
      <c r="F101" s="24">
        <v>275.63</v>
      </c>
      <c r="G101" s="11">
        <v>275.63</v>
      </c>
      <c r="H101" s="24">
        <v>275.63</v>
      </c>
      <c r="I101" s="21">
        <v>275.63</v>
      </c>
      <c r="J101" s="24">
        <v>275.63</v>
      </c>
      <c r="K101" s="11">
        <v>275.63</v>
      </c>
      <c r="L101" s="24">
        <v>275.63</v>
      </c>
      <c r="M101" s="21">
        <v>275.63</v>
      </c>
      <c r="N101" s="24">
        <v>275.63</v>
      </c>
      <c r="O101" s="11">
        <v>275.63</v>
      </c>
      <c r="P101" s="24">
        <v>275.63</v>
      </c>
      <c r="Q101" s="21">
        <v>275.63</v>
      </c>
    </row>
    <row r="102" spans="1:17" ht="12.75">
      <c r="A102" s="1"/>
      <c r="B102" s="16">
        <v>123</v>
      </c>
      <c r="C102" s="17" t="s">
        <v>75</v>
      </c>
      <c r="D102" s="24">
        <v>220.89</v>
      </c>
      <c r="E102" s="21">
        <v>220.89</v>
      </c>
      <c r="F102" s="24">
        <v>220.89</v>
      </c>
      <c r="G102" s="11">
        <v>220.89</v>
      </c>
      <c r="H102" s="24">
        <v>220.89</v>
      </c>
      <c r="I102" s="21">
        <v>220.89</v>
      </c>
      <c r="J102" s="24">
        <v>220.89</v>
      </c>
      <c r="K102" s="11">
        <v>220.89</v>
      </c>
      <c r="L102" s="24">
        <v>220.89</v>
      </c>
      <c r="M102" s="21">
        <v>220.89</v>
      </c>
      <c r="N102" s="24">
        <v>220.89</v>
      </c>
      <c r="O102" s="11">
        <v>220.89</v>
      </c>
      <c r="P102" s="24">
        <v>220.89</v>
      </c>
      <c r="Q102" s="21">
        <v>220.89</v>
      </c>
    </row>
    <row r="103" spans="1:17" ht="12.75">
      <c r="A103" s="1"/>
      <c r="B103" s="16">
        <v>124</v>
      </c>
      <c r="C103" s="17" t="s">
        <v>76</v>
      </c>
      <c r="D103" s="24">
        <v>275.63</v>
      </c>
      <c r="E103" s="21">
        <v>275.63</v>
      </c>
      <c r="F103" s="24">
        <v>275.63</v>
      </c>
      <c r="G103" s="11">
        <v>275.63</v>
      </c>
      <c r="H103" s="24">
        <v>275.63</v>
      </c>
      <c r="I103" s="21">
        <v>275.63</v>
      </c>
      <c r="J103" s="24">
        <v>275.63</v>
      </c>
      <c r="K103" s="11">
        <v>275.63</v>
      </c>
      <c r="L103" s="24">
        <v>275.63</v>
      </c>
      <c r="M103" s="21">
        <v>275.63</v>
      </c>
      <c r="N103" s="24">
        <v>275.63</v>
      </c>
      <c r="O103" s="11">
        <v>275.63</v>
      </c>
      <c r="P103" s="24">
        <v>275.63</v>
      </c>
      <c r="Q103" s="21">
        <v>275.63</v>
      </c>
    </row>
    <row r="104" spans="1:17" ht="12.75">
      <c r="A104" s="1"/>
      <c r="B104" s="16">
        <v>125</v>
      </c>
      <c r="C104" s="17" t="s">
        <v>77</v>
      </c>
      <c r="D104" s="24">
        <v>193.52</v>
      </c>
      <c r="E104" s="21">
        <v>193.52</v>
      </c>
      <c r="F104" s="24">
        <v>193.52</v>
      </c>
      <c r="G104" s="11">
        <v>193.52</v>
      </c>
      <c r="H104" s="24">
        <v>193.52</v>
      </c>
      <c r="I104" s="21">
        <v>193.52</v>
      </c>
      <c r="J104" s="24">
        <v>193.52</v>
      </c>
      <c r="K104" s="11">
        <v>193.52</v>
      </c>
      <c r="L104" s="24">
        <v>193.52</v>
      </c>
      <c r="M104" s="21">
        <v>193.52</v>
      </c>
      <c r="N104" s="24">
        <v>193.52</v>
      </c>
      <c r="O104" s="11">
        <v>193.52</v>
      </c>
      <c r="P104" s="24">
        <v>193.52</v>
      </c>
      <c r="Q104" s="21">
        <v>193.52</v>
      </c>
    </row>
    <row r="105" spans="1:17" ht="12.75">
      <c r="A105" s="1"/>
      <c r="B105" s="16">
        <v>126</v>
      </c>
      <c r="C105" s="17" t="s">
        <v>78</v>
      </c>
      <c r="D105" s="24">
        <v>154.42</v>
      </c>
      <c r="E105" s="21">
        <v>154.42</v>
      </c>
      <c r="F105" s="24">
        <v>154.42</v>
      </c>
      <c r="G105" s="11">
        <v>154.42</v>
      </c>
      <c r="H105" s="24">
        <v>154.42</v>
      </c>
      <c r="I105" s="21">
        <v>154.42</v>
      </c>
      <c r="J105" s="24">
        <v>154.42</v>
      </c>
      <c r="K105" s="11">
        <v>154.42</v>
      </c>
      <c r="L105" s="24">
        <v>154.42</v>
      </c>
      <c r="M105" s="21">
        <v>154.42</v>
      </c>
      <c r="N105" s="24">
        <v>154.42</v>
      </c>
      <c r="O105" s="11">
        <v>154.42</v>
      </c>
      <c r="P105" s="24">
        <v>154.42</v>
      </c>
      <c r="Q105" s="21">
        <v>154.42</v>
      </c>
    </row>
    <row r="106" spans="1:17" ht="12.75">
      <c r="A106" s="1"/>
      <c r="B106" s="16">
        <v>130</v>
      </c>
      <c r="C106" s="17" t="s">
        <v>79</v>
      </c>
      <c r="D106" s="24">
        <v>157.43</v>
      </c>
      <c r="E106" s="21">
        <v>157.43</v>
      </c>
      <c r="F106" s="24">
        <v>139.26</v>
      </c>
      <c r="G106" s="11">
        <v>139.26</v>
      </c>
      <c r="H106" s="24">
        <v>123.53</v>
      </c>
      <c r="I106" s="21">
        <v>123.53</v>
      </c>
      <c r="J106" s="24">
        <v>122.3</v>
      </c>
      <c r="K106" s="11">
        <v>122.3</v>
      </c>
      <c r="L106" s="24">
        <v>152.57</v>
      </c>
      <c r="M106" s="21">
        <v>152.57</v>
      </c>
      <c r="N106" s="24">
        <v>142.9</v>
      </c>
      <c r="O106" s="11">
        <v>142.9</v>
      </c>
      <c r="P106" s="24">
        <v>121.1</v>
      </c>
      <c r="Q106" s="21">
        <v>121.1</v>
      </c>
    </row>
    <row r="107" spans="1:17" ht="12.75">
      <c r="A107" s="1"/>
      <c r="B107" s="16">
        <v>131</v>
      </c>
      <c r="C107" s="17" t="s">
        <v>80</v>
      </c>
      <c r="D107" s="24">
        <v>94.02</v>
      </c>
      <c r="E107" s="21">
        <v>94.02</v>
      </c>
      <c r="F107" s="24">
        <v>83.18</v>
      </c>
      <c r="G107" s="11">
        <v>83.18</v>
      </c>
      <c r="H107" s="24">
        <v>73.78</v>
      </c>
      <c r="I107" s="21">
        <v>73.78</v>
      </c>
      <c r="J107" s="24">
        <v>73.06</v>
      </c>
      <c r="K107" s="11">
        <v>73.06</v>
      </c>
      <c r="L107" s="24">
        <v>91.12</v>
      </c>
      <c r="M107" s="21">
        <v>91.12</v>
      </c>
      <c r="N107" s="24">
        <v>85.34</v>
      </c>
      <c r="O107" s="11">
        <v>85.34</v>
      </c>
      <c r="P107" s="24">
        <v>72.32</v>
      </c>
      <c r="Q107" s="21">
        <v>72.32</v>
      </c>
    </row>
    <row r="108" spans="1:17" ht="12.75">
      <c r="A108" s="1"/>
      <c r="B108" s="16">
        <v>132</v>
      </c>
      <c r="C108" s="17" t="s">
        <v>81</v>
      </c>
      <c r="D108" s="24">
        <v>100.9</v>
      </c>
      <c r="E108" s="21">
        <v>100.9</v>
      </c>
      <c r="F108" s="24">
        <v>89.28</v>
      </c>
      <c r="G108" s="11">
        <v>89.28</v>
      </c>
      <c r="H108" s="24">
        <v>79.18</v>
      </c>
      <c r="I108" s="21">
        <v>79.18</v>
      </c>
      <c r="J108" s="24">
        <v>78.41</v>
      </c>
      <c r="K108" s="11">
        <v>78.41</v>
      </c>
      <c r="L108" s="24">
        <v>97.81</v>
      </c>
      <c r="M108" s="21">
        <v>97.81</v>
      </c>
      <c r="N108" s="24">
        <v>91.6</v>
      </c>
      <c r="O108" s="11">
        <v>91.6</v>
      </c>
      <c r="P108" s="24">
        <v>77.63</v>
      </c>
      <c r="Q108" s="21">
        <v>77.63</v>
      </c>
    </row>
    <row r="109" spans="1:17" ht="12.75">
      <c r="A109" s="1"/>
      <c r="B109" s="16">
        <v>133</v>
      </c>
      <c r="C109" s="41" t="s">
        <v>155</v>
      </c>
      <c r="D109" s="24">
        <v>116.31</v>
      </c>
      <c r="E109" s="21">
        <v>116.31</v>
      </c>
      <c r="F109" s="24">
        <v>102.89</v>
      </c>
      <c r="G109" s="11">
        <v>102.89</v>
      </c>
      <c r="H109" s="24">
        <v>91.27</v>
      </c>
      <c r="I109" s="21">
        <v>91.27</v>
      </c>
      <c r="J109" s="24">
        <v>90.38</v>
      </c>
      <c r="K109" s="11">
        <v>90.38</v>
      </c>
      <c r="L109" s="24">
        <v>112.74</v>
      </c>
      <c r="M109" s="21">
        <v>112.74</v>
      </c>
      <c r="N109" s="24">
        <v>105.59</v>
      </c>
      <c r="O109" s="11">
        <v>105.59</v>
      </c>
      <c r="P109" s="24">
        <v>89.49</v>
      </c>
      <c r="Q109" s="21">
        <v>89.49</v>
      </c>
    </row>
    <row r="110" spans="1:17" ht="12.75">
      <c r="A110" s="1"/>
      <c r="B110" s="16">
        <v>134</v>
      </c>
      <c r="C110" s="41" t="s">
        <v>156</v>
      </c>
      <c r="D110" s="24">
        <v>88.45</v>
      </c>
      <c r="E110" s="21">
        <v>88.45</v>
      </c>
      <c r="F110" s="24">
        <v>78.27</v>
      </c>
      <c r="G110" s="11">
        <v>78.27</v>
      </c>
      <c r="H110" s="24">
        <v>69.41</v>
      </c>
      <c r="I110" s="21">
        <v>69.41</v>
      </c>
      <c r="J110" s="24">
        <v>68.74</v>
      </c>
      <c r="K110" s="11">
        <v>68.74</v>
      </c>
      <c r="L110" s="24">
        <v>85.74</v>
      </c>
      <c r="M110" s="21">
        <v>85.74</v>
      </c>
      <c r="N110" s="24">
        <v>80.3</v>
      </c>
      <c r="O110" s="11">
        <v>80.3</v>
      </c>
      <c r="P110" s="24">
        <v>68.05</v>
      </c>
      <c r="Q110" s="21">
        <v>68.05</v>
      </c>
    </row>
    <row r="111" spans="1:17" ht="12.75">
      <c r="A111" s="1"/>
      <c r="B111" s="16">
        <v>140</v>
      </c>
      <c r="C111" s="17" t="s">
        <v>82</v>
      </c>
      <c r="D111" s="24">
        <v>93.78</v>
      </c>
      <c r="E111" s="21">
        <v>93.78</v>
      </c>
      <c r="F111" s="24">
        <v>82.94</v>
      </c>
      <c r="G111" s="11">
        <v>82.94</v>
      </c>
      <c r="H111" s="24">
        <v>73.58</v>
      </c>
      <c r="I111" s="21">
        <v>73.58</v>
      </c>
      <c r="J111" s="24">
        <v>72.83</v>
      </c>
      <c r="K111" s="11">
        <v>72.83</v>
      </c>
      <c r="L111" s="24">
        <v>90.89</v>
      </c>
      <c r="M111" s="21">
        <v>90.89</v>
      </c>
      <c r="N111" s="24">
        <v>85.12</v>
      </c>
      <c r="O111" s="11">
        <v>85.12</v>
      </c>
      <c r="P111" s="24">
        <v>72.13</v>
      </c>
      <c r="Q111" s="21">
        <v>72.13</v>
      </c>
    </row>
    <row r="112" spans="1:17" ht="12.75">
      <c r="A112" s="1"/>
      <c r="B112" s="16">
        <v>141</v>
      </c>
      <c r="C112" s="17" t="s">
        <v>83</v>
      </c>
      <c r="D112" s="24">
        <v>81.45</v>
      </c>
      <c r="E112" s="21">
        <v>81.45</v>
      </c>
      <c r="F112" s="24">
        <v>72.06</v>
      </c>
      <c r="G112" s="11">
        <v>72.06</v>
      </c>
      <c r="H112" s="24">
        <v>63.9</v>
      </c>
      <c r="I112" s="21">
        <v>63.9</v>
      </c>
      <c r="J112" s="24">
        <v>63.27</v>
      </c>
      <c r="K112" s="11">
        <v>63.27</v>
      </c>
      <c r="L112" s="24">
        <v>78.93</v>
      </c>
      <c r="M112" s="21">
        <v>78.93</v>
      </c>
      <c r="N112" s="24">
        <v>73.92</v>
      </c>
      <c r="O112" s="11">
        <v>73.92</v>
      </c>
      <c r="P112" s="24">
        <v>62.64</v>
      </c>
      <c r="Q112" s="21">
        <v>62.64</v>
      </c>
    </row>
    <row r="113" spans="1:17" ht="12.75">
      <c r="A113" s="1"/>
      <c r="B113" s="16">
        <v>142</v>
      </c>
      <c r="C113" s="17" t="s">
        <v>84</v>
      </c>
      <c r="D113" s="24">
        <v>75.91</v>
      </c>
      <c r="E113" s="21">
        <v>75.91</v>
      </c>
      <c r="F113" s="24">
        <v>67.17</v>
      </c>
      <c r="G113" s="11">
        <v>67.17</v>
      </c>
      <c r="H113" s="24">
        <v>59.58</v>
      </c>
      <c r="I113" s="21">
        <v>59.58</v>
      </c>
      <c r="J113" s="24">
        <v>59</v>
      </c>
      <c r="K113" s="11">
        <v>59</v>
      </c>
      <c r="L113" s="24">
        <v>73.6</v>
      </c>
      <c r="M113" s="21">
        <v>73.6</v>
      </c>
      <c r="N113" s="24">
        <v>68.93</v>
      </c>
      <c r="O113" s="11">
        <v>68.93</v>
      </c>
      <c r="P113" s="24">
        <v>58.42</v>
      </c>
      <c r="Q113" s="21">
        <v>58.42</v>
      </c>
    </row>
    <row r="114" spans="1:17" ht="12.75">
      <c r="A114" s="1"/>
      <c r="B114" s="16">
        <v>143</v>
      </c>
      <c r="C114" s="17" t="s">
        <v>85</v>
      </c>
      <c r="D114" s="24">
        <v>65.97</v>
      </c>
      <c r="E114" s="21">
        <v>65.97</v>
      </c>
      <c r="F114" s="24">
        <v>58.37</v>
      </c>
      <c r="G114" s="11">
        <v>58.37</v>
      </c>
      <c r="H114" s="24">
        <v>51.76</v>
      </c>
      <c r="I114" s="21">
        <v>51.76</v>
      </c>
      <c r="J114" s="24">
        <v>51.26</v>
      </c>
      <c r="K114" s="11">
        <v>51.26</v>
      </c>
      <c r="L114" s="24">
        <v>63.94</v>
      </c>
      <c r="M114" s="21">
        <v>63.94</v>
      </c>
      <c r="N114" s="24">
        <v>59.87</v>
      </c>
      <c r="O114" s="11">
        <v>59.87</v>
      </c>
      <c r="P114" s="24">
        <v>50.73</v>
      </c>
      <c r="Q114" s="21">
        <v>50.73</v>
      </c>
    </row>
    <row r="115" spans="1:17" ht="12.75">
      <c r="A115" s="1"/>
      <c r="B115" s="16">
        <v>144</v>
      </c>
      <c r="C115" s="17" t="s">
        <v>86</v>
      </c>
      <c r="D115" s="24">
        <v>94.66</v>
      </c>
      <c r="E115" s="21">
        <v>94.66</v>
      </c>
      <c r="F115" s="24">
        <v>83.73</v>
      </c>
      <c r="G115" s="11">
        <v>83.73</v>
      </c>
      <c r="H115" s="24">
        <v>74.28</v>
      </c>
      <c r="I115" s="21">
        <v>74.28</v>
      </c>
      <c r="J115" s="24">
        <v>73.56</v>
      </c>
      <c r="K115" s="11">
        <v>73.56</v>
      </c>
      <c r="L115" s="24">
        <v>91.76</v>
      </c>
      <c r="M115" s="21">
        <v>91.76</v>
      </c>
      <c r="N115" s="24">
        <v>85.91</v>
      </c>
      <c r="O115" s="11">
        <v>85.91</v>
      </c>
      <c r="P115" s="24">
        <v>72.81</v>
      </c>
      <c r="Q115" s="21">
        <v>72.81</v>
      </c>
    </row>
    <row r="116" spans="1:17" ht="12.75">
      <c r="A116" s="1"/>
      <c r="B116" s="16">
        <v>145</v>
      </c>
      <c r="C116" s="17" t="s">
        <v>87</v>
      </c>
      <c r="D116" s="24">
        <v>78.89</v>
      </c>
      <c r="E116" s="21">
        <v>78.89</v>
      </c>
      <c r="F116" s="24">
        <v>69.8</v>
      </c>
      <c r="G116" s="11">
        <v>69.8</v>
      </c>
      <c r="H116" s="24">
        <v>61.92</v>
      </c>
      <c r="I116" s="21">
        <v>61.92</v>
      </c>
      <c r="J116" s="24">
        <v>61.31</v>
      </c>
      <c r="K116" s="11">
        <v>61.31</v>
      </c>
      <c r="L116" s="24">
        <v>76.47</v>
      </c>
      <c r="M116" s="21">
        <v>76.47</v>
      </c>
      <c r="N116" s="24">
        <v>71.63</v>
      </c>
      <c r="O116" s="11">
        <v>71.63</v>
      </c>
      <c r="P116" s="24">
        <v>60.68</v>
      </c>
      <c r="Q116" s="21">
        <v>60.68</v>
      </c>
    </row>
    <row r="117" spans="1:17" ht="12.75">
      <c r="A117" s="1"/>
      <c r="B117" s="16">
        <v>150</v>
      </c>
      <c r="C117" s="17" t="s">
        <v>88</v>
      </c>
      <c r="D117" s="24">
        <v>303.44</v>
      </c>
      <c r="E117" s="21">
        <v>303.44</v>
      </c>
      <c r="F117" s="24">
        <v>268.43</v>
      </c>
      <c r="G117" s="11">
        <v>268.43</v>
      </c>
      <c r="H117" s="24">
        <v>238.09</v>
      </c>
      <c r="I117" s="21">
        <v>238.09</v>
      </c>
      <c r="J117" s="24">
        <v>235.76</v>
      </c>
      <c r="K117" s="11">
        <v>235.76</v>
      </c>
      <c r="L117" s="24">
        <v>294.1</v>
      </c>
      <c r="M117" s="21">
        <v>294.1</v>
      </c>
      <c r="N117" s="24">
        <v>275.43</v>
      </c>
      <c r="O117" s="11">
        <v>275.43</v>
      </c>
      <c r="P117" s="24">
        <v>233.41</v>
      </c>
      <c r="Q117" s="21">
        <v>233.41</v>
      </c>
    </row>
    <row r="118" spans="1:17" ht="12.75">
      <c r="A118" s="1"/>
      <c r="B118" s="16">
        <v>151</v>
      </c>
      <c r="C118" s="17" t="s">
        <v>89</v>
      </c>
      <c r="D118" s="24">
        <v>265.54</v>
      </c>
      <c r="E118" s="21">
        <v>265.54</v>
      </c>
      <c r="F118" s="24">
        <v>234.89</v>
      </c>
      <c r="G118" s="11">
        <v>234.89</v>
      </c>
      <c r="H118" s="24">
        <v>208.34</v>
      </c>
      <c r="I118" s="21">
        <v>208.34</v>
      </c>
      <c r="J118" s="24">
        <v>206.3</v>
      </c>
      <c r="K118" s="11">
        <v>206.3</v>
      </c>
      <c r="L118" s="24">
        <v>257.35</v>
      </c>
      <c r="M118" s="21">
        <v>257.35</v>
      </c>
      <c r="N118" s="24">
        <v>241.02</v>
      </c>
      <c r="O118" s="11">
        <v>241.02</v>
      </c>
      <c r="P118" s="24">
        <v>204.25</v>
      </c>
      <c r="Q118" s="21">
        <v>204.25</v>
      </c>
    </row>
    <row r="119" spans="1:17" ht="12.75">
      <c r="A119" s="1"/>
      <c r="B119" s="16">
        <v>152</v>
      </c>
      <c r="C119" s="17" t="s">
        <v>90</v>
      </c>
      <c r="D119" s="24">
        <v>227.6</v>
      </c>
      <c r="E119" s="21">
        <v>227.6</v>
      </c>
      <c r="F119" s="24">
        <v>201.34</v>
      </c>
      <c r="G119" s="11">
        <v>201.34</v>
      </c>
      <c r="H119" s="24">
        <v>178.58</v>
      </c>
      <c r="I119" s="21">
        <v>178.58</v>
      </c>
      <c r="J119" s="24">
        <v>176.82</v>
      </c>
      <c r="K119" s="11">
        <v>176.82</v>
      </c>
      <c r="L119" s="24">
        <v>220.59</v>
      </c>
      <c r="M119" s="21">
        <v>220.59</v>
      </c>
      <c r="N119" s="24">
        <v>206.58</v>
      </c>
      <c r="O119" s="11">
        <v>206.58</v>
      </c>
      <c r="P119" s="24">
        <v>175.08</v>
      </c>
      <c r="Q119" s="21">
        <v>175.08</v>
      </c>
    </row>
    <row r="120" spans="1:17" ht="12.75">
      <c r="A120" s="1"/>
      <c r="B120" s="16">
        <v>153</v>
      </c>
      <c r="C120" s="17" t="s">
        <v>91</v>
      </c>
      <c r="D120" s="24">
        <v>92.86</v>
      </c>
      <c r="E120" s="21">
        <v>92.86</v>
      </c>
      <c r="F120" s="24">
        <v>82.15</v>
      </c>
      <c r="G120" s="11">
        <v>82.15</v>
      </c>
      <c r="H120" s="24">
        <v>72.85</v>
      </c>
      <c r="I120" s="21">
        <v>72.85</v>
      </c>
      <c r="J120" s="24">
        <v>72.15</v>
      </c>
      <c r="K120" s="11">
        <v>72.15</v>
      </c>
      <c r="L120" s="24">
        <v>89.99</v>
      </c>
      <c r="M120" s="21">
        <v>89.99</v>
      </c>
      <c r="N120" s="24">
        <v>84.28</v>
      </c>
      <c r="O120" s="11">
        <v>84.28</v>
      </c>
      <c r="P120" s="24">
        <v>71.43</v>
      </c>
      <c r="Q120" s="21">
        <v>71.43</v>
      </c>
    </row>
    <row r="121" spans="1:17" ht="12.75">
      <c r="A121" s="1"/>
      <c r="B121" s="16">
        <v>154</v>
      </c>
      <c r="C121" s="17" t="s">
        <v>92</v>
      </c>
      <c r="D121" s="24">
        <v>227.6</v>
      </c>
      <c r="E121" s="21">
        <v>227.6</v>
      </c>
      <c r="F121" s="24">
        <v>201.34</v>
      </c>
      <c r="G121" s="11">
        <v>201.34</v>
      </c>
      <c r="H121" s="24">
        <v>178.58</v>
      </c>
      <c r="I121" s="21">
        <v>178.58</v>
      </c>
      <c r="J121" s="24">
        <v>176.82</v>
      </c>
      <c r="K121" s="11">
        <v>176.82</v>
      </c>
      <c r="L121" s="24">
        <v>220.59</v>
      </c>
      <c r="M121" s="21">
        <v>220.59</v>
      </c>
      <c r="N121" s="24">
        <v>206.58</v>
      </c>
      <c r="O121" s="11">
        <v>206.58</v>
      </c>
      <c r="P121" s="24">
        <v>175.08</v>
      </c>
      <c r="Q121" s="21">
        <v>175.08</v>
      </c>
    </row>
    <row r="122" spans="1:17" ht="12.75">
      <c r="A122" s="1"/>
      <c r="B122" s="16">
        <v>155</v>
      </c>
      <c r="C122" s="17" t="s">
        <v>93</v>
      </c>
      <c r="D122" s="24">
        <v>87.15</v>
      </c>
      <c r="E122" s="21">
        <v>87.15</v>
      </c>
      <c r="F122" s="24">
        <v>77.08</v>
      </c>
      <c r="G122" s="11">
        <v>77.08</v>
      </c>
      <c r="H122" s="24">
        <v>68.36</v>
      </c>
      <c r="I122" s="21">
        <v>68.36</v>
      </c>
      <c r="J122" s="24">
        <v>67.69</v>
      </c>
      <c r="K122" s="11">
        <v>67.69</v>
      </c>
      <c r="L122" s="24">
        <v>84.46</v>
      </c>
      <c r="M122" s="21">
        <v>84.46</v>
      </c>
      <c r="N122" s="24">
        <v>79.09</v>
      </c>
      <c r="O122" s="11">
        <v>79.09</v>
      </c>
      <c r="P122" s="24">
        <v>67.03</v>
      </c>
      <c r="Q122" s="21">
        <v>67.03</v>
      </c>
    </row>
    <row r="123" spans="1:17" ht="12.75">
      <c r="A123" s="1"/>
      <c r="B123" s="16">
        <v>156</v>
      </c>
      <c r="C123" s="17" t="s">
        <v>94</v>
      </c>
      <c r="D123" s="24">
        <v>77.16</v>
      </c>
      <c r="E123" s="21">
        <v>77.16</v>
      </c>
      <c r="F123" s="24">
        <v>68.26</v>
      </c>
      <c r="G123" s="11">
        <v>68.26</v>
      </c>
      <c r="H123" s="24">
        <v>60.54</v>
      </c>
      <c r="I123" s="21">
        <v>60.54</v>
      </c>
      <c r="J123" s="24">
        <v>59.95</v>
      </c>
      <c r="K123" s="11">
        <v>59.95</v>
      </c>
      <c r="L123" s="24">
        <v>74.76</v>
      </c>
      <c r="M123" s="21">
        <v>74.76</v>
      </c>
      <c r="N123" s="24">
        <v>70.04</v>
      </c>
      <c r="O123" s="11">
        <v>70.04</v>
      </c>
      <c r="P123" s="24">
        <v>59.34</v>
      </c>
      <c r="Q123" s="21">
        <v>59.34</v>
      </c>
    </row>
    <row r="124" spans="1:17" ht="12.75">
      <c r="A124" s="1"/>
      <c r="B124" s="16">
        <v>157</v>
      </c>
      <c r="C124" s="17" t="s">
        <v>95</v>
      </c>
      <c r="D124" s="24">
        <v>106.19</v>
      </c>
      <c r="E124" s="21">
        <v>106.19</v>
      </c>
      <c r="F124" s="24">
        <v>93.94</v>
      </c>
      <c r="G124" s="11">
        <v>93.94</v>
      </c>
      <c r="H124" s="24">
        <v>83.32</v>
      </c>
      <c r="I124" s="21">
        <v>83.32</v>
      </c>
      <c r="J124" s="24">
        <v>82.51</v>
      </c>
      <c r="K124" s="11">
        <v>82.51</v>
      </c>
      <c r="L124" s="24">
        <v>102.91</v>
      </c>
      <c r="M124" s="21">
        <v>102.91</v>
      </c>
      <c r="N124" s="24">
        <v>96.4</v>
      </c>
      <c r="O124" s="11">
        <v>96.4</v>
      </c>
      <c r="P124" s="24">
        <v>81.69</v>
      </c>
      <c r="Q124" s="21">
        <v>81.69</v>
      </c>
    </row>
    <row r="125" spans="1:17" ht="12.75">
      <c r="A125" s="1"/>
      <c r="B125" s="16">
        <v>158</v>
      </c>
      <c r="C125" s="17" t="s">
        <v>96</v>
      </c>
      <c r="D125" s="24">
        <v>87.15</v>
      </c>
      <c r="E125" s="21">
        <v>87.15</v>
      </c>
      <c r="F125" s="24">
        <v>77.08</v>
      </c>
      <c r="G125" s="11">
        <v>77.08</v>
      </c>
      <c r="H125" s="24">
        <v>68.36</v>
      </c>
      <c r="I125" s="21">
        <v>68.36</v>
      </c>
      <c r="J125" s="24">
        <v>67.69</v>
      </c>
      <c r="K125" s="11">
        <v>67.69</v>
      </c>
      <c r="L125" s="24">
        <v>84.46</v>
      </c>
      <c r="M125" s="21">
        <v>84.46</v>
      </c>
      <c r="N125" s="24">
        <v>79.09</v>
      </c>
      <c r="O125" s="11">
        <v>79.09</v>
      </c>
      <c r="P125" s="24">
        <v>67.03</v>
      </c>
      <c r="Q125" s="21">
        <v>67.03</v>
      </c>
    </row>
    <row r="126" spans="1:17" ht="12.75">
      <c r="A126" s="1"/>
      <c r="B126" s="16">
        <v>159</v>
      </c>
      <c r="C126" s="17" t="s">
        <v>97</v>
      </c>
      <c r="D126" s="24">
        <v>77.16</v>
      </c>
      <c r="E126" s="21">
        <v>77.16</v>
      </c>
      <c r="F126" s="24">
        <v>68.26</v>
      </c>
      <c r="G126" s="11">
        <v>68.26</v>
      </c>
      <c r="H126" s="24">
        <v>60.54</v>
      </c>
      <c r="I126" s="21">
        <v>60.54</v>
      </c>
      <c r="J126" s="24">
        <v>59.95</v>
      </c>
      <c r="K126" s="11">
        <v>59.95</v>
      </c>
      <c r="L126" s="24">
        <v>74.76</v>
      </c>
      <c r="M126" s="21">
        <v>74.76</v>
      </c>
      <c r="N126" s="24">
        <v>70.04</v>
      </c>
      <c r="O126" s="11">
        <v>70.04</v>
      </c>
      <c r="P126" s="24">
        <v>59.34</v>
      </c>
      <c r="Q126" s="21">
        <v>59.34</v>
      </c>
    </row>
    <row r="127" spans="1:17" ht="12.75">
      <c r="A127" s="1"/>
      <c r="B127" s="16">
        <v>160</v>
      </c>
      <c r="C127" s="17" t="s">
        <v>98</v>
      </c>
      <c r="D127" s="24">
        <v>182.09</v>
      </c>
      <c r="E127" s="21">
        <v>182.09</v>
      </c>
      <c r="F127" s="24">
        <v>161.07</v>
      </c>
      <c r="G127" s="11">
        <v>161.07</v>
      </c>
      <c r="H127" s="24">
        <v>142.87</v>
      </c>
      <c r="I127" s="21">
        <v>142.87</v>
      </c>
      <c r="J127" s="24">
        <v>141.45</v>
      </c>
      <c r="K127" s="11">
        <v>141.45</v>
      </c>
      <c r="L127" s="24">
        <v>176.47</v>
      </c>
      <c r="M127" s="21">
        <v>176.47</v>
      </c>
      <c r="N127" s="24">
        <v>165.27</v>
      </c>
      <c r="O127" s="11">
        <v>165.27</v>
      </c>
      <c r="P127" s="24">
        <v>140.06</v>
      </c>
      <c r="Q127" s="21">
        <v>140.06</v>
      </c>
    </row>
    <row r="128" spans="1:17" ht="12.75">
      <c r="A128" s="1"/>
      <c r="B128" s="16">
        <v>161</v>
      </c>
      <c r="C128" s="17" t="s">
        <v>99</v>
      </c>
      <c r="D128" s="24">
        <v>106.76</v>
      </c>
      <c r="E128" s="21">
        <v>106.76</v>
      </c>
      <c r="F128" s="24">
        <v>94.44</v>
      </c>
      <c r="G128" s="11">
        <v>94.44</v>
      </c>
      <c r="H128" s="24">
        <v>83.76</v>
      </c>
      <c r="I128" s="21">
        <v>83.76</v>
      </c>
      <c r="J128" s="24">
        <v>82.93</v>
      </c>
      <c r="K128" s="11">
        <v>82.93</v>
      </c>
      <c r="L128" s="24">
        <v>103.47</v>
      </c>
      <c r="M128" s="21">
        <v>103.47</v>
      </c>
      <c r="N128" s="24">
        <v>96.9</v>
      </c>
      <c r="O128" s="11">
        <v>96.9</v>
      </c>
      <c r="P128" s="24">
        <v>82.13</v>
      </c>
      <c r="Q128" s="21">
        <v>82.13</v>
      </c>
    </row>
    <row r="129" spans="1:17" ht="12.75">
      <c r="A129" s="1"/>
      <c r="B129" s="16">
        <v>162</v>
      </c>
      <c r="C129" s="17" t="s">
        <v>100</v>
      </c>
      <c r="D129" s="24">
        <v>182.09</v>
      </c>
      <c r="E129" s="21">
        <v>182.09</v>
      </c>
      <c r="F129" s="24">
        <v>161.07</v>
      </c>
      <c r="G129" s="11">
        <v>161.07</v>
      </c>
      <c r="H129" s="24">
        <v>142.87</v>
      </c>
      <c r="I129" s="21">
        <v>142.87</v>
      </c>
      <c r="J129" s="24">
        <v>141.45</v>
      </c>
      <c r="K129" s="11">
        <v>141.45</v>
      </c>
      <c r="L129" s="24">
        <v>176.47</v>
      </c>
      <c r="M129" s="21">
        <v>176.47</v>
      </c>
      <c r="N129" s="24">
        <v>165.27</v>
      </c>
      <c r="O129" s="11">
        <v>165.27</v>
      </c>
      <c r="P129" s="24">
        <v>140.06</v>
      </c>
      <c r="Q129" s="21">
        <v>140.06</v>
      </c>
    </row>
    <row r="130" spans="1:17" ht="12.75">
      <c r="A130" s="1"/>
      <c r="B130" s="16">
        <v>163</v>
      </c>
      <c r="C130" s="17" t="s">
        <v>101</v>
      </c>
      <c r="D130" s="24">
        <v>76.86</v>
      </c>
      <c r="E130" s="21">
        <v>76.86</v>
      </c>
      <c r="F130" s="24">
        <v>67.99</v>
      </c>
      <c r="G130" s="11">
        <v>67.99</v>
      </c>
      <c r="H130" s="24">
        <v>60.3</v>
      </c>
      <c r="I130" s="21">
        <v>60.3</v>
      </c>
      <c r="J130" s="24">
        <v>59.71</v>
      </c>
      <c r="K130" s="11">
        <v>59.71</v>
      </c>
      <c r="L130" s="24">
        <v>74.52</v>
      </c>
      <c r="M130" s="21">
        <v>74.52</v>
      </c>
      <c r="N130" s="24">
        <v>69.78</v>
      </c>
      <c r="O130" s="11">
        <v>69.78</v>
      </c>
      <c r="P130" s="24">
        <v>59.13</v>
      </c>
      <c r="Q130" s="21">
        <v>59.13</v>
      </c>
    </row>
    <row r="131" spans="1:17" ht="12.75">
      <c r="A131" s="1"/>
      <c r="B131" s="16">
        <v>164</v>
      </c>
      <c r="C131" s="17" t="s">
        <v>102</v>
      </c>
      <c r="D131" s="24">
        <v>63.27</v>
      </c>
      <c r="E131" s="21">
        <v>63.27</v>
      </c>
      <c r="F131" s="24">
        <v>55.98</v>
      </c>
      <c r="G131" s="11">
        <v>55.98</v>
      </c>
      <c r="H131" s="24">
        <v>49.65</v>
      </c>
      <c r="I131" s="21">
        <v>49.65</v>
      </c>
      <c r="J131" s="24">
        <v>49.16</v>
      </c>
      <c r="K131" s="11">
        <v>49.16</v>
      </c>
      <c r="L131" s="24">
        <v>61.33</v>
      </c>
      <c r="M131" s="21">
        <v>61.33</v>
      </c>
      <c r="N131" s="24">
        <v>57.43</v>
      </c>
      <c r="O131" s="11">
        <v>57.43</v>
      </c>
      <c r="P131" s="24">
        <v>48.67</v>
      </c>
      <c r="Q131" s="21">
        <v>48.67</v>
      </c>
    </row>
    <row r="132" spans="1:17" ht="12.75">
      <c r="A132" s="1"/>
      <c r="B132" s="16">
        <v>165</v>
      </c>
      <c r="C132" s="17" t="s">
        <v>103</v>
      </c>
      <c r="D132" s="24">
        <v>128.74</v>
      </c>
      <c r="E132" s="21">
        <v>128.74</v>
      </c>
      <c r="F132" s="24">
        <v>113.88</v>
      </c>
      <c r="G132" s="11">
        <v>113.88</v>
      </c>
      <c r="H132" s="24">
        <v>100.99</v>
      </c>
      <c r="I132" s="21">
        <v>100.99</v>
      </c>
      <c r="J132" s="24">
        <v>100.02</v>
      </c>
      <c r="K132" s="11">
        <v>100.02</v>
      </c>
      <c r="L132" s="24">
        <v>124.78</v>
      </c>
      <c r="M132" s="21">
        <v>124.78</v>
      </c>
      <c r="N132" s="24">
        <v>116.85</v>
      </c>
      <c r="O132" s="11">
        <v>116.85</v>
      </c>
      <c r="P132" s="24">
        <v>99.02</v>
      </c>
      <c r="Q132" s="21">
        <v>99.02</v>
      </c>
    </row>
    <row r="133" spans="1:17" ht="12.75">
      <c r="A133" s="1"/>
      <c r="B133" s="16">
        <v>166</v>
      </c>
      <c r="C133" s="17" t="s">
        <v>104</v>
      </c>
      <c r="D133" s="24">
        <v>102.18</v>
      </c>
      <c r="E133" s="21">
        <v>102.18</v>
      </c>
      <c r="F133" s="24">
        <v>90.39</v>
      </c>
      <c r="G133" s="11">
        <v>90.39</v>
      </c>
      <c r="H133" s="24">
        <v>80.18</v>
      </c>
      <c r="I133" s="21">
        <v>80.18</v>
      </c>
      <c r="J133" s="24">
        <v>79.37</v>
      </c>
      <c r="K133" s="11">
        <v>79.37</v>
      </c>
      <c r="L133" s="24">
        <v>99.02</v>
      </c>
      <c r="M133" s="21">
        <v>99.02</v>
      </c>
      <c r="N133" s="24">
        <v>92.75</v>
      </c>
      <c r="O133" s="11">
        <v>92.75</v>
      </c>
      <c r="P133" s="24">
        <v>78.6</v>
      </c>
      <c r="Q133" s="21">
        <v>78.6</v>
      </c>
    </row>
    <row r="134" spans="1:17" ht="12.75">
      <c r="A134" s="1"/>
      <c r="B134" s="16">
        <v>167</v>
      </c>
      <c r="C134" s="17" t="s">
        <v>105</v>
      </c>
      <c r="D134" s="24">
        <v>81.09</v>
      </c>
      <c r="E134" s="21">
        <v>81.09</v>
      </c>
      <c r="F134" s="24">
        <v>71.73</v>
      </c>
      <c r="G134" s="11">
        <v>71.73</v>
      </c>
      <c r="H134" s="24">
        <v>63.62</v>
      </c>
      <c r="I134" s="21">
        <v>63.62</v>
      </c>
      <c r="J134" s="24">
        <v>63</v>
      </c>
      <c r="K134" s="11">
        <v>63</v>
      </c>
      <c r="L134" s="24">
        <v>78.59</v>
      </c>
      <c r="M134" s="21">
        <v>78.59</v>
      </c>
      <c r="N134" s="24">
        <v>73.61</v>
      </c>
      <c r="O134" s="11">
        <v>73.61</v>
      </c>
      <c r="P134" s="24">
        <v>62.39</v>
      </c>
      <c r="Q134" s="21">
        <v>62.39</v>
      </c>
    </row>
    <row r="135" spans="1:17" ht="12.75">
      <c r="A135" s="1"/>
      <c r="B135" s="16">
        <v>168</v>
      </c>
      <c r="C135" s="17" t="s">
        <v>179</v>
      </c>
      <c r="D135" s="24">
        <v>198.93</v>
      </c>
      <c r="E135" s="21">
        <v>198.93</v>
      </c>
      <c r="F135" s="24">
        <v>175.99</v>
      </c>
      <c r="G135" s="11">
        <v>175.99</v>
      </c>
      <c r="H135" s="24">
        <v>156.09</v>
      </c>
      <c r="I135" s="21">
        <v>156.09</v>
      </c>
      <c r="J135" s="24">
        <v>154.56</v>
      </c>
      <c r="K135" s="11">
        <v>154.56</v>
      </c>
      <c r="L135" s="24">
        <v>192.8</v>
      </c>
      <c r="M135" s="21">
        <v>192.8</v>
      </c>
      <c r="N135" s="24">
        <v>180.56</v>
      </c>
      <c r="O135" s="11">
        <v>180.56</v>
      </c>
      <c r="P135" s="24">
        <v>153.03</v>
      </c>
      <c r="Q135" s="21">
        <v>153.03</v>
      </c>
    </row>
    <row r="136" spans="1:17" ht="12.75">
      <c r="A136" s="1"/>
      <c r="B136" s="16" t="s">
        <v>180</v>
      </c>
      <c r="C136" s="17" t="s">
        <v>181</v>
      </c>
      <c r="D136" s="24">
        <v>124.74</v>
      </c>
      <c r="E136" s="21">
        <v>124.74</v>
      </c>
      <c r="F136" s="24">
        <v>110.34</v>
      </c>
      <c r="G136" s="11">
        <v>110.34</v>
      </c>
      <c r="H136" s="24">
        <v>97.87</v>
      </c>
      <c r="I136" s="21">
        <v>97.87</v>
      </c>
      <c r="J136" s="24">
        <v>96.9</v>
      </c>
      <c r="K136" s="11">
        <v>96.9</v>
      </c>
      <c r="L136" s="24">
        <v>120.89</v>
      </c>
      <c r="M136" s="21">
        <v>120.89</v>
      </c>
      <c r="N136" s="24">
        <v>113.21</v>
      </c>
      <c r="O136" s="11">
        <v>113.21</v>
      </c>
      <c r="P136" s="24">
        <v>95.93</v>
      </c>
      <c r="Q136" s="21">
        <v>95.93</v>
      </c>
    </row>
    <row r="137" spans="1:17" ht="12.75">
      <c r="A137" s="1"/>
      <c r="B137" s="16" t="s">
        <v>182</v>
      </c>
      <c r="C137" s="17" t="s">
        <v>183</v>
      </c>
      <c r="D137" s="24">
        <v>106.18</v>
      </c>
      <c r="E137" s="21">
        <v>106.18</v>
      </c>
      <c r="F137" s="24">
        <v>93.93</v>
      </c>
      <c r="G137" s="11">
        <v>93.93</v>
      </c>
      <c r="H137" s="24">
        <v>83.32</v>
      </c>
      <c r="I137" s="21">
        <v>83.32</v>
      </c>
      <c r="J137" s="24">
        <v>82.51</v>
      </c>
      <c r="K137" s="11">
        <v>82.51</v>
      </c>
      <c r="L137" s="24">
        <v>102.9</v>
      </c>
      <c r="M137" s="21">
        <v>102.9</v>
      </c>
      <c r="N137" s="24">
        <v>96.39</v>
      </c>
      <c r="O137" s="11">
        <v>96.39</v>
      </c>
      <c r="P137" s="24">
        <v>81.68</v>
      </c>
      <c r="Q137" s="21">
        <v>81.68</v>
      </c>
    </row>
    <row r="138" spans="1:17" ht="12.75">
      <c r="A138" s="1"/>
      <c r="B138" s="16">
        <v>170</v>
      </c>
      <c r="C138" s="17" t="s">
        <v>106</v>
      </c>
      <c r="D138" s="24">
        <v>122.87</v>
      </c>
      <c r="E138" s="21">
        <v>122.87</v>
      </c>
      <c r="F138" s="24">
        <v>108.69</v>
      </c>
      <c r="G138" s="11">
        <v>108.69</v>
      </c>
      <c r="H138" s="24">
        <v>96.42</v>
      </c>
      <c r="I138" s="21">
        <v>96.42</v>
      </c>
      <c r="J138" s="24">
        <v>95.46</v>
      </c>
      <c r="K138" s="11">
        <v>95.46</v>
      </c>
      <c r="L138" s="24">
        <v>119.09</v>
      </c>
      <c r="M138" s="21">
        <v>119.09</v>
      </c>
      <c r="N138" s="24">
        <v>111.53</v>
      </c>
      <c r="O138" s="11">
        <v>111.53</v>
      </c>
      <c r="P138" s="24">
        <v>94.52</v>
      </c>
      <c r="Q138" s="21">
        <v>94.52</v>
      </c>
    </row>
    <row r="139" spans="1:17" ht="12.75">
      <c r="A139" s="1"/>
      <c r="B139" s="16" t="s">
        <v>184</v>
      </c>
      <c r="C139" s="17" t="s">
        <v>185</v>
      </c>
      <c r="D139" s="24">
        <v>98.4</v>
      </c>
      <c r="E139" s="21">
        <v>98.4</v>
      </c>
      <c r="F139" s="24">
        <v>87.02</v>
      </c>
      <c r="G139" s="11">
        <v>87.02</v>
      </c>
      <c r="H139" s="24">
        <v>77.21</v>
      </c>
      <c r="I139" s="21">
        <v>77.21</v>
      </c>
      <c r="J139" s="24">
        <v>76.43</v>
      </c>
      <c r="K139" s="11">
        <v>76.43</v>
      </c>
      <c r="L139" s="24">
        <v>95.37</v>
      </c>
      <c r="M139" s="21">
        <v>95.37</v>
      </c>
      <c r="N139" s="24">
        <v>89.3</v>
      </c>
      <c r="O139" s="11">
        <v>89.3</v>
      </c>
      <c r="P139" s="24">
        <v>75.68</v>
      </c>
      <c r="Q139" s="21">
        <v>75.68</v>
      </c>
    </row>
    <row r="140" spans="1:17" ht="12.75">
      <c r="A140" s="1"/>
      <c r="B140" s="16" t="s">
        <v>186</v>
      </c>
      <c r="C140" s="17" t="s">
        <v>187</v>
      </c>
      <c r="D140" s="24">
        <v>71.96</v>
      </c>
      <c r="E140" s="21">
        <v>71.96</v>
      </c>
      <c r="F140" s="24">
        <v>63.65</v>
      </c>
      <c r="G140" s="11">
        <v>63.65</v>
      </c>
      <c r="H140" s="24">
        <v>56.47</v>
      </c>
      <c r="I140" s="21">
        <v>56.47</v>
      </c>
      <c r="J140" s="24">
        <v>55.9</v>
      </c>
      <c r="K140" s="11">
        <v>55.9</v>
      </c>
      <c r="L140" s="24">
        <v>69.75</v>
      </c>
      <c r="M140" s="21">
        <v>69.75</v>
      </c>
      <c r="N140" s="24">
        <v>65.33</v>
      </c>
      <c r="O140" s="11">
        <v>65.33</v>
      </c>
      <c r="P140" s="24">
        <v>55.36</v>
      </c>
      <c r="Q140" s="21">
        <v>55.36</v>
      </c>
    </row>
    <row r="141" spans="1:17" ht="12.75">
      <c r="A141" s="1"/>
      <c r="B141" s="16">
        <v>171</v>
      </c>
      <c r="C141" s="17" t="s">
        <v>107</v>
      </c>
      <c r="D141" s="24">
        <v>90.65</v>
      </c>
      <c r="E141" s="21">
        <v>90.65</v>
      </c>
      <c r="F141" s="24">
        <v>80.19</v>
      </c>
      <c r="G141" s="11">
        <v>80.19</v>
      </c>
      <c r="H141" s="24">
        <v>71.12</v>
      </c>
      <c r="I141" s="21">
        <v>71.12</v>
      </c>
      <c r="J141" s="24">
        <v>70.42</v>
      </c>
      <c r="K141" s="11">
        <v>70.42</v>
      </c>
      <c r="L141" s="24">
        <v>87.85</v>
      </c>
      <c r="M141" s="21">
        <v>87.85</v>
      </c>
      <c r="N141" s="24">
        <v>82.29</v>
      </c>
      <c r="O141" s="11">
        <v>82.29</v>
      </c>
      <c r="P141" s="24">
        <v>69.73</v>
      </c>
      <c r="Q141" s="21">
        <v>69.73</v>
      </c>
    </row>
    <row r="142" spans="1:17" ht="12.75">
      <c r="A142" s="1"/>
      <c r="B142" s="16" t="s">
        <v>188</v>
      </c>
      <c r="C142" s="41" t="s">
        <v>189</v>
      </c>
      <c r="D142" s="24">
        <v>88.59</v>
      </c>
      <c r="E142" s="21">
        <v>88.59</v>
      </c>
      <c r="F142" s="24">
        <v>78.35</v>
      </c>
      <c r="G142" s="11">
        <v>78.35</v>
      </c>
      <c r="H142" s="24">
        <v>69.48</v>
      </c>
      <c r="I142" s="21">
        <v>69.48</v>
      </c>
      <c r="J142" s="24">
        <v>68.82</v>
      </c>
      <c r="K142" s="11">
        <v>68.82</v>
      </c>
      <c r="L142" s="24">
        <v>85.85</v>
      </c>
      <c r="M142" s="21">
        <v>85.85</v>
      </c>
      <c r="N142" s="24">
        <v>80.4</v>
      </c>
      <c r="O142" s="11">
        <v>80.4</v>
      </c>
      <c r="P142" s="24">
        <v>68.14</v>
      </c>
      <c r="Q142" s="21">
        <v>68.14</v>
      </c>
    </row>
    <row r="143" spans="1:17" ht="12.75">
      <c r="A143" s="1"/>
      <c r="B143" s="16">
        <v>172</v>
      </c>
      <c r="C143" s="41" t="s">
        <v>147</v>
      </c>
      <c r="D143" s="24">
        <v>163.62</v>
      </c>
      <c r="E143" s="21">
        <v>163.62</v>
      </c>
      <c r="F143" s="24">
        <v>144.75</v>
      </c>
      <c r="G143" s="11">
        <v>144.75</v>
      </c>
      <c r="H143" s="24">
        <v>128.36</v>
      </c>
      <c r="I143" s="21">
        <v>128.36</v>
      </c>
      <c r="J143" s="24">
        <v>127.11</v>
      </c>
      <c r="K143" s="11">
        <v>127.11</v>
      </c>
      <c r="L143" s="24">
        <v>158.59</v>
      </c>
      <c r="M143" s="21">
        <v>158.59</v>
      </c>
      <c r="N143" s="24">
        <v>148.5</v>
      </c>
      <c r="O143" s="11">
        <v>148.5</v>
      </c>
      <c r="P143" s="24">
        <v>125.87</v>
      </c>
      <c r="Q143" s="21">
        <v>125.87</v>
      </c>
    </row>
    <row r="144" spans="1:17" ht="12.75">
      <c r="A144" s="1"/>
      <c r="B144" s="16">
        <v>173</v>
      </c>
      <c r="C144" s="41" t="s">
        <v>190</v>
      </c>
      <c r="D144" s="24">
        <v>78.51</v>
      </c>
      <c r="E144" s="21">
        <v>78.51</v>
      </c>
      <c r="F144" s="24">
        <v>69.45</v>
      </c>
      <c r="G144" s="11">
        <v>69.45</v>
      </c>
      <c r="H144" s="24">
        <v>61.6</v>
      </c>
      <c r="I144" s="21">
        <v>61.6</v>
      </c>
      <c r="J144" s="24">
        <v>61</v>
      </c>
      <c r="K144" s="11">
        <v>61</v>
      </c>
      <c r="L144" s="24">
        <v>76.11</v>
      </c>
      <c r="M144" s="21">
        <v>76.11</v>
      </c>
      <c r="N144" s="24">
        <v>71.26</v>
      </c>
      <c r="O144" s="11">
        <v>71.26</v>
      </c>
      <c r="P144" s="24">
        <v>60.38</v>
      </c>
      <c r="Q144" s="21">
        <v>60.38</v>
      </c>
    </row>
    <row r="145" spans="1:17" ht="12.75">
      <c r="A145" s="1"/>
      <c r="B145" s="16">
        <v>180</v>
      </c>
      <c r="C145" s="41" t="s">
        <v>148</v>
      </c>
      <c r="D145" s="24">
        <v>181.4</v>
      </c>
      <c r="E145" s="21">
        <v>181.4</v>
      </c>
      <c r="F145" s="24">
        <v>160.46</v>
      </c>
      <c r="G145" s="11">
        <v>160.46</v>
      </c>
      <c r="H145" s="24">
        <v>142.34</v>
      </c>
      <c r="I145" s="21">
        <v>142.34</v>
      </c>
      <c r="J145" s="24">
        <v>140.95</v>
      </c>
      <c r="K145" s="11">
        <v>140.95</v>
      </c>
      <c r="L145" s="24">
        <v>175.84</v>
      </c>
      <c r="M145" s="21">
        <v>175.84</v>
      </c>
      <c r="N145" s="24">
        <v>164.65</v>
      </c>
      <c r="O145" s="11">
        <v>164.65</v>
      </c>
      <c r="P145" s="24">
        <v>139.55</v>
      </c>
      <c r="Q145" s="21">
        <v>139.55</v>
      </c>
    </row>
    <row r="146" spans="1:17" ht="12.75">
      <c r="A146" s="1"/>
      <c r="B146" s="16">
        <v>182</v>
      </c>
      <c r="C146" s="41" t="s">
        <v>149</v>
      </c>
      <c r="D146" s="24">
        <v>164.93</v>
      </c>
      <c r="E146" s="21">
        <v>164.93</v>
      </c>
      <c r="F146" s="24">
        <v>145.9</v>
      </c>
      <c r="G146" s="11">
        <v>145.9</v>
      </c>
      <c r="H146" s="24">
        <v>129.39</v>
      </c>
      <c r="I146" s="21">
        <v>129.39</v>
      </c>
      <c r="J146" s="24">
        <v>128.14</v>
      </c>
      <c r="K146" s="11">
        <v>128.14</v>
      </c>
      <c r="L146" s="24">
        <v>159.87</v>
      </c>
      <c r="M146" s="21">
        <v>159.87</v>
      </c>
      <c r="N146" s="24">
        <v>149.73</v>
      </c>
      <c r="O146" s="11">
        <v>149.73</v>
      </c>
      <c r="P146" s="24">
        <v>126.88</v>
      </c>
      <c r="Q146" s="21">
        <v>126.88</v>
      </c>
    </row>
    <row r="147" spans="1:17" ht="12.75">
      <c r="A147" s="1"/>
      <c r="B147" s="16">
        <v>183</v>
      </c>
      <c r="C147" s="41" t="s">
        <v>150</v>
      </c>
      <c r="D147" s="24">
        <v>116.31</v>
      </c>
      <c r="E147" s="21">
        <v>116.31</v>
      </c>
      <c r="F147" s="24">
        <v>102.89</v>
      </c>
      <c r="G147" s="11">
        <v>102.89</v>
      </c>
      <c r="H147" s="24">
        <v>91.27</v>
      </c>
      <c r="I147" s="21">
        <v>91.27</v>
      </c>
      <c r="J147" s="24">
        <v>90.38</v>
      </c>
      <c r="K147" s="11">
        <v>90.38</v>
      </c>
      <c r="L147" s="24">
        <v>112.74</v>
      </c>
      <c r="M147" s="21">
        <v>112.74</v>
      </c>
      <c r="N147" s="24">
        <v>105.59</v>
      </c>
      <c r="O147" s="11">
        <v>105.59</v>
      </c>
      <c r="P147" s="24">
        <v>89.49</v>
      </c>
      <c r="Q147" s="21">
        <v>89.49</v>
      </c>
    </row>
    <row r="148" spans="1:17" ht="12.75">
      <c r="A148" s="1"/>
      <c r="B148" s="16">
        <v>185</v>
      </c>
      <c r="C148" s="41" t="s">
        <v>151</v>
      </c>
      <c r="D148" s="24">
        <v>87.67</v>
      </c>
      <c r="E148" s="21">
        <v>87.67</v>
      </c>
      <c r="F148" s="24">
        <v>77.55</v>
      </c>
      <c r="G148" s="11">
        <v>77.55</v>
      </c>
      <c r="H148" s="24">
        <v>68.76</v>
      </c>
      <c r="I148" s="21">
        <v>68.76</v>
      </c>
      <c r="J148" s="24">
        <v>68.1</v>
      </c>
      <c r="K148" s="11">
        <v>68.1</v>
      </c>
      <c r="L148" s="24">
        <v>84.95</v>
      </c>
      <c r="M148" s="21">
        <v>84.95</v>
      </c>
      <c r="N148" s="24">
        <v>79.56</v>
      </c>
      <c r="O148" s="11">
        <v>79.56</v>
      </c>
      <c r="P148" s="24">
        <v>67.44</v>
      </c>
      <c r="Q148" s="21">
        <v>67.44</v>
      </c>
    </row>
    <row r="149" spans="1:17" ht="12.75">
      <c r="A149" s="1"/>
      <c r="B149" s="16">
        <v>186</v>
      </c>
      <c r="C149" s="41" t="s">
        <v>152</v>
      </c>
      <c r="D149" s="24">
        <v>122.28</v>
      </c>
      <c r="E149" s="21">
        <v>122.28</v>
      </c>
      <c r="F149" s="24">
        <v>108.18</v>
      </c>
      <c r="G149" s="11">
        <v>108.18</v>
      </c>
      <c r="H149" s="24">
        <v>95.96</v>
      </c>
      <c r="I149" s="21">
        <v>95.96</v>
      </c>
      <c r="J149" s="24">
        <v>94.99</v>
      </c>
      <c r="K149" s="11">
        <v>94.99</v>
      </c>
      <c r="L149" s="24">
        <v>118.53</v>
      </c>
      <c r="M149" s="21">
        <v>118.53</v>
      </c>
      <c r="N149" s="24">
        <v>110.99</v>
      </c>
      <c r="O149" s="11">
        <v>110.99</v>
      </c>
      <c r="P149" s="24">
        <v>94.07</v>
      </c>
      <c r="Q149" s="21">
        <v>94.07</v>
      </c>
    </row>
    <row r="150" spans="1:17" ht="12.75">
      <c r="A150" s="1"/>
      <c r="B150" s="16">
        <v>187</v>
      </c>
      <c r="C150" s="41" t="s">
        <v>153</v>
      </c>
      <c r="D150" s="24">
        <v>105.84</v>
      </c>
      <c r="E150" s="21">
        <v>105.84</v>
      </c>
      <c r="F150" s="24">
        <v>93.6</v>
      </c>
      <c r="G150" s="11">
        <v>93.6</v>
      </c>
      <c r="H150" s="24">
        <v>83.01</v>
      </c>
      <c r="I150" s="21">
        <v>83.01</v>
      </c>
      <c r="J150" s="24">
        <v>82.22</v>
      </c>
      <c r="K150" s="11">
        <v>82.22</v>
      </c>
      <c r="L150" s="24">
        <v>102.57</v>
      </c>
      <c r="M150" s="21">
        <v>102.57</v>
      </c>
      <c r="N150" s="24">
        <v>96.03</v>
      </c>
      <c r="O150" s="11">
        <v>96.03</v>
      </c>
      <c r="P150" s="24">
        <v>81.4</v>
      </c>
      <c r="Q150" s="21">
        <v>81.4</v>
      </c>
    </row>
    <row r="151" spans="1:17" ht="12.75">
      <c r="A151" s="1"/>
      <c r="B151" s="16">
        <v>188</v>
      </c>
      <c r="C151" s="41" t="s">
        <v>154</v>
      </c>
      <c r="D151" s="24">
        <v>76.76</v>
      </c>
      <c r="E151" s="21">
        <v>76.76</v>
      </c>
      <c r="F151" s="24">
        <v>67.91</v>
      </c>
      <c r="G151" s="11">
        <v>67.91</v>
      </c>
      <c r="H151" s="24">
        <v>60.24</v>
      </c>
      <c r="I151" s="21">
        <v>60.24</v>
      </c>
      <c r="J151" s="24">
        <v>59.63</v>
      </c>
      <c r="K151" s="11">
        <v>59.63</v>
      </c>
      <c r="L151" s="24">
        <v>74.39</v>
      </c>
      <c r="M151" s="21">
        <v>74.39</v>
      </c>
      <c r="N151" s="24">
        <v>69.67</v>
      </c>
      <c r="O151" s="11">
        <v>69.67</v>
      </c>
      <c r="P151" s="24">
        <v>59.04</v>
      </c>
      <c r="Q151" s="21">
        <v>59.04</v>
      </c>
    </row>
    <row r="152" spans="1:17" ht="12.75">
      <c r="A152" s="1"/>
      <c r="B152" s="16">
        <v>189</v>
      </c>
      <c r="C152" s="8" t="s">
        <v>216</v>
      </c>
      <c r="D152" s="24">
        <v>110.58</v>
      </c>
      <c r="E152" s="21">
        <v>110.58</v>
      </c>
      <c r="F152" s="24">
        <v>97.8</v>
      </c>
      <c r="G152" s="11">
        <v>97.8</v>
      </c>
      <c r="H152" s="24">
        <v>86.74</v>
      </c>
      <c r="I152" s="21">
        <v>86.74</v>
      </c>
      <c r="J152" s="24">
        <v>85.89</v>
      </c>
      <c r="K152" s="11">
        <v>85.89</v>
      </c>
      <c r="L152" s="24">
        <v>107.15</v>
      </c>
      <c r="M152" s="21">
        <v>107.15</v>
      </c>
      <c r="N152" s="24">
        <v>100.35</v>
      </c>
      <c r="O152" s="11">
        <v>100.35</v>
      </c>
      <c r="P152" s="24">
        <v>85.04</v>
      </c>
      <c r="Q152" s="21">
        <v>85.04</v>
      </c>
    </row>
    <row r="153" spans="1:17" ht="12.75">
      <c r="A153" s="1"/>
      <c r="B153" s="16">
        <v>190</v>
      </c>
      <c r="C153" s="8" t="s">
        <v>191</v>
      </c>
      <c r="D153" s="24">
        <v>191.11</v>
      </c>
      <c r="E153" s="21">
        <v>191.11</v>
      </c>
      <c r="F153" s="24">
        <v>191.11</v>
      </c>
      <c r="G153" s="21">
        <v>191.11</v>
      </c>
      <c r="H153" s="24">
        <v>191.11</v>
      </c>
      <c r="I153" s="21">
        <v>191.11</v>
      </c>
      <c r="J153" s="24">
        <v>191.11</v>
      </c>
      <c r="K153" s="21">
        <v>191.11</v>
      </c>
      <c r="L153" s="24">
        <v>191.11</v>
      </c>
      <c r="M153" s="21">
        <v>191.11</v>
      </c>
      <c r="N153" s="24">
        <v>191.11</v>
      </c>
      <c r="O153" s="21">
        <v>191.11</v>
      </c>
      <c r="P153" s="24">
        <v>191.11</v>
      </c>
      <c r="Q153" s="21">
        <v>191.11</v>
      </c>
    </row>
    <row r="154" spans="1:17" ht="13.5" thickBot="1">
      <c r="A154" s="1"/>
      <c r="B154" s="42">
        <v>191</v>
      </c>
      <c r="C154" s="8" t="s">
        <v>192</v>
      </c>
      <c r="D154" s="24">
        <v>185.44</v>
      </c>
      <c r="E154" s="21">
        <v>185.44</v>
      </c>
      <c r="F154" s="24">
        <v>185.44</v>
      </c>
      <c r="G154" s="21">
        <v>185.44</v>
      </c>
      <c r="H154" s="24">
        <v>185.44</v>
      </c>
      <c r="I154" s="21">
        <v>185.44</v>
      </c>
      <c r="J154" s="24">
        <v>185.44</v>
      </c>
      <c r="K154" s="21">
        <v>185.44</v>
      </c>
      <c r="L154" s="24">
        <v>185.44</v>
      </c>
      <c r="M154" s="21">
        <v>185.44</v>
      </c>
      <c r="N154" s="24">
        <v>185.44</v>
      </c>
      <c r="O154" s="21">
        <v>185.44</v>
      </c>
      <c r="P154" s="24">
        <v>185.44</v>
      </c>
      <c r="Q154" s="21">
        <v>185.44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4"/>
    </row>
  </sheetData>
  <printOptions gridLines="1"/>
  <pageMargins left="0.52" right="0.32" top="0.37" bottom="0.45" header="0.26" footer="0.19"/>
  <pageSetup horizontalDpi="300" verticalDpi="300" orientation="landscape" scale="70" r:id="rId1"/>
  <headerFooter alignWithMargins="0">
    <oddFooter>&amp;RGS09K99BHD0004 PS40
Attachment J-5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5.28125" style="0" customWidth="1"/>
    <col min="3" max="3" width="50.42187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219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2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9" t="s">
        <v>111</v>
      </c>
      <c r="E5" s="84"/>
      <c r="F5" s="85" t="s">
        <v>112</v>
      </c>
      <c r="G5" s="58"/>
      <c r="H5" s="57" t="s">
        <v>113</v>
      </c>
      <c r="I5" s="58"/>
      <c r="J5" s="57" t="s">
        <v>114</v>
      </c>
      <c r="K5" s="58"/>
      <c r="L5" s="57" t="s">
        <v>115</v>
      </c>
      <c r="M5" s="58"/>
      <c r="N5" s="57" t="s">
        <v>116</v>
      </c>
      <c r="O5" s="86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61">
        <v>6.89</v>
      </c>
      <c r="E6" s="87"/>
      <c r="F6" s="61">
        <v>6.89</v>
      </c>
      <c r="G6" s="63"/>
      <c r="H6" s="61">
        <v>6.89</v>
      </c>
      <c r="I6" s="63"/>
      <c r="J6" s="61">
        <v>6.89</v>
      </c>
      <c r="K6" s="63"/>
      <c r="L6" s="61">
        <v>6.89</v>
      </c>
      <c r="M6" s="62"/>
      <c r="N6" s="61">
        <v>6.89</v>
      </c>
      <c r="O6" s="63"/>
      <c r="P6" s="61">
        <v>6.89</v>
      </c>
      <c r="Q6" s="62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25" t="s">
        <v>1</v>
      </c>
      <c r="C7" s="26" t="s">
        <v>2</v>
      </c>
      <c r="D7" s="78" t="s">
        <v>118</v>
      </c>
      <c r="E7" s="88" t="s">
        <v>119</v>
      </c>
      <c r="F7" s="78" t="s">
        <v>118</v>
      </c>
      <c r="G7" s="66" t="s">
        <v>119</v>
      </c>
      <c r="H7" s="89" t="s">
        <v>118</v>
      </c>
      <c r="I7" s="66" t="s">
        <v>119</v>
      </c>
      <c r="J7" s="89" t="s">
        <v>118</v>
      </c>
      <c r="K7" s="66" t="s">
        <v>119</v>
      </c>
      <c r="L7" s="89" t="s">
        <v>118</v>
      </c>
      <c r="M7" s="76" t="s">
        <v>119</v>
      </c>
      <c r="N7" s="89" t="s">
        <v>118</v>
      </c>
      <c r="O7" s="66" t="s">
        <v>119</v>
      </c>
      <c r="P7" s="89" t="s">
        <v>118</v>
      </c>
      <c r="Q7" s="6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6">
        <v>10</v>
      </c>
      <c r="C8" s="17" t="s">
        <v>3</v>
      </c>
      <c r="D8" s="24">
        <v>94.98195</v>
      </c>
      <c r="E8" s="21">
        <v>71.470875</v>
      </c>
      <c r="F8" s="24">
        <v>93.9645</v>
      </c>
      <c r="G8" s="11">
        <v>70.7028</v>
      </c>
      <c r="H8" s="24">
        <v>87.670275</v>
      </c>
      <c r="I8" s="21">
        <v>65.964675</v>
      </c>
      <c r="J8" s="24">
        <v>80.6778</v>
      </c>
      <c r="K8" s="11">
        <v>60.717825</v>
      </c>
      <c r="L8" s="24">
        <v>103.72005000000001</v>
      </c>
      <c r="M8" s="21">
        <v>78.0444</v>
      </c>
      <c r="N8" s="24">
        <v>85.475775</v>
      </c>
      <c r="O8" s="11">
        <v>64.31880000000001</v>
      </c>
      <c r="P8" s="24">
        <v>81.685275</v>
      </c>
      <c r="Q8" s="21">
        <v>61.46595</v>
      </c>
      <c r="R8" s="43"/>
    </row>
    <row r="9" spans="1:17" ht="12.75">
      <c r="A9" s="1"/>
      <c r="B9" s="16">
        <v>11</v>
      </c>
      <c r="C9" s="17" t="s">
        <v>4</v>
      </c>
      <c r="D9" s="24">
        <v>89.25630000000001</v>
      </c>
      <c r="E9" s="21">
        <v>67.17165000000001</v>
      </c>
      <c r="F9" s="24">
        <v>85.096725</v>
      </c>
      <c r="G9" s="11">
        <v>64.0395</v>
      </c>
      <c r="H9" s="24">
        <v>77.59552500000001</v>
      </c>
      <c r="I9" s="21">
        <v>58.383675000000004</v>
      </c>
      <c r="J9" s="24">
        <v>61.894875</v>
      </c>
      <c r="K9" s="11">
        <v>46.573275</v>
      </c>
      <c r="L9" s="24">
        <v>100.37842500000001</v>
      </c>
      <c r="M9" s="21">
        <v>75.5307</v>
      </c>
      <c r="N9" s="24">
        <v>80.328675</v>
      </c>
      <c r="O9" s="11">
        <v>60.4485</v>
      </c>
      <c r="P9" s="24">
        <v>79.031925</v>
      </c>
      <c r="Q9" s="21">
        <v>59.47095</v>
      </c>
    </row>
    <row r="10" spans="1:17" ht="12.75">
      <c r="A10" s="1"/>
      <c r="B10" s="16">
        <v>12</v>
      </c>
      <c r="C10" s="17" t="s">
        <v>5</v>
      </c>
      <c r="D10" s="24">
        <v>114.83220000000001</v>
      </c>
      <c r="E10" s="21">
        <v>86.413425</v>
      </c>
      <c r="F10" s="24">
        <v>96.17895</v>
      </c>
      <c r="G10" s="11">
        <v>72.3786</v>
      </c>
      <c r="H10" s="24">
        <v>84.48825000000001</v>
      </c>
      <c r="I10" s="21">
        <v>63.580650000000006</v>
      </c>
      <c r="J10" s="24">
        <v>85.48575000000001</v>
      </c>
      <c r="K10" s="11">
        <v>64.328775</v>
      </c>
      <c r="L10" s="24">
        <v>105.30607499999999</v>
      </c>
      <c r="M10" s="21">
        <v>79.2414</v>
      </c>
      <c r="N10" s="24">
        <v>103.350975</v>
      </c>
      <c r="O10" s="11">
        <v>77.7651</v>
      </c>
      <c r="P10" s="24">
        <v>82.91220000000001</v>
      </c>
      <c r="Q10" s="21">
        <v>62.393625</v>
      </c>
    </row>
    <row r="11" spans="1:17" ht="12.75">
      <c r="A11" s="1"/>
      <c r="B11" s="16">
        <v>13</v>
      </c>
      <c r="C11" s="41" t="s">
        <v>166</v>
      </c>
      <c r="D11" s="24">
        <v>194.57016126113783</v>
      </c>
      <c r="E11" s="21">
        <v>144.97146912902463</v>
      </c>
      <c r="F11" s="24">
        <v>172.11975803869882</v>
      </c>
      <c r="G11" s="11">
        <v>128.2439919218295</v>
      </c>
      <c r="H11" s="24">
        <v>152.66274191258506</v>
      </c>
      <c r="I11" s="21">
        <v>113.74684500892702</v>
      </c>
      <c r="J11" s="24">
        <v>151.16604836442247</v>
      </c>
      <c r="K11" s="11">
        <v>112.63167986178068</v>
      </c>
      <c r="L11" s="24">
        <v>188.5833870684874</v>
      </c>
      <c r="M11" s="21">
        <v>140.51080854043926</v>
      </c>
      <c r="N11" s="24">
        <v>176.60983868318664</v>
      </c>
      <c r="O11" s="11">
        <v>131.58948736326852</v>
      </c>
      <c r="P11" s="24">
        <v>149.66935481625987</v>
      </c>
      <c r="Q11" s="21">
        <v>111.51651471463434</v>
      </c>
    </row>
    <row r="12" spans="1:17" ht="12.75">
      <c r="A12" s="1"/>
      <c r="B12" s="16">
        <v>14</v>
      </c>
      <c r="C12" s="41" t="s">
        <v>167</v>
      </c>
      <c r="D12" s="24">
        <v>176.8795427376002</v>
      </c>
      <c r="E12" s="21">
        <v>131.79044003116456</v>
      </c>
      <c r="F12" s="24">
        <v>156.4703647294155</v>
      </c>
      <c r="G12" s="11">
        <v>116.5838507967994</v>
      </c>
      <c r="H12" s="24">
        <v>138.78241045565554</v>
      </c>
      <c r="I12" s="21">
        <v>103.40480679368295</v>
      </c>
      <c r="J12" s="24">
        <v>137.4217985884432</v>
      </c>
      <c r="K12" s="11">
        <v>102.39103417805862</v>
      </c>
      <c r="L12" s="24">
        <v>171.43709526875094</v>
      </c>
      <c r="M12" s="21">
        <v>127.73534956866717</v>
      </c>
      <c r="N12" s="24">
        <v>160.55220033105246</v>
      </c>
      <c r="O12" s="11">
        <v>119.62516864367244</v>
      </c>
      <c r="P12" s="24">
        <v>136.0611867212309</v>
      </c>
      <c r="Q12" s="21">
        <v>101.37726156243427</v>
      </c>
    </row>
    <row r="13" spans="1:17" ht="12.75">
      <c r="A13" s="1"/>
      <c r="B13" s="16">
        <v>15</v>
      </c>
      <c r="C13" s="41" t="s">
        <v>168</v>
      </c>
      <c r="D13" s="24">
        <v>121.43650486488644</v>
      </c>
      <c r="E13" s="21">
        <v>90.48061841573251</v>
      </c>
      <c r="F13" s="24">
        <v>107.42460045739954</v>
      </c>
      <c r="G13" s="11">
        <v>80.04054706007106</v>
      </c>
      <c r="H13" s="24">
        <v>95.2809499709109</v>
      </c>
      <c r="I13" s="21">
        <v>70.99248521849782</v>
      </c>
      <c r="J13" s="24">
        <v>94.34682301041178</v>
      </c>
      <c r="K13" s="11">
        <v>70.29648046145373</v>
      </c>
      <c r="L13" s="24">
        <v>117.69999702288995</v>
      </c>
      <c r="M13" s="21">
        <v>87.69659938755613</v>
      </c>
      <c r="N13" s="24">
        <v>110.22698133889692</v>
      </c>
      <c r="O13" s="11">
        <v>82.12856133120336</v>
      </c>
      <c r="P13" s="24">
        <v>93.41269604991264</v>
      </c>
      <c r="Q13" s="21">
        <v>69.60047570440963</v>
      </c>
    </row>
    <row r="14" spans="1:17" ht="12.75">
      <c r="A14" s="1"/>
      <c r="B14" s="18">
        <v>20</v>
      </c>
      <c r="C14" s="17" t="s">
        <v>6</v>
      </c>
      <c r="D14" s="161">
        <v>28.965035925</v>
      </c>
      <c r="E14" s="161">
        <v>43.8133521</v>
      </c>
      <c r="F14" s="107">
        <v>24.101465325</v>
      </c>
      <c r="G14" s="161">
        <v>36.45617115</v>
      </c>
      <c r="H14" s="162">
        <v>21.525421575</v>
      </c>
      <c r="I14" s="161">
        <v>32.561193</v>
      </c>
      <c r="J14" s="162">
        <v>23.84386095</v>
      </c>
      <c r="K14" s="161">
        <v>36.074916675</v>
      </c>
      <c r="L14" s="162">
        <v>22.112759550000003</v>
      </c>
      <c r="M14" s="161">
        <v>33.457656224999994</v>
      </c>
      <c r="N14" s="162">
        <v>25.997433525</v>
      </c>
      <c r="O14" s="161">
        <v>39.3207318</v>
      </c>
      <c r="P14" s="162">
        <v>30.438532949999995</v>
      </c>
      <c r="Q14" s="163">
        <v>46.0390539</v>
      </c>
    </row>
    <row r="15" spans="1:17" ht="12.75">
      <c r="A15" s="1"/>
      <c r="B15" s="18">
        <v>21</v>
      </c>
      <c r="C15" s="17" t="s">
        <v>7</v>
      </c>
      <c r="D15" s="161">
        <v>17.280101475</v>
      </c>
      <c r="E15" s="161">
        <v>26.141691975</v>
      </c>
      <c r="F15" s="107">
        <v>13.859115375</v>
      </c>
      <c r="G15" s="161">
        <v>20.95869195</v>
      </c>
      <c r="H15" s="162">
        <v>15.1677456</v>
      </c>
      <c r="I15" s="161">
        <v>22.947397725000002</v>
      </c>
      <c r="J15" s="162">
        <v>14.07550305</v>
      </c>
      <c r="K15" s="161">
        <v>21.28842555</v>
      </c>
      <c r="L15" s="162">
        <v>13.096606425000001</v>
      </c>
      <c r="M15" s="161">
        <v>19.814928525000003</v>
      </c>
      <c r="N15" s="162">
        <v>15.64173765</v>
      </c>
      <c r="O15" s="161">
        <v>23.6583858</v>
      </c>
      <c r="P15" s="162">
        <v>19.011202875</v>
      </c>
      <c r="Q15" s="163">
        <v>28.758952424999997</v>
      </c>
    </row>
    <row r="16" spans="1:17" ht="12.75">
      <c r="A16" s="1"/>
      <c r="B16" s="18">
        <v>22</v>
      </c>
      <c r="C16" s="17" t="s">
        <v>8</v>
      </c>
      <c r="D16" s="161">
        <v>44.112173174999995</v>
      </c>
      <c r="E16" s="161">
        <v>66.74014147499999</v>
      </c>
      <c r="F16" s="107">
        <v>41.783429625</v>
      </c>
      <c r="G16" s="161">
        <v>63.216113625</v>
      </c>
      <c r="H16" s="162">
        <v>31.18043355</v>
      </c>
      <c r="I16" s="161">
        <v>47.17251315</v>
      </c>
      <c r="J16" s="162">
        <v>38.04301410000001</v>
      </c>
      <c r="K16" s="161">
        <v>57.548817375</v>
      </c>
      <c r="L16" s="162">
        <v>30.3767079</v>
      </c>
      <c r="M16" s="161">
        <v>45.9566205</v>
      </c>
      <c r="N16" s="162">
        <v>43.8957855</v>
      </c>
      <c r="O16" s="161">
        <v>66.4001037</v>
      </c>
      <c r="P16" s="162">
        <v>39.660769575</v>
      </c>
      <c r="Q16" s="163">
        <v>60.001211024999996</v>
      </c>
    </row>
    <row r="17" spans="1:17" ht="12.75">
      <c r="A17" s="1"/>
      <c r="B17" s="19">
        <v>23</v>
      </c>
      <c r="C17" s="17" t="s">
        <v>9</v>
      </c>
      <c r="D17" s="24">
        <v>52.418625</v>
      </c>
      <c r="E17" s="21">
        <v>39.44115</v>
      </c>
      <c r="F17" s="24">
        <v>43.90995</v>
      </c>
      <c r="G17" s="11">
        <v>33.0372</v>
      </c>
      <c r="H17" s="24">
        <v>38.5833</v>
      </c>
      <c r="I17" s="21">
        <v>29.037225</v>
      </c>
      <c r="J17" s="24">
        <v>39.032175</v>
      </c>
      <c r="K17" s="11">
        <v>29.366400000000002</v>
      </c>
      <c r="L17" s="24">
        <v>48.069525</v>
      </c>
      <c r="M17" s="21">
        <v>36.16935</v>
      </c>
      <c r="N17" s="24">
        <v>47.18175</v>
      </c>
      <c r="O17" s="11">
        <v>35.501025000000006</v>
      </c>
      <c r="P17" s="24">
        <v>37.865100000000005</v>
      </c>
      <c r="Q17" s="21">
        <v>28.4886</v>
      </c>
    </row>
    <row r="18" spans="1:17" ht="12.75">
      <c r="A18" s="1"/>
      <c r="B18" s="19" t="s">
        <v>203</v>
      </c>
      <c r="C18" s="17" t="s">
        <v>204</v>
      </c>
      <c r="D18" s="24">
        <v>64.388625</v>
      </c>
      <c r="E18" s="21">
        <v>46.413675000000005</v>
      </c>
      <c r="F18" s="24">
        <v>83.700225</v>
      </c>
      <c r="G18" s="11">
        <v>60.338775000000005</v>
      </c>
      <c r="H18" s="24">
        <v>74.03445</v>
      </c>
      <c r="I18" s="21">
        <v>53.36625</v>
      </c>
      <c r="J18" s="24">
        <v>65.685375</v>
      </c>
      <c r="K18" s="11">
        <v>47.33137500000001</v>
      </c>
      <c r="L18" s="24">
        <v>65.037</v>
      </c>
      <c r="M18" s="21">
        <v>46.8825</v>
      </c>
      <c r="N18" s="24">
        <v>81.13665</v>
      </c>
      <c r="O18" s="11">
        <v>58.483425000000004</v>
      </c>
      <c r="P18" s="24">
        <v>75.9696</v>
      </c>
      <c r="Q18" s="21">
        <v>54.772725</v>
      </c>
    </row>
    <row r="19" spans="1:17" ht="12.75">
      <c r="A19" s="1"/>
      <c r="B19" s="19" t="s">
        <v>205</v>
      </c>
      <c r="C19" s="17" t="s">
        <v>206</v>
      </c>
      <c r="D19" s="24">
        <v>76.50825</v>
      </c>
      <c r="E19" s="21">
        <v>55.151775</v>
      </c>
      <c r="F19" s="24">
        <v>99.440775</v>
      </c>
      <c r="G19" s="11">
        <v>71.68035</v>
      </c>
      <c r="H19" s="24">
        <v>87.99945000000001</v>
      </c>
      <c r="I19" s="21">
        <v>63.42105</v>
      </c>
      <c r="J19" s="24">
        <v>78.014475</v>
      </c>
      <c r="K19" s="11">
        <v>56.239050000000006</v>
      </c>
      <c r="L19" s="24">
        <v>77.276325</v>
      </c>
      <c r="M19" s="21">
        <v>55.70040000000001</v>
      </c>
      <c r="N19" s="24">
        <v>96.388425</v>
      </c>
      <c r="O19" s="11">
        <v>69.48585</v>
      </c>
      <c r="P19" s="24">
        <v>90.283725</v>
      </c>
      <c r="Q19" s="21">
        <v>65.0769</v>
      </c>
    </row>
    <row r="20" spans="1:17" ht="12.75">
      <c r="A20" s="1"/>
      <c r="B20" s="20">
        <v>24</v>
      </c>
      <c r="C20" s="17" t="s">
        <v>10</v>
      </c>
      <c r="D20" s="24">
        <v>85.96455000000002</v>
      </c>
      <c r="E20" s="21">
        <v>64.68787499999999</v>
      </c>
      <c r="F20" s="24">
        <v>76.03942500000001</v>
      </c>
      <c r="G20" s="11">
        <v>57.2166</v>
      </c>
      <c r="H20" s="24">
        <v>67.45095</v>
      </c>
      <c r="I20" s="21">
        <v>50.75280000000001</v>
      </c>
      <c r="J20" s="24">
        <v>66.78262500000001</v>
      </c>
      <c r="K20" s="11">
        <v>50.25405000000001</v>
      </c>
      <c r="L20" s="24">
        <v>83.3112</v>
      </c>
      <c r="M20" s="21">
        <v>62.69287500000001</v>
      </c>
      <c r="N20" s="24">
        <v>78.02445</v>
      </c>
      <c r="O20" s="11">
        <v>58.71285</v>
      </c>
      <c r="P20" s="24">
        <v>66.12427500000001</v>
      </c>
      <c r="Q20" s="21">
        <v>49.755300000000005</v>
      </c>
    </row>
    <row r="21" spans="1:17" ht="12.75">
      <c r="A21" s="1"/>
      <c r="B21" s="20" t="s">
        <v>207</v>
      </c>
      <c r="C21" s="17" t="s">
        <v>208</v>
      </c>
      <c r="D21" s="24">
        <v>69.47587500000002</v>
      </c>
      <c r="E21" s="21">
        <v>50.07450000000001</v>
      </c>
      <c r="F21" s="24">
        <v>90.2937</v>
      </c>
      <c r="G21" s="11">
        <v>65.09685</v>
      </c>
      <c r="H21" s="24">
        <v>79.90972500000001</v>
      </c>
      <c r="I21" s="21">
        <v>57.595650000000006</v>
      </c>
      <c r="J21" s="24">
        <v>70.872375</v>
      </c>
      <c r="K21" s="11">
        <v>51.072</v>
      </c>
      <c r="L21" s="24">
        <v>70.1841</v>
      </c>
      <c r="M21" s="21">
        <v>50.57325000000001</v>
      </c>
      <c r="N21" s="24">
        <v>87.530625</v>
      </c>
      <c r="O21" s="11">
        <v>63.10185</v>
      </c>
      <c r="P21" s="24">
        <v>81.9546</v>
      </c>
      <c r="Q21" s="21">
        <v>59.081925</v>
      </c>
    </row>
    <row r="22" spans="1:17" ht="12.75">
      <c r="A22" s="1"/>
      <c r="B22" s="20" t="s">
        <v>209</v>
      </c>
      <c r="C22" s="17" t="s">
        <v>210</v>
      </c>
      <c r="D22" s="24">
        <v>55.510875</v>
      </c>
      <c r="E22" s="21">
        <v>40.009725</v>
      </c>
      <c r="F22" s="24">
        <v>72.15915000000001</v>
      </c>
      <c r="G22" s="11">
        <v>51.999675</v>
      </c>
      <c r="H22" s="24">
        <v>63.84</v>
      </c>
      <c r="I22" s="21">
        <v>46.02465</v>
      </c>
      <c r="J22" s="24">
        <v>56.6181</v>
      </c>
      <c r="K22" s="11">
        <v>40.8177</v>
      </c>
      <c r="L22" s="24">
        <v>56.049525</v>
      </c>
      <c r="M22" s="21">
        <v>40.408725</v>
      </c>
      <c r="N22" s="24">
        <v>69.934725</v>
      </c>
      <c r="O22" s="11">
        <v>50.413650000000004</v>
      </c>
      <c r="P22" s="24">
        <v>65.505825</v>
      </c>
      <c r="Q22" s="21">
        <v>47.221650000000004</v>
      </c>
    </row>
    <row r="23" spans="1:17" ht="12.75">
      <c r="A23" s="1"/>
      <c r="B23" s="20">
        <v>26</v>
      </c>
      <c r="C23" s="17" t="s">
        <v>211</v>
      </c>
      <c r="D23" s="24">
        <v>76.218975</v>
      </c>
      <c r="E23" s="21">
        <v>54.932325000000006</v>
      </c>
      <c r="F23" s="24">
        <v>99.081675</v>
      </c>
      <c r="G23" s="11">
        <v>71.42099999999999</v>
      </c>
      <c r="H23" s="24">
        <v>87.670275</v>
      </c>
      <c r="I23" s="21">
        <v>63.181650000000005</v>
      </c>
      <c r="J23" s="24">
        <v>77.74515</v>
      </c>
      <c r="K23" s="11">
        <v>56.029575</v>
      </c>
      <c r="L23" s="24">
        <v>76.98705000000001</v>
      </c>
      <c r="M23" s="21">
        <v>55.5009</v>
      </c>
      <c r="N23" s="24">
        <v>96.029325</v>
      </c>
      <c r="O23" s="11">
        <v>69.22650000000002</v>
      </c>
      <c r="P23" s="24">
        <v>89.9346</v>
      </c>
      <c r="Q23" s="21">
        <v>64.81755000000001</v>
      </c>
    </row>
    <row r="24" spans="1:17" ht="12.75">
      <c r="A24" s="1"/>
      <c r="B24" s="20">
        <v>27</v>
      </c>
      <c r="C24" s="17" t="s">
        <v>170</v>
      </c>
      <c r="D24" s="24">
        <v>128.13885000000002</v>
      </c>
      <c r="E24" s="21">
        <v>92.9271</v>
      </c>
      <c r="F24" s="24">
        <v>113.34592500000001</v>
      </c>
      <c r="G24" s="11">
        <v>82.203975</v>
      </c>
      <c r="H24" s="24">
        <v>100.548</v>
      </c>
      <c r="I24" s="21">
        <v>72.91725</v>
      </c>
      <c r="J24" s="24">
        <v>99.57045</v>
      </c>
      <c r="K24" s="11">
        <v>72.19905</v>
      </c>
      <c r="L24" s="24">
        <v>124.19872500000001</v>
      </c>
      <c r="M24" s="21">
        <v>90.07425</v>
      </c>
      <c r="N24" s="24">
        <v>116.318475</v>
      </c>
      <c r="O24" s="11">
        <v>84.358575</v>
      </c>
      <c r="P24" s="24">
        <v>98.56297500000001</v>
      </c>
      <c r="Q24" s="21">
        <v>71.46090000000001</v>
      </c>
    </row>
    <row r="25" spans="1:17" ht="12.75">
      <c r="A25" s="1"/>
      <c r="B25" s="20">
        <v>28</v>
      </c>
      <c r="C25" s="17" t="s">
        <v>171</v>
      </c>
      <c r="D25" s="24">
        <v>125.35582500000001</v>
      </c>
      <c r="E25" s="21">
        <v>90.91215000000001</v>
      </c>
      <c r="F25" s="24">
        <v>110.88210000000001</v>
      </c>
      <c r="G25" s="11">
        <v>80.41845</v>
      </c>
      <c r="H25" s="24">
        <v>98.3535</v>
      </c>
      <c r="I25" s="21">
        <v>71.32125</v>
      </c>
      <c r="J25" s="24">
        <v>97.385925</v>
      </c>
      <c r="K25" s="11">
        <v>70.623</v>
      </c>
      <c r="L25" s="24">
        <v>121.505475</v>
      </c>
      <c r="M25" s="21">
        <v>88.10917500000001</v>
      </c>
      <c r="N25" s="24">
        <v>113.79480000000001</v>
      </c>
      <c r="O25" s="11">
        <v>82.5132</v>
      </c>
      <c r="P25" s="24">
        <v>96.408375</v>
      </c>
      <c r="Q25" s="21">
        <v>69.92475</v>
      </c>
    </row>
    <row r="26" spans="1:17" ht="12.75">
      <c r="A26" s="1"/>
      <c r="B26" s="20">
        <v>29</v>
      </c>
      <c r="C26" s="17" t="s">
        <v>172</v>
      </c>
      <c r="D26" s="24">
        <v>101.48565</v>
      </c>
      <c r="E26" s="21">
        <v>73.60552500000001</v>
      </c>
      <c r="F26" s="24">
        <v>89.775</v>
      </c>
      <c r="G26" s="11">
        <v>65.106825</v>
      </c>
      <c r="H26" s="24">
        <v>79.630425</v>
      </c>
      <c r="I26" s="21">
        <v>57.74527500000001</v>
      </c>
      <c r="J26" s="24">
        <v>78.86235</v>
      </c>
      <c r="K26" s="11">
        <v>57.196650000000005</v>
      </c>
      <c r="L26" s="24">
        <v>98.36347500000001</v>
      </c>
      <c r="M26" s="21">
        <v>71.331225</v>
      </c>
      <c r="N26" s="24">
        <v>92.12910000000001</v>
      </c>
      <c r="O26" s="11">
        <v>66.7926</v>
      </c>
      <c r="P26" s="24">
        <v>78.074325</v>
      </c>
      <c r="Q26" s="21">
        <v>56.608125</v>
      </c>
    </row>
    <row r="27" spans="1:17" ht="12.75">
      <c r="A27" s="1"/>
      <c r="B27" s="16">
        <v>30</v>
      </c>
      <c r="C27" s="17" t="s">
        <v>11</v>
      </c>
      <c r="D27" s="24">
        <v>109.495575</v>
      </c>
      <c r="E27" s="21">
        <v>82.3935</v>
      </c>
      <c r="F27" s="24">
        <v>91.71015</v>
      </c>
      <c r="G27" s="11">
        <v>69.017025</v>
      </c>
      <c r="H27" s="24">
        <v>80.56807500000001</v>
      </c>
      <c r="I27" s="21">
        <v>60.62805</v>
      </c>
      <c r="J27" s="24">
        <v>81.505725</v>
      </c>
      <c r="K27" s="11">
        <v>61.33627500000001</v>
      </c>
      <c r="L27" s="24">
        <v>100.40835</v>
      </c>
      <c r="M27" s="21">
        <v>75.560625</v>
      </c>
      <c r="N27" s="24">
        <v>98.54302500000001</v>
      </c>
      <c r="O27" s="11">
        <v>74.15415</v>
      </c>
      <c r="P27" s="24">
        <v>79.06185</v>
      </c>
      <c r="Q27" s="21">
        <v>59.4909</v>
      </c>
    </row>
    <row r="28" spans="1:17" ht="12.75">
      <c r="A28" s="1"/>
      <c r="B28" s="16">
        <v>31</v>
      </c>
      <c r="C28" s="17" t="s">
        <v>12</v>
      </c>
      <c r="D28" s="24">
        <v>95.0019</v>
      </c>
      <c r="E28" s="21">
        <v>71.490825</v>
      </c>
      <c r="F28" s="24">
        <v>79.550625</v>
      </c>
      <c r="G28" s="11">
        <v>59.859975</v>
      </c>
      <c r="H28" s="24">
        <v>69.894825</v>
      </c>
      <c r="I28" s="21">
        <v>52.598175</v>
      </c>
      <c r="J28" s="24">
        <v>70.71277500000001</v>
      </c>
      <c r="K28" s="11">
        <v>53.21662500000001</v>
      </c>
      <c r="L28" s="24">
        <v>87.111675</v>
      </c>
      <c r="M28" s="21">
        <v>65.5557</v>
      </c>
      <c r="N28" s="24">
        <v>85.495725</v>
      </c>
      <c r="O28" s="11">
        <v>64.33875</v>
      </c>
      <c r="P28" s="24">
        <v>68.578125</v>
      </c>
      <c r="Q28" s="21">
        <v>51.61065000000001</v>
      </c>
    </row>
    <row r="29" spans="1:17" ht="12.75">
      <c r="A29" s="1"/>
      <c r="B29" s="16" t="s">
        <v>173</v>
      </c>
      <c r="C29" s="17" t="s">
        <v>174</v>
      </c>
      <c r="D29" s="24">
        <v>119.3409</v>
      </c>
      <c r="E29" s="21">
        <v>86.553075</v>
      </c>
      <c r="F29" s="24">
        <v>105.565425</v>
      </c>
      <c r="G29" s="11">
        <v>76.56810000000002</v>
      </c>
      <c r="H29" s="24">
        <v>93.6453</v>
      </c>
      <c r="I29" s="21">
        <v>67.9098</v>
      </c>
      <c r="J29" s="24">
        <v>92.71762500000001</v>
      </c>
      <c r="K29" s="11">
        <v>67.241475</v>
      </c>
      <c r="L29" s="24">
        <v>115.680075</v>
      </c>
      <c r="M29" s="21">
        <v>83.899725</v>
      </c>
      <c r="N29" s="24">
        <v>108.34845000000001</v>
      </c>
      <c r="O29" s="11">
        <v>78.5631</v>
      </c>
      <c r="P29" s="24">
        <v>91.80990000000001</v>
      </c>
      <c r="Q29" s="21">
        <v>66.583125</v>
      </c>
    </row>
    <row r="30" spans="1:17" ht="12.75">
      <c r="A30" s="1"/>
      <c r="B30" s="16">
        <v>32</v>
      </c>
      <c r="C30" s="17" t="s">
        <v>13</v>
      </c>
      <c r="D30" s="24">
        <v>57.03705</v>
      </c>
      <c r="E30" s="21">
        <v>42.922425000000004</v>
      </c>
      <c r="F30" s="24">
        <v>47.770275000000005</v>
      </c>
      <c r="G30" s="11">
        <v>35.9499</v>
      </c>
      <c r="H30" s="24">
        <v>41.964825000000005</v>
      </c>
      <c r="I30" s="21">
        <v>31.570875</v>
      </c>
      <c r="J30" s="24">
        <v>42.4536</v>
      </c>
      <c r="K30" s="11">
        <v>31.949925000000004</v>
      </c>
      <c r="L30" s="24">
        <v>52.298925000000004</v>
      </c>
      <c r="M30" s="21">
        <v>39.351375000000004</v>
      </c>
      <c r="N30" s="24">
        <v>51.33135</v>
      </c>
      <c r="O30" s="11">
        <v>38.623200000000004</v>
      </c>
      <c r="P30" s="24">
        <v>41.186775000000004</v>
      </c>
      <c r="Q30" s="21">
        <v>30.992325</v>
      </c>
    </row>
    <row r="31" spans="1:17" ht="12.75">
      <c r="A31" s="1"/>
      <c r="B31" s="16" t="s">
        <v>212</v>
      </c>
      <c r="C31" s="17" t="s">
        <v>213</v>
      </c>
      <c r="D31" s="24">
        <v>72.90727500000001</v>
      </c>
      <c r="E31" s="21">
        <v>52.548300000000005</v>
      </c>
      <c r="F31" s="24">
        <v>94.78245</v>
      </c>
      <c r="G31" s="11">
        <v>68.32875</v>
      </c>
      <c r="H31" s="24">
        <v>83.84985</v>
      </c>
      <c r="I31" s="21">
        <v>60.438525000000006</v>
      </c>
      <c r="J31" s="24">
        <v>74.363625</v>
      </c>
      <c r="K31" s="11">
        <v>53.605650000000004</v>
      </c>
      <c r="L31" s="24">
        <v>73.63544999999999</v>
      </c>
      <c r="M31" s="21">
        <v>53.08695</v>
      </c>
      <c r="N31" s="24">
        <v>91.87972500000001</v>
      </c>
      <c r="O31" s="11">
        <v>66.21405</v>
      </c>
      <c r="P31" s="24">
        <v>86.04435000000001</v>
      </c>
      <c r="Q31" s="21">
        <v>62.01457500000001</v>
      </c>
    </row>
    <row r="32" spans="1:17" ht="12.75">
      <c r="A32" s="1"/>
      <c r="B32" s="16" t="s">
        <v>214</v>
      </c>
      <c r="C32" s="17" t="s">
        <v>215</v>
      </c>
      <c r="D32" s="24">
        <v>90.99195</v>
      </c>
      <c r="E32" s="21">
        <v>65.585625</v>
      </c>
      <c r="F32" s="24">
        <v>118.29352500000002</v>
      </c>
      <c r="G32" s="11">
        <v>85.26630000000002</v>
      </c>
      <c r="H32" s="24">
        <v>104.6577</v>
      </c>
      <c r="I32" s="21">
        <v>75.4509</v>
      </c>
      <c r="J32" s="24">
        <v>92.83732499999999</v>
      </c>
      <c r="K32" s="11">
        <v>66.9123</v>
      </c>
      <c r="L32" s="24">
        <v>91.90965</v>
      </c>
      <c r="M32" s="21">
        <v>66.25395</v>
      </c>
      <c r="N32" s="24">
        <v>114.65265000000001</v>
      </c>
      <c r="O32" s="11">
        <v>82.6329</v>
      </c>
      <c r="P32" s="24">
        <v>107.39085</v>
      </c>
      <c r="Q32" s="21">
        <v>77.38605</v>
      </c>
    </row>
    <row r="33" spans="1:17" ht="12.75">
      <c r="A33" s="1"/>
      <c r="B33" s="16">
        <v>33</v>
      </c>
      <c r="C33" s="17" t="s">
        <v>14</v>
      </c>
      <c r="D33" s="24">
        <v>76.777575</v>
      </c>
      <c r="E33" s="21">
        <v>57.775200000000005</v>
      </c>
      <c r="F33" s="24">
        <v>64.288875</v>
      </c>
      <c r="G33" s="11">
        <v>48.37875</v>
      </c>
      <c r="H33" s="24">
        <v>56.48842500000001</v>
      </c>
      <c r="I33" s="21">
        <v>42.503475</v>
      </c>
      <c r="J33" s="24">
        <v>57.15675</v>
      </c>
      <c r="K33" s="11">
        <v>43.0122</v>
      </c>
      <c r="L33" s="24">
        <v>70.393575</v>
      </c>
      <c r="M33" s="21">
        <v>52.96725000000001</v>
      </c>
      <c r="N33" s="24">
        <v>69.096825</v>
      </c>
      <c r="O33" s="11">
        <v>51.999675</v>
      </c>
      <c r="P33" s="24">
        <v>55.431075</v>
      </c>
      <c r="Q33" s="21">
        <v>41.715450000000004</v>
      </c>
    </row>
    <row r="34" spans="1:17" ht="12.75">
      <c r="A34" s="1"/>
      <c r="B34" s="16">
        <v>34</v>
      </c>
      <c r="C34" s="17" t="s">
        <v>15</v>
      </c>
      <c r="D34" s="24">
        <v>44.678025</v>
      </c>
      <c r="E34" s="21">
        <v>33.625725</v>
      </c>
      <c r="F34" s="24">
        <v>37.42620000000001</v>
      </c>
      <c r="G34" s="11">
        <v>28.1694</v>
      </c>
      <c r="H34" s="24">
        <v>32.867625000000004</v>
      </c>
      <c r="I34" s="21">
        <v>24.728025</v>
      </c>
      <c r="J34" s="24">
        <v>33.266625000000005</v>
      </c>
      <c r="K34" s="11">
        <v>25.037250000000004</v>
      </c>
      <c r="L34" s="24">
        <v>40.967325</v>
      </c>
      <c r="M34" s="21">
        <v>30.82275</v>
      </c>
      <c r="N34" s="24">
        <v>40.2192</v>
      </c>
      <c r="O34" s="11">
        <v>30.26415</v>
      </c>
      <c r="P34" s="24">
        <v>32.259150000000005</v>
      </c>
      <c r="Q34" s="21">
        <v>24.269175</v>
      </c>
    </row>
    <row r="35" spans="1:17" ht="12.75">
      <c r="A35" s="1"/>
      <c r="B35" s="16">
        <v>35</v>
      </c>
      <c r="C35" s="17" t="s">
        <v>16</v>
      </c>
      <c r="D35" s="24">
        <v>37.266600000000004</v>
      </c>
      <c r="E35" s="21">
        <v>28.039725</v>
      </c>
      <c r="F35" s="24">
        <v>31.221750000000004</v>
      </c>
      <c r="G35" s="11">
        <v>23.491125</v>
      </c>
      <c r="H35" s="24">
        <v>27.421275</v>
      </c>
      <c r="I35" s="21">
        <v>20.6283</v>
      </c>
      <c r="J35" s="24">
        <v>27.740475</v>
      </c>
      <c r="K35" s="11">
        <v>20.877675</v>
      </c>
      <c r="L35" s="24">
        <v>34.17435</v>
      </c>
      <c r="M35" s="21">
        <v>25.715550000000004</v>
      </c>
      <c r="N35" s="24">
        <v>33.545925000000004</v>
      </c>
      <c r="O35" s="11">
        <v>25.23675</v>
      </c>
      <c r="P35" s="24">
        <v>26.912550000000003</v>
      </c>
      <c r="Q35" s="21">
        <v>20.249250000000004</v>
      </c>
    </row>
    <row r="36" spans="1:17" ht="12.75">
      <c r="A36" s="1"/>
      <c r="B36" s="20">
        <v>36</v>
      </c>
      <c r="C36" s="17" t="s">
        <v>17</v>
      </c>
      <c r="D36" s="24">
        <v>68.9073</v>
      </c>
      <c r="E36" s="21">
        <v>51.85005</v>
      </c>
      <c r="F36" s="24">
        <v>60.957225</v>
      </c>
      <c r="G36" s="11">
        <v>45.87502500000001</v>
      </c>
      <c r="H36" s="24">
        <v>54.0645</v>
      </c>
      <c r="I36" s="21">
        <v>40.688025</v>
      </c>
      <c r="J36" s="24">
        <v>53.535825</v>
      </c>
      <c r="K36" s="11">
        <v>40.289025</v>
      </c>
      <c r="L36" s="24">
        <v>66.7926</v>
      </c>
      <c r="M36" s="21">
        <v>50.25405000000001</v>
      </c>
      <c r="N36" s="24">
        <v>62.54325000000001</v>
      </c>
      <c r="O36" s="11">
        <v>47.06205</v>
      </c>
      <c r="P36" s="24">
        <v>53.00715</v>
      </c>
      <c r="Q36" s="21">
        <v>39.890025</v>
      </c>
    </row>
    <row r="37" spans="1:17" ht="12.75">
      <c r="A37" s="1"/>
      <c r="B37" s="20">
        <v>37</v>
      </c>
      <c r="C37" s="17" t="s">
        <v>18</v>
      </c>
      <c r="D37" s="24">
        <v>97.70512500000001</v>
      </c>
      <c r="E37" s="21">
        <v>73.525725</v>
      </c>
      <c r="F37" s="24">
        <v>86.43337500000001</v>
      </c>
      <c r="G37" s="11">
        <v>65.037</v>
      </c>
      <c r="H37" s="24">
        <v>76.657875</v>
      </c>
      <c r="I37" s="21">
        <v>57.685425</v>
      </c>
      <c r="J37" s="24">
        <v>75.90975</v>
      </c>
      <c r="K37" s="11">
        <v>57.11685</v>
      </c>
      <c r="L37" s="24">
        <v>94.70265</v>
      </c>
      <c r="M37" s="21">
        <v>71.2614</v>
      </c>
      <c r="N37" s="24">
        <v>88.687725</v>
      </c>
      <c r="O37" s="11">
        <v>66.73275000000001</v>
      </c>
      <c r="P37" s="24">
        <v>75.161625</v>
      </c>
      <c r="Q37" s="21">
        <v>56.55825000000001</v>
      </c>
    </row>
    <row r="38" spans="1:17" ht="12.75">
      <c r="A38" s="1"/>
      <c r="B38" s="20">
        <v>38</v>
      </c>
      <c r="C38" s="17" t="s">
        <v>19</v>
      </c>
      <c r="D38" s="24">
        <v>76.90725</v>
      </c>
      <c r="E38" s="21">
        <v>57.874950000000005</v>
      </c>
      <c r="F38" s="24">
        <v>68.039475</v>
      </c>
      <c r="G38" s="11">
        <v>51.191700000000004</v>
      </c>
      <c r="H38" s="24">
        <v>60.34875</v>
      </c>
      <c r="I38" s="21">
        <v>45.406200000000005</v>
      </c>
      <c r="J38" s="24">
        <v>59.75025</v>
      </c>
      <c r="K38" s="11">
        <v>44.9673</v>
      </c>
      <c r="L38" s="24">
        <v>74.543175</v>
      </c>
      <c r="M38" s="21">
        <v>56.089425</v>
      </c>
      <c r="N38" s="24">
        <v>69.80505000000001</v>
      </c>
      <c r="O38" s="11">
        <v>52.528349999999996</v>
      </c>
      <c r="P38" s="24">
        <v>59.161725000000004</v>
      </c>
      <c r="Q38" s="21">
        <v>44.51842500000001</v>
      </c>
    </row>
    <row r="39" spans="1:17" ht="12.75">
      <c r="A39" s="1"/>
      <c r="B39" s="20">
        <v>39</v>
      </c>
      <c r="C39" s="41" t="s">
        <v>165</v>
      </c>
      <c r="D39" s="24">
        <v>86.34833529335171</v>
      </c>
      <c r="E39" s="21">
        <v>64.33692064181419</v>
      </c>
      <c r="F39" s="24">
        <v>76.38506583642649</v>
      </c>
      <c r="G39" s="11">
        <v>56.91342979852793</v>
      </c>
      <c r="H39" s="24">
        <v>67.75023230709134</v>
      </c>
      <c r="I39" s="21">
        <v>50.47973773434652</v>
      </c>
      <c r="J39" s="24">
        <v>67.08601434329633</v>
      </c>
      <c r="K39" s="11">
        <v>49.9848383447941</v>
      </c>
      <c r="L39" s="24">
        <v>83.69146343817165</v>
      </c>
      <c r="M39" s="21">
        <v>62.35732308360452</v>
      </c>
      <c r="N39" s="24">
        <v>78.37771972781154</v>
      </c>
      <c r="O39" s="11">
        <v>58.398127967185175</v>
      </c>
      <c r="P39" s="24">
        <v>66.42179637950132</v>
      </c>
      <c r="Q39" s="21">
        <v>49.48993895524168</v>
      </c>
    </row>
    <row r="40" spans="1:17" ht="12.75">
      <c r="A40" s="1"/>
      <c r="B40" s="16">
        <v>40</v>
      </c>
      <c r="C40" s="17" t="s">
        <v>20</v>
      </c>
      <c r="D40" s="24">
        <v>67.7103</v>
      </c>
      <c r="E40" s="21">
        <v>50.9523</v>
      </c>
      <c r="F40" s="24">
        <v>67.9497</v>
      </c>
      <c r="G40" s="11">
        <v>51.13185</v>
      </c>
      <c r="H40" s="24">
        <v>59.97967500000001</v>
      </c>
      <c r="I40" s="21">
        <v>45.136875</v>
      </c>
      <c r="J40" s="24">
        <v>60.687900000000006</v>
      </c>
      <c r="K40" s="11">
        <v>45.66555</v>
      </c>
      <c r="L40" s="24">
        <v>74.75265</v>
      </c>
      <c r="M40" s="21">
        <v>56.249025</v>
      </c>
      <c r="N40" s="24">
        <v>60.9273</v>
      </c>
      <c r="O40" s="11">
        <v>45.8451</v>
      </c>
      <c r="P40" s="24">
        <v>58.87245000000001</v>
      </c>
      <c r="Q40" s="21">
        <v>44.30895</v>
      </c>
    </row>
    <row r="41" spans="1:17" ht="12.75">
      <c r="A41" s="1"/>
      <c r="B41" s="16">
        <v>41</v>
      </c>
      <c r="C41" s="17" t="s">
        <v>21</v>
      </c>
      <c r="D41" s="24">
        <v>57.007125</v>
      </c>
      <c r="E41" s="21">
        <v>42.8925</v>
      </c>
      <c r="F41" s="24">
        <v>59.820075</v>
      </c>
      <c r="G41" s="11">
        <v>45.017175</v>
      </c>
      <c r="H41" s="24">
        <v>52.837575</v>
      </c>
      <c r="I41" s="21">
        <v>39.76035</v>
      </c>
      <c r="J41" s="24">
        <v>52.4286</v>
      </c>
      <c r="K41" s="11">
        <v>39.451125</v>
      </c>
      <c r="L41" s="24">
        <v>65.864925</v>
      </c>
      <c r="M41" s="21">
        <v>49.565775</v>
      </c>
      <c r="N41" s="24">
        <v>51.3114</v>
      </c>
      <c r="O41" s="11">
        <v>38.613225</v>
      </c>
      <c r="P41" s="24">
        <v>51.85005</v>
      </c>
      <c r="Q41" s="21">
        <v>39.012225</v>
      </c>
    </row>
    <row r="42" spans="1:17" ht="12.75">
      <c r="A42" s="1"/>
      <c r="B42" s="16">
        <v>42</v>
      </c>
      <c r="C42" s="17" t="s">
        <v>22</v>
      </c>
      <c r="D42" s="24">
        <v>49.875</v>
      </c>
      <c r="E42" s="21">
        <v>37.535925000000006</v>
      </c>
      <c r="F42" s="24">
        <v>51.6306</v>
      </c>
      <c r="G42" s="11">
        <v>38.852625</v>
      </c>
      <c r="H42" s="24">
        <v>44.69797500000001</v>
      </c>
      <c r="I42" s="21">
        <v>33.6357</v>
      </c>
      <c r="J42" s="24">
        <v>44.717925</v>
      </c>
      <c r="K42" s="11">
        <v>33.645675</v>
      </c>
      <c r="L42" s="24">
        <v>55.690425000000005</v>
      </c>
      <c r="M42" s="21">
        <v>41.904975</v>
      </c>
      <c r="N42" s="24">
        <v>44.877525000000006</v>
      </c>
      <c r="O42" s="11">
        <v>33.765375000000006</v>
      </c>
      <c r="P42" s="24">
        <v>43.860075</v>
      </c>
      <c r="Q42" s="21">
        <v>33.00727500000001</v>
      </c>
    </row>
    <row r="43" spans="1:17" ht="12.75">
      <c r="A43" s="1"/>
      <c r="B43" s="16">
        <v>43</v>
      </c>
      <c r="C43" s="17" t="s">
        <v>23</v>
      </c>
      <c r="D43" s="24">
        <v>47.720400000000005</v>
      </c>
      <c r="E43" s="21">
        <v>35.91</v>
      </c>
      <c r="F43" s="24">
        <v>39.64065</v>
      </c>
      <c r="G43" s="11">
        <v>29.835225</v>
      </c>
      <c r="H43" s="24">
        <v>35.112</v>
      </c>
      <c r="I43" s="21">
        <v>26.423775</v>
      </c>
      <c r="J43" s="24">
        <v>35.540925</v>
      </c>
      <c r="K43" s="11">
        <v>26.742975</v>
      </c>
      <c r="L43" s="24">
        <v>43.770300000000006</v>
      </c>
      <c r="M43" s="21">
        <v>32.937450000000005</v>
      </c>
      <c r="N43" s="24">
        <v>42.942375</v>
      </c>
      <c r="O43" s="11">
        <v>32.319</v>
      </c>
      <c r="P43" s="24">
        <v>34.473600000000005</v>
      </c>
      <c r="Q43" s="21">
        <v>25.935</v>
      </c>
    </row>
    <row r="44" spans="1:17" ht="12.75">
      <c r="A44" s="1"/>
      <c r="B44" s="16">
        <v>44</v>
      </c>
      <c r="C44" s="17" t="s">
        <v>24</v>
      </c>
      <c r="D44" s="24">
        <v>95.89965000000001</v>
      </c>
      <c r="E44" s="21">
        <v>72.169125</v>
      </c>
      <c r="F44" s="24">
        <v>80.328675</v>
      </c>
      <c r="G44" s="11">
        <v>60.4485</v>
      </c>
      <c r="H44" s="24">
        <v>70.573125</v>
      </c>
      <c r="I44" s="21">
        <v>53.1069</v>
      </c>
      <c r="J44" s="24">
        <v>71.41102500000001</v>
      </c>
      <c r="K44" s="11">
        <v>53.735325</v>
      </c>
      <c r="L44" s="24">
        <v>87.94957500000001</v>
      </c>
      <c r="M44" s="21">
        <v>66.17415000000001</v>
      </c>
      <c r="N44" s="24">
        <v>86.32365000000001</v>
      </c>
      <c r="O44" s="11">
        <v>64.95720000000001</v>
      </c>
      <c r="P44" s="24">
        <v>69.24645000000001</v>
      </c>
      <c r="Q44" s="21">
        <v>52.10940000000001</v>
      </c>
    </row>
    <row r="45" spans="1:17" ht="12.75">
      <c r="A45" s="1"/>
      <c r="B45" s="16">
        <v>45</v>
      </c>
      <c r="C45" s="17" t="s">
        <v>25</v>
      </c>
      <c r="D45" s="24">
        <v>97.53555</v>
      </c>
      <c r="E45" s="21">
        <v>73.39605</v>
      </c>
      <c r="F45" s="24">
        <v>81.685275</v>
      </c>
      <c r="G45" s="11">
        <v>61.46595</v>
      </c>
      <c r="H45" s="24">
        <v>71.77012500000001</v>
      </c>
      <c r="I45" s="21">
        <v>54.004650000000005</v>
      </c>
      <c r="J45" s="24">
        <v>72.60802500000001</v>
      </c>
      <c r="K45" s="11">
        <v>54.633075000000005</v>
      </c>
      <c r="L45" s="24">
        <v>89.44582500000001</v>
      </c>
      <c r="M45" s="21">
        <v>67.3113</v>
      </c>
      <c r="N45" s="24">
        <v>87.78997500000001</v>
      </c>
      <c r="O45" s="11">
        <v>66.05445</v>
      </c>
      <c r="P45" s="24">
        <v>70.433475</v>
      </c>
      <c r="Q45" s="21">
        <v>52.997175000000006</v>
      </c>
    </row>
    <row r="46" spans="1:17" ht="12.75">
      <c r="A46" s="1"/>
      <c r="B46" s="16">
        <v>46</v>
      </c>
      <c r="C46" s="17" t="s">
        <v>26</v>
      </c>
      <c r="D46" s="24">
        <v>61.86495000000001</v>
      </c>
      <c r="E46" s="21">
        <v>46.553325</v>
      </c>
      <c r="F46" s="24">
        <v>57.286425</v>
      </c>
      <c r="G46" s="11">
        <v>43.11195</v>
      </c>
      <c r="H46" s="24">
        <v>52.249050000000004</v>
      </c>
      <c r="I46" s="21">
        <v>39.321450000000006</v>
      </c>
      <c r="J46" s="24">
        <v>52.857525</v>
      </c>
      <c r="K46" s="11">
        <v>39.770325</v>
      </c>
      <c r="L46" s="24">
        <v>65.12677500000001</v>
      </c>
      <c r="M46" s="21">
        <v>49.007175000000004</v>
      </c>
      <c r="N46" s="24">
        <v>55.68045</v>
      </c>
      <c r="O46" s="11">
        <v>41.895</v>
      </c>
      <c r="P46" s="24">
        <v>51.2715</v>
      </c>
      <c r="Q46" s="21">
        <v>38.5833</v>
      </c>
    </row>
    <row r="47" spans="1:17" ht="12.75">
      <c r="A47" s="1"/>
      <c r="B47" s="16">
        <v>47</v>
      </c>
      <c r="C47" s="17" t="s">
        <v>27</v>
      </c>
      <c r="D47" s="24">
        <v>110.98185000000001</v>
      </c>
      <c r="E47" s="21">
        <v>83.5107</v>
      </c>
      <c r="F47" s="24">
        <v>92.94705000000002</v>
      </c>
      <c r="G47" s="11">
        <v>69.94470000000001</v>
      </c>
      <c r="H47" s="24">
        <v>81.65535</v>
      </c>
      <c r="I47" s="21">
        <v>61.446000000000005</v>
      </c>
      <c r="J47" s="24">
        <v>82.61295</v>
      </c>
      <c r="K47" s="11">
        <v>62.1642</v>
      </c>
      <c r="L47" s="24">
        <v>101.77492500000001</v>
      </c>
      <c r="M47" s="21">
        <v>76.578075</v>
      </c>
      <c r="N47" s="24">
        <v>99.879675</v>
      </c>
      <c r="O47" s="11">
        <v>75.161625</v>
      </c>
      <c r="P47" s="24">
        <v>80.13915</v>
      </c>
      <c r="Q47" s="21">
        <v>60.30885000000001</v>
      </c>
    </row>
    <row r="48" spans="1:17" ht="12.75">
      <c r="A48" s="1"/>
      <c r="B48" s="16">
        <v>48</v>
      </c>
      <c r="C48" s="17" t="s">
        <v>28</v>
      </c>
      <c r="D48" s="24">
        <v>94.77247500000001</v>
      </c>
      <c r="E48" s="21">
        <v>71.311275</v>
      </c>
      <c r="F48" s="24">
        <v>79.38105</v>
      </c>
      <c r="G48" s="11">
        <v>59.740275000000004</v>
      </c>
      <c r="H48" s="24">
        <v>69.735225</v>
      </c>
      <c r="I48" s="21">
        <v>52.478475</v>
      </c>
      <c r="J48" s="24">
        <v>70.55317500000001</v>
      </c>
      <c r="K48" s="11">
        <v>53.096925</v>
      </c>
      <c r="L48" s="24">
        <v>86.90220000000001</v>
      </c>
      <c r="M48" s="21">
        <v>65.3961</v>
      </c>
      <c r="N48" s="24">
        <v>85.296225</v>
      </c>
      <c r="O48" s="11">
        <v>64.189125</v>
      </c>
      <c r="P48" s="24">
        <v>68.4285</v>
      </c>
      <c r="Q48" s="21">
        <v>51.49095</v>
      </c>
    </row>
    <row r="49" spans="1:17" ht="12.75">
      <c r="A49" s="1"/>
      <c r="B49" s="16">
        <v>49</v>
      </c>
      <c r="C49" s="17" t="s">
        <v>29</v>
      </c>
      <c r="D49" s="24">
        <v>83.5107</v>
      </c>
      <c r="E49" s="21">
        <v>62.8425</v>
      </c>
      <c r="F49" s="24">
        <v>69.954675</v>
      </c>
      <c r="G49" s="11">
        <v>52.63807500000001</v>
      </c>
      <c r="H49" s="24">
        <v>61.455975</v>
      </c>
      <c r="I49" s="21">
        <v>46.2441</v>
      </c>
      <c r="J49" s="24">
        <v>62.174175</v>
      </c>
      <c r="K49" s="11">
        <v>46.792725</v>
      </c>
      <c r="L49" s="24">
        <v>76.578075</v>
      </c>
      <c r="M49" s="21">
        <v>57.625575000000005</v>
      </c>
      <c r="N49" s="24">
        <v>75.15165</v>
      </c>
      <c r="O49" s="11">
        <v>56.55825000000001</v>
      </c>
      <c r="P49" s="24">
        <v>60.30885000000001</v>
      </c>
      <c r="Q49" s="21">
        <v>45.38625</v>
      </c>
    </row>
    <row r="50" spans="1:17" ht="12.75">
      <c r="A50" s="1"/>
      <c r="B50" s="16">
        <v>50</v>
      </c>
      <c r="C50" s="17" t="s">
        <v>30</v>
      </c>
      <c r="D50" s="24">
        <v>59.820075</v>
      </c>
      <c r="E50" s="21">
        <v>45.0072</v>
      </c>
      <c r="F50" s="24">
        <v>52.38870000000001</v>
      </c>
      <c r="G50" s="11">
        <v>39.421200000000006</v>
      </c>
      <c r="H50" s="24">
        <v>46.02465</v>
      </c>
      <c r="I50" s="21">
        <v>34.6332</v>
      </c>
      <c r="J50" s="24">
        <v>46.58325000000001</v>
      </c>
      <c r="K50" s="11">
        <v>35.052150000000005</v>
      </c>
      <c r="L50" s="24">
        <v>57.366225</v>
      </c>
      <c r="M50" s="21">
        <v>43.171800000000005</v>
      </c>
      <c r="N50" s="24">
        <v>53.825100000000006</v>
      </c>
      <c r="O50" s="11">
        <v>40.49850000000001</v>
      </c>
      <c r="P50" s="24">
        <v>45.1668</v>
      </c>
      <c r="Q50" s="21">
        <v>33.984825</v>
      </c>
    </row>
    <row r="51" spans="1:17" ht="12.75">
      <c r="A51" s="1"/>
      <c r="B51" s="16" t="s">
        <v>175</v>
      </c>
      <c r="C51" s="17" t="s">
        <v>176</v>
      </c>
      <c r="D51" s="24">
        <v>104.11905</v>
      </c>
      <c r="E51" s="21">
        <v>75.500775</v>
      </c>
      <c r="F51" s="24">
        <v>92.08919999999999</v>
      </c>
      <c r="G51" s="11">
        <v>66.78262500000001</v>
      </c>
      <c r="H51" s="24">
        <v>81.705225</v>
      </c>
      <c r="I51" s="21">
        <v>59.221575</v>
      </c>
      <c r="J51" s="24">
        <v>80.887275</v>
      </c>
      <c r="K51" s="11">
        <v>58.67295</v>
      </c>
      <c r="L51" s="24">
        <v>100.9071</v>
      </c>
      <c r="M51" s="21">
        <v>73.186575</v>
      </c>
      <c r="N51" s="24">
        <v>94.48320000000001</v>
      </c>
      <c r="O51" s="11">
        <v>68.518275</v>
      </c>
      <c r="P51" s="24">
        <v>80.0793</v>
      </c>
      <c r="Q51" s="21">
        <v>58.064475</v>
      </c>
    </row>
    <row r="52" spans="1:17" ht="12.75">
      <c r="A52" s="1"/>
      <c r="B52" s="16">
        <v>51</v>
      </c>
      <c r="C52" s="17" t="s">
        <v>31</v>
      </c>
      <c r="D52" s="24">
        <v>51.341325000000005</v>
      </c>
      <c r="E52" s="21">
        <v>38.633175</v>
      </c>
      <c r="F52" s="24">
        <v>46.692975000000004</v>
      </c>
      <c r="G52" s="11">
        <v>35.141925</v>
      </c>
      <c r="H52" s="24">
        <v>44.4885</v>
      </c>
      <c r="I52" s="21">
        <v>33.4761</v>
      </c>
      <c r="J52" s="24">
        <v>47.221650000000004</v>
      </c>
      <c r="K52" s="11">
        <v>35.53095</v>
      </c>
      <c r="L52" s="24">
        <v>51.341325000000005</v>
      </c>
      <c r="M52" s="21">
        <v>38.633175</v>
      </c>
      <c r="N52" s="24">
        <v>46.214175</v>
      </c>
      <c r="O52" s="11">
        <v>34.77285</v>
      </c>
      <c r="P52" s="24">
        <v>44.4885</v>
      </c>
      <c r="Q52" s="21">
        <v>33.4761</v>
      </c>
    </row>
    <row r="53" spans="1:17" ht="12.75">
      <c r="A53" s="1"/>
      <c r="B53" s="16">
        <v>52</v>
      </c>
      <c r="C53" s="17" t="s">
        <v>32</v>
      </c>
      <c r="D53" s="24">
        <v>47.720400000000005</v>
      </c>
      <c r="E53" s="21">
        <v>35.91</v>
      </c>
      <c r="F53" s="24">
        <v>39.969825</v>
      </c>
      <c r="G53" s="11">
        <v>30.074625</v>
      </c>
      <c r="H53" s="24">
        <v>35.102025</v>
      </c>
      <c r="I53" s="21">
        <v>26.413800000000002</v>
      </c>
      <c r="J53" s="24">
        <v>35.53095</v>
      </c>
      <c r="K53" s="11">
        <v>26.733</v>
      </c>
      <c r="L53" s="24">
        <v>43.760325</v>
      </c>
      <c r="M53" s="21">
        <v>32.927475</v>
      </c>
      <c r="N53" s="24">
        <v>42.942375</v>
      </c>
      <c r="O53" s="11">
        <v>32.319</v>
      </c>
      <c r="P53" s="24">
        <v>34.45365</v>
      </c>
      <c r="Q53" s="21">
        <v>25.925025</v>
      </c>
    </row>
    <row r="54" spans="1:17" ht="12.75">
      <c r="A54" s="1"/>
      <c r="B54" s="16">
        <v>53</v>
      </c>
      <c r="C54" s="17" t="s">
        <v>33</v>
      </c>
      <c r="D54" s="24">
        <v>35.022225</v>
      </c>
      <c r="E54" s="21">
        <v>26.353950000000005</v>
      </c>
      <c r="F54" s="24">
        <v>31.102050000000002</v>
      </c>
      <c r="G54" s="11">
        <v>23.40135</v>
      </c>
      <c r="H54" s="24">
        <v>29.516025000000003</v>
      </c>
      <c r="I54" s="21">
        <v>22.20435</v>
      </c>
      <c r="J54" s="24">
        <v>30.453675000000004</v>
      </c>
      <c r="K54" s="11">
        <v>22.92255</v>
      </c>
      <c r="L54" s="24">
        <v>35.022225</v>
      </c>
      <c r="M54" s="21">
        <v>26.353950000000005</v>
      </c>
      <c r="N54" s="24">
        <v>31.511025</v>
      </c>
      <c r="O54" s="11">
        <v>23.710575000000002</v>
      </c>
      <c r="P54" s="24">
        <v>29.516025000000003</v>
      </c>
      <c r="Q54" s="21">
        <v>22.20435</v>
      </c>
    </row>
    <row r="55" spans="1:17" ht="12.75">
      <c r="A55" s="1"/>
      <c r="B55" s="16">
        <v>54</v>
      </c>
      <c r="C55" s="17" t="s">
        <v>34</v>
      </c>
      <c r="D55" s="24">
        <v>56.67795</v>
      </c>
      <c r="E55" s="21">
        <v>42.6531</v>
      </c>
      <c r="F55" s="24">
        <v>54.52335</v>
      </c>
      <c r="G55" s="11">
        <v>41.02717500000001</v>
      </c>
      <c r="H55" s="24">
        <v>51.3114</v>
      </c>
      <c r="I55" s="21">
        <v>38.613225</v>
      </c>
      <c r="J55" s="24">
        <v>51.9099</v>
      </c>
      <c r="K55" s="11">
        <v>39.0621</v>
      </c>
      <c r="L55" s="24">
        <v>63.93975</v>
      </c>
      <c r="M55" s="21">
        <v>48.119400000000006</v>
      </c>
      <c r="N55" s="24">
        <v>51.00217500000001</v>
      </c>
      <c r="O55" s="11">
        <v>38.3838</v>
      </c>
      <c r="P55" s="24">
        <v>50.343825</v>
      </c>
      <c r="Q55" s="21">
        <v>37.88505</v>
      </c>
    </row>
    <row r="56" spans="1:17" ht="12.75">
      <c r="A56" s="1"/>
      <c r="B56" s="18">
        <v>55</v>
      </c>
      <c r="C56" s="17" t="s">
        <v>35</v>
      </c>
      <c r="D56" s="161">
        <v>30.490053825</v>
      </c>
      <c r="E56" s="161">
        <v>46.1214873</v>
      </c>
      <c r="F56" s="107">
        <v>33.457656224999994</v>
      </c>
      <c r="G56" s="161">
        <v>50.6141076</v>
      </c>
      <c r="H56" s="162">
        <v>28.243743675</v>
      </c>
      <c r="I56" s="161">
        <v>42.731413725</v>
      </c>
      <c r="J56" s="162">
        <v>29.943932549999996</v>
      </c>
      <c r="K56" s="161">
        <v>45.2971533</v>
      </c>
      <c r="L56" s="162">
        <v>33.57100215</v>
      </c>
      <c r="M56" s="161">
        <v>50.789278575</v>
      </c>
      <c r="N56" s="162">
        <v>32.70545145</v>
      </c>
      <c r="O56" s="161">
        <v>49.470344174999994</v>
      </c>
      <c r="P56" s="162">
        <v>31.71625065</v>
      </c>
      <c r="Q56" s="163">
        <v>47.9762388</v>
      </c>
    </row>
    <row r="57" spans="1:17" ht="12.75">
      <c r="A57" s="1"/>
      <c r="B57" s="18">
        <v>56</v>
      </c>
      <c r="C57" s="17" t="s">
        <v>36</v>
      </c>
      <c r="D57" s="161">
        <v>24.04994445</v>
      </c>
      <c r="E57" s="161">
        <v>36.384041925000005</v>
      </c>
      <c r="F57" s="107">
        <v>24.214811249999997</v>
      </c>
      <c r="G57" s="161">
        <v>36.621037949999995</v>
      </c>
      <c r="H57" s="162">
        <v>23.235914625</v>
      </c>
      <c r="I57" s="161">
        <v>35.147540925</v>
      </c>
      <c r="J57" s="162">
        <v>21.607854975</v>
      </c>
      <c r="K57" s="161">
        <v>32.684843099999995</v>
      </c>
      <c r="L57" s="162">
        <v>25.966521</v>
      </c>
      <c r="M57" s="161">
        <v>39.2795151</v>
      </c>
      <c r="N57" s="162">
        <v>24.554849024999996</v>
      </c>
      <c r="O57" s="161">
        <v>37.146550874999996</v>
      </c>
      <c r="P57" s="162">
        <v>25.956216825000002</v>
      </c>
      <c r="Q57" s="163">
        <v>39.25890675</v>
      </c>
    </row>
    <row r="58" spans="1:17" ht="12.75">
      <c r="A58" s="1"/>
      <c r="B58" s="18">
        <v>57</v>
      </c>
      <c r="C58" s="17" t="s">
        <v>37</v>
      </c>
      <c r="D58" s="161">
        <v>23.648081624999996</v>
      </c>
      <c r="E58" s="161">
        <v>35.7760956</v>
      </c>
      <c r="F58" s="107">
        <v>25.173099524999998</v>
      </c>
      <c r="G58" s="161">
        <v>38.073926625000006</v>
      </c>
      <c r="H58" s="162">
        <v>21.752113424999997</v>
      </c>
      <c r="I58" s="161">
        <v>32.911534950000004</v>
      </c>
      <c r="J58" s="162">
        <v>20.8144335</v>
      </c>
      <c r="K58" s="161">
        <v>31.479254625</v>
      </c>
      <c r="L58" s="162">
        <v>20.907171074999997</v>
      </c>
      <c r="M58" s="161">
        <v>31.63381725</v>
      </c>
      <c r="N58" s="162">
        <v>23.792340075</v>
      </c>
      <c r="O58" s="161">
        <v>35.9821791</v>
      </c>
      <c r="P58" s="162">
        <v>23.5759524</v>
      </c>
      <c r="Q58" s="163">
        <v>35.662749675</v>
      </c>
    </row>
    <row r="59" spans="1:17" ht="12.75">
      <c r="A59" s="1"/>
      <c r="B59" s="18">
        <v>58</v>
      </c>
      <c r="C59" s="17" t="s">
        <v>38</v>
      </c>
      <c r="D59" s="161">
        <v>21.1441671</v>
      </c>
      <c r="E59" s="161">
        <v>31.9841592</v>
      </c>
      <c r="F59" s="107">
        <v>21.546029925</v>
      </c>
      <c r="G59" s="161">
        <v>32.592105524999994</v>
      </c>
      <c r="H59" s="162">
        <v>18.815423550000002</v>
      </c>
      <c r="I59" s="161">
        <v>28.46013135</v>
      </c>
      <c r="J59" s="162">
        <v>17.8468311</v>
      </c>
      <c r="K59" s="161">
        <v>27.007242675</v>
      </c>
      <c r="L59" s="162">
        <v>18.990594525</v>
      </c>
      <c r="M59" s="161">
        <v>28.717735724999997</v>
      </c>
      <c r="N59" s="162">
        <v>19.289415599999998</v>
      </c>
      <c r="O59" s="161">
        <v>29.1814236</v>
      </c>
      <c r="P59" s="162">
        <v>19.68097425</v>
      </c>
      <c r="Q59" s="163">
        <v>29.77906575</v>
      </c>
    </row>
    <row r="60" spans="1:17" ht="12.75">
      <c r="A60" s="1"/>
      <c r="B60" s="20">
        <v>59</v>
      </c>
      <c r="C60" s="17" t="s">
        <v>39</v>
      </c>
      <c r="D60" s="24">
        <v>72.7377</v>
      </c>
      <c r="E60" s="21">
        <v>54.732825</v>
      </c>
      <c r="F60" s="24">
        <v>64.33875</v>
      </c>
      <c r="G60" s="11">
        <v>48.41865</v>
      </c>
      <c r="H60" s="24">
        <v>57.066975000000006</v>
      </c>
      <c r="I60" s="21">
        <v>42.942375</v>
      </c>
      <c r="J60" s="24">
        <v>56.508375</v>
      </c>
      <c r="K60" s="11">
        <v>42.523425</v>
      </c>
      <c r="L60" s="24">
        <v>70.493325</v>
      </c>
      <c r="M60" s="21">
        <v>53.047050000000006</v>
      </c>
      <c r="N60" s="24">
        <v>66.024525</v>
      </c>
      <c r="O60" s="11">
        <v>49.6755</v>
      </c>
      <c r="P60" s="24">
        <v>55.94977500000001</v>
      </c>
      <c r="Q60" s="21">
        <v>42.104475</v>
      </c>
    </row>
    <row r="61" spans="1:17" ht="12.75">
      <c r="A61" s="1"/>
      <c r="B61" s="16">
        <v>60</v>
      </c>
      <c r="C61" s="17" t="s">
        <v>40</v>
      </c>
      <c r="D61" s="24">
        <v>112.81725</v>
      </c>
      <c r="E61" s="21">
        <v>84.897225</v>
      </c>
      <c r="F61" s="24">
        <v>99.799875</v>
      </c>
      <c r="G61" s="11">
        <v>75.101775</v>
      </c>
      <c r="H61" s="24">
        <v>88.51815</v>
      </c>
      <c r="I61" s="21">
        <v>66.61305</v>
      </c>
      <c r="J61" s="24">
        <v>87.65032500000001</v>
      </c>
      <c r="K61" s="11">
        <v>65.9547</v>
      </c>
      <c r="L61" s="24">
        <v>109.34595000000002</v>
      </c>
      <c r="M61" s="21">
        <v>82.283775</v>
      </c>
      <c r="N61" s="24">
        <v>102.40335</v>
      </c>
      <c r="O61" s="11">
        <v>77.056875</v>
      </c>
      <c r="P61" s="24">
        <v>86.7825</v>
      </c>
      <c r="Q61" s="21">
        <v>65.306325</v>
      </c>
    </row>
    <row r="62" spans="1:17" ht="12.75">
      <c r="A62" s="1"/>
      <c r="B62" s="16">
        <v>61</v>
      </c>
      <c r="C62" s="17" t="s">
        <v>41</v>
      </c>
      <c r="D62" s="24">
        <v>96.49815</v>
      </c>
      <c r="E62" s="21">
        <v>72.60802500000001</v>
      </c>
      <c r="F62" s="24">
        <v>85.356075</v>
      </c>
      <c r="G62" s="11">
        <v>64.22902500000001</v>
      </c>
      <c r="H62" s="24">
        <v>75.71025000000002</v>
      </c>
      <c r="I62" s="21">
        <v>56.967225</v>
      </c>
      <c r="J62" s="24">
        <v>74.9721</v>
      </c>
      <c r="K62" s="11">
        <v>56.408625</v>
      </c>
      <c r="L62" s="24">
        <v>93.52560000000001</v>
      </c>
      <c r="M62" s="21">
        <v>70.373625</v>
      </c>
      <c r="N62" s="24">
        <v>87.59047500000001</v>
      </c>
      <c r="O62" s="11">
        <v>65.904825</v>
      </c>
      <c r="P62" s="24">
        <v>74.223975</v>
      </c>
      <c r="Q62" s="21">
        <v>55.850025</v>
      </c>
    </row>
    <row r="63" spans="1:17" ht="12.75">
      <c r="A63" s="1"/>
      <c r="B63" s="16" t="s">
        <v>177</v>
      </c>
      <c r="C63" s="17" t="s">
        <v>178</v>
      </c>
      <c r="D63" s="24">
        <v>115.85962500000001</v>
      </c>
      <c r="E63" s="21">
        <v>84.01942500000001</v>
      </c>
      <c r="F63" s="24">
        <v>102.48315</v>
      </c>
      <c r="G63" s="11">
        <v>74.32372500000001</v>
      </c>
      <c r="H63" s="24">
        <v>90.8922</v>
      </c>
      <c r="I63" s="21">
        <v>65.92477500000001</v>
      </c>
      <c r="J63" s="24">
        <v>90.024375</v>
      </c>
      <c r="K63" s="11">
        <v>65.286375</v>
      </c>
      <c r="L63" s="24">
        <v>112.288575</v>
      </c>
      <c r="M63" s="21">
        <v>81.4359</v>
      </c>
      <c r="N63" s="24">
        <v>105.16642500000002</v>
      </c>
      <c r="O63" s="11">
        <v>76.26885</v>
      </c>
      <c r="P63" s="24">
        <v>89.11665</v>
      </c>
      <c r="Q63" s="21">
        <v>64.638</v>
      </c>
    </row>
    <row r="64" spans="1:17" ht="12.75">
      <c r="A64" s="1"/>
      <c r="B64" s="16">
        <v>62</v>
      </c>
      <c r="C64" s="17" t="s">
        <v>42</v>
      </c>
      <c r="D64" s="24">
        <v>113.73495</v>
      </c>
      <c r="E64" s="21">
        <v>85.5855</v>
      </c>
      <c r="F64" s="24">
        <v>100.60785</v>
      </c>
      <c r="G64" s="11">
        <v>75.71025000000002</v>
      </c>
      <c r="H64" s="24">
        <v>89.23635</v>
      </c>
      <c r="I64" s="21">
        <v>67.15169999999999</v>
      </c>
      <c r="J64" s="24">
        <v>88.35855000000001</v>
      </c>
      <c r="K64" s="11">
        <v>66.49335</v>
      </c>
      <c r="L64" s="24">
        <v>110.233725</v>
      </c>
      <c r="M64" s="21">
        <v>82.9521</v>
      </c>
      <c r="N64" s="24">
        <v>103.231275</v>
      </c>
      <c r="O64" s="11">
        <v>77.6853</v>
      </c>
      <c r="P64" s="24">
        <v>87.490725</v>
      </c>
      <c r="Q64" s="21">
        <v>65.835</v>
      </c>
    </row>
    <row r="65" spans="1:17" ht="12.75">
      <c r="A65" s="1"/>
      <c r="B65" s="16">
        <v>63</v>
      </c>
      <c r="C65" s="41" t="s">
        <v>163</v>
      </c>
      <c r="D65" s="24">
        <v>104.2520937991007</v>
      </c>
      <c r="E65" s="21">
        <v>77.6767573191666</v>
      </c>
      <c r="F65" s="24">
        <v>92.22300605305063</v>
      </c>
      <c r="G65" s="11">
        <v>68.71405455157044</v>
      </c>
      <c r="H65" s="24">
        <v>81.79779667314057</v>
      </c>
      <c r="I65" s="21">
        <v>60.946378819653795</v>
      </c>
      <c r="J65" s="24">
        <v>80.99585749007055</v>
      </c>
      <c r="K65" s="11">
        <v>60.348865301814044</v>
      </c>
      <c r="L65" s="24">
        <v>101.04433706682069</v>
      </c>
      <c r="M65" s="21">
        <v>75.28670324780762</v>
      </c>
      <c r="N65" s="24">
        <v>94.62882360226065</v>
      </c>
      <c r="O65" s="11">
        <v>70.50659510508969</v>
      </c>
      <c r="P65" s="24">
        <v>80.19391830700054</v>
      </c>
      <c r="Q65" s="21">
        <v>59.75135178397431</v>
      </c>
    </row>
    <row r="66" spans="1:17" ht="12.75">
      <c r="A66" s="1"/>
      <c r="B66" s="16">
        <v>64</v>
      </c>
      <c r="C66" s="41" t="s">
        <v>164</v>
      </c>
      <c r="D66" s="24">
        <v>89.41222253763914</v>
      </c>
      <c r="E66" s="21">
        <v>66.61977959701585</v>
      </c>
      <c r="F66" s="24">
        <v>79.09542762944999</v>
      </c>
      <c r="G66" s="11">
        <v>58.932881951206326</v>
      </c>
      <c r="H66" s="24">
        <v>70.15420537568608</v>
      </c>
      <c r="I66" s="21">
        <v>52.270903991504746</v>
      </c>
      <c r="J66" s="24">
        <v>69.46641904847348</v>
      </c>
      <c r="K66" s="11">
        <v>51.75844414845077</v>
      </c>
      <c r="L66" s="24">
        <v>86.66107722878868</v>
      </c>
      <c r="M66" s="21">
        <v>64.56994022479998</v>
      </c>
      <c r="N66" s="24">
        <v>81.15878661108782</v>
      </c>
      <c r="O66" s="11">
        <v>60.47026148036823</v>
      </c>
      <c r="P66" s="24">
        <v>68.77863272126086</v>
      </c>
      <c r="Q66" s="21">
        <v>51.24598430539681</v>
      </c>
    </row>
    <row r="67" spans="1:17" ht="12.75">
      <c r="A67" s="1"/>
      <c r="B67" s="16">
        <v>70</v>
      </c>
      <c r="C67" s="17" t="s">
        <v>43</v>
      </c>
      <c r="D67" s="24">
        <v>127.81965</v>
      </c>
      <c r="E67" s="21">
        <v>96.18892500000001</v>
      </c>
      <c r="F67" s="24">
        <v>113.0766</v>
      </c>
      <c r="G67" s="11">
        <v>85.08675</v>
      </c>
      <c r="H67" s="24">
        <v>100.28865000000002</v>
      </c>
      <c r="I67" s="21">
        <v>75.47085</v>
      </c>
      <c r="J67" s="24">
        <v>99.31110000000001</v>
      </c>
      <c r="K67" s="11">
        <v>74.73270000000001</v>
      </c>
      <c r="L67" s="24">
        <v>123.88950000000001</v>
      </c>
      <c r="M67" s="21">
        <v>93.22635</v>
      </c>
      <c r="N67" s="24">
        <v>116.019225</v>
      </c>
      <c r="O67" s="11">
        <v>87.311175</v>
      </c>
      <c r="P67" s="24">
        <v>98.323575</v>
      </c>
      <c r="Q67" s="21">
        <v>73.984575</v>
      </c>
    </row>
    <row r="68" spans="1:17" ht="12.75">
      <c r="A68" s="1"/>
      <c r="B68" s="16">
        <v>71</v>
      </c>
      <c r="C68" s="17" t="s">
        <v>44</v>
      </c>
      <c r="D68" s="24">
        <v>98.1939</v>
      </c>
      <c r="E68" s="21">
        <v>73.88482499999999</v>
      </c>
      <c r="F68" s="24">
        <v>86.8623</v>
      </c>
      <c r="G68" s="11">
        <v>65.366175</v>
      </c>
      <c r="H68" s="24">
        <v>77.03692500000001</v>
      </c>
      <c r="I68" s="21">
        <v>57.9747</v>
      </c>
      <c r="J68" s="24">
        <v>76.28880000000001</v>
      </c>
      <c r="K68" s="11">
        <v>57.406125</v>
      </c>
      <c r="L68" s="24">
        <v>95.171475</v>
      </c>
      <c r="M68" s="21">
        <v>71.61052500000001</v>
      </c>
      <c r="N68" s="24">
        <v>89.126625</v>
      </c>
      <c r="O68" s="11">
        <v>67.0719</v>
      </c>
      <c r="P68" s="24">
        <v>75.5307</v>
      </c>
      <c r="Q68" s="21">
        <v>56.83755</v>
      </c>
    </row>
    <row r="69" spans="1:17" ht="12.75">
      <c r="A69" s="1"/>
      <c r="B69" s="16">
        <v>72</v>
      </c>
      <c r="C69" s="17" t="s">
        <v>45</v>
      </c>
      <c r="D69" s="24">
        <v>89.6553</v>
      </c>
      <c r="E69" s="21">
        <v>67.460925</v>
      </c>
      <c r="F69" s="24">
        <v>79.31122500000001</v>
      </c>
      <c r="G69" s="11">
        <v>59.680425</v>
      </c>
      <c r="H69" s="24">
        <v>70.3437</v>
      </c>
      <c r="I69" s="21">
        <v>52.927350000000004</v>
      </c>
      <c r="J69" s="24">
        <v>69.65542500000001</v>
      </c>
      <c r="K69" s="11">
        <v>52.40865</v>
      </c>
      <c r="L69" s="24">
        <v>86.89222500000001</v>
      </c>
      <c r="M69" s="21">
        <v>65.386125</v>
      </c>
      <c r="N69" s="24">
        <v>81.37605</v>
      </c>
      <c r="O69" s="11">
        <v>61.236525</v>
      </c>
      <c r="P69" s="24">
        <v>68.96715</v>
      </c>
      <c r="Q69" s="21">
        <v>51.889950000000006</v>
      </c>
    </row>
    <row r="70" spans="1:17" ht="12.75">
      <c r="A70" s="1"/>
      <c r="B70" s="16">
        <v>80</v>
      </c>
      <c r="C70" s="17" t="s">
        <v>46</v>
      </c>
      <c r="D70" s="24">
        <v>100.099125</v>
      </c>
      <c r="E70" s="21">
        <v>75.3312</v>
      </c>
      <c r="F70" s="24">
        <v>88.548075</v>
      </c>
      <c r="G70" s="11">
        <v>66.633</v>
      </c>
      <c r="H70" s="24">
        <v>78.54315</v>
      </c>
      <c r="I70" s="21">
        <v>59.101875</v>
      </c>
      <c r="J70" s="24">
        <v>77.775075</v>
      </c>
      <c r="K70" s="11">
        <v>58.52332500000001</v>
      </c>
      <c r="L70" s="24">
        <v>97.026825</v>
      </c>
      <c r="M70" s="21">
        <v>73.007025</v>
      </c>
      <c r="N70" s="24">
        <v>90.86227500000001</v>
      </c>
      <c r="O70" s="11">
        <v>68.378625</v>
      </c>
      <c r="P70" s="24">
        <v>77.007</v>
      </c>
      <c r="Q70" s="21">
        <v>57.94477500000001</v>
      </c>
    </row>
    <row r="71" spans="1:17" ht="12.75">
      <c r="A71" s="1"/>
      <c r="B71" s="16">
        <v>81</v>
      </c>
      <c r="C71" s="17" t="s">
        <v>47</v>
      </c>
      <c r="D71" s="24">
        <v>86.712675</v>
      </c>
      <c r="E71" s="21">
        <v>65.25645</v>
      </c>
      <c r="F71" s="24">
        <v>76.70775</v>
      </c>
      <c r="G71" s="11">
        <v>57.725325</v>
      </c>
      <c r="H71" s="24">
        <v>68.039475</v>
      </c>
      <c r="I71" s="21">
        <v>51.201675</v>
      </c>
      <c r="J71" s="24">
        <v>67.37115000000001</v>
      </c>
      <c r="K71" s="11">
        <v>50.69295</v>
      </c>
      <c r="L71" s="24">
        <v>84.04935</v>
      </c>
      <c r="M71" s="21">
        <v>63.2415</v>
      </c>
      <c r="N71" s="24">
        <v>78.712725</v>
      </c>
      <c r="O71" s="11">
        <v>59.231550000000006</v>
      </c>
      <c r="P71" s="24">
        <v>66.702825</v>
      </c>
      <c r="Q71" s="21">
        <v>50.1942</v>
      </c>
    </row>
    <row r="72" spans="1:17" ht="12.75">
      <c r="A72" s="1"/>
      <c r="B72" s="16">
        <v>82</v>
      </c>
      <c r="C72" s="17" t="s">
        <v>48</v>
      </c>
      <c r="D72" s="24">
        <v>71.66040000000001</v>
      </c>
      <c r="E72" s="21">
        <v>53.924850000000006</v>
      </c>
      <c r="F72" s="24">
        <v>63.391125</v>
      </c>
      <c r="G72" s="11">
        <v>47.700450000000004</v>
      </c>
      <c r="H72" s="24">
        <v>56.219100000000005</v>
      </c>
      <c r="I72" s="21">
        <v>42.303975</v>
      </c>
      <c r="J72" s="24">
        <v>55.670475</v>
      </c>
      <c r="K72" s="11">
        <v>41.895</v>
      </c>
      <c r="L72" s="24">
        <v>69.455925</v>
      </c>
      <c r="M72" s="21">
        <v>52.259025</v>
      </c>
      <c r="N72" s="24">
        <v>65.037</v>
      </c>
      <c r="O72" s="11">
        <v>48.947325000000006</v>
      </c>
      <c r="P72" s="24">
        <v>55.12185</v>
      </c>
      <c r="Q72" s="21">
        <v>41.47605</v>
      </c>
    </row>
    <row r="73" spans="1:17" ht="12.75">
      <c r="A73" s="1"/>
      <c r="B73" s="16">
        <v>90</v>
      </c>
      <c r="C73" s="17" t="s">
        <v>49</v>
      </c>
      <c r="D73" s="24">
        <v>109.36590000000001</v>
      </c>
      <c r="E73" s="21">
        <v>82.30372500000001</v>
      </c>
      <c r="F73" s="24">
        <v>96.747525</v>
      </c>
      <c r="G73" s="11">
        <v>72.807525</v>
      </c>
      <c r="H73" s="24">
        <v>85.814925</v>
      </c>
      <c r="I73" s="21">
        <v>64.57815</v>
      </c>
      <c r="J73" s="24">
        <v>84.977025</v>
      </c>
      <c r="K73" s="11">
        <v>63.93975</v>
      </c>
      <c r="L73" s="24">
        <v>106.00432500000001</v>
      </c>
      <c r="M73" s="21">
        <v>79.770075</v>
      </c>
      <c r="N73" s="24">
        <v>99.27120000000001</v>
      </c>
      <c r="O73" s="11">
        <v>74.702775</v>
      </c>
      <c r="P73" s="24">
        <v>84.12915000000001</v>
      </c>
      <c r="Q73" s="21">
        <v>63.311325000000004</v>
      </c>
    </row>
    <row r="74" spans="1:17" ht="12.75">
      <c r="A74" s="1"/>
      <c r="B74" s="16">
        <v>91</v>
      </c>
      <c r="C74" s="17" t="s">
        <v>50</v>
      </c>
      <c r="D74" s="24">
        <v>91.85977500000001</v>
      </c>
      <c r="E74" s="21">
        <v>69.12675</v>
      </c>
      <c r="F74" s="24">
        <v>81.25635</v>
      </c>
      <c r="G74" s="11">
        <v>61.14675</v>
      </c>
      <c r="H74" s="24">
        <v>72.07935</v>
      </c>
      <c r="I74" s="21">
        <v>54.234075</v>
      </c>
      <c r="J74" s="24">
        <v>71.371125</v>
      </c>
      <c r="K74" s="11">
        <v>53.705400000000004</v>
      </c>
      <c r="L74" s="24">
        <v>89.03685000000002</v>
      </c>
      <c r="M74" s="21">
        <v>67.002075</v>
      </c>
      <c r="N74" s="24">
        <v>83.38102500000001</v>
      </c>
      <c r="O74" s="11">
        <v>62.74275</v>
      </c>
      <c r="P74" s="24">
        <v>70.66290000000001</v>
      </c>
      <c r="Q74" s="21">
        <v>53.176725000000005</v>
      </c>
    </row>
    <row r="75" spans="1:17" ht="12.75">
      <c r="A75" s="1"/>
      <c r="B75" s="16">
        <v>92</v>
      </c>
      <c r="C75" s="17" t="s">
        <v>51</v>
      </c>
      <c r="D75" s="24">
        <v>74.084325</v>
      </c>
      <c r="E75" s="21">
        <v>55.750275</v>
      </c>
      <c r="F75" s="24">
        <v>65.53575000000001</v>
      </c>
      <c r="G75" s="11">
        <v>49.3164</v>
      </c>
      <c r="H75" s="24">
        <v>58.124325000000006</v>
      </c>
      <c r="I75" s="21">
        <v>43.740375</v>
      </c>
      <c r="J75" s="24">
        <v>57.55575</v>
      </c>
      <c r="K75" s="11">
        <v>43.31145</v>
      </c>
      <c r="L75" s="24">
        <v>71.80005000000001</v>
      </c>
      <c r="M75" s="21">
        <v>54.034575000000004</v>
      </c>
      <c r="N75" s="24">
        <v>67.241475</v>
      </c>
      <c r="O75" s="11">
        <v>50.603175</v>
      </c>
      <c r="P75" s="24">
        <v>56.98717500000001</v>
      </c>
      <c r="Q75" s="21">
        <v>42.882525</v>
      </c>
    </row>
    <row r="76" spans="1:17" ht="12.75">
      <c r="A76" s="1"/>
      <c r="B76" s="16">
        <v>93</v>
      </c>
      <c r="C76" s="17" t="s">
        <v>52</v>
      </c>
      <c r="D76" s="24">
        <v>126.393225</v>
      </c>
      <c r="E76" s="21">
        <v>95.111625</v>
      </c>
      <c r="F76" s="24">
        <v>111.80977500000002</v>
      </c>
      <c r="G76" s="11">
        <v>84.13912499999999</v>
      </c>
      <c r="H76" s="24">
        <v>99.17145000000001</v>
      </c>
      <c r="I76" s="21">
        <v>74.62297500000001</v>
      </c>
      <c r="J76" s="24">
        <v>98.20387500000001</v>
      </c>
      <c r="K76" s="11">
        <v>73.8948</v>
      </c>
      <c r="L76" s="24">
        <v>122.502975</v>
      </c>
      <c r="M76" s="21">
        <v>92.18895</v>
      </c>
      <c r="N76" s="24">
        <v>114.73245</v>
      </c>
      <c r="O76" s="11">
        <v>86.333625</v>
      </c>
      <c r="P76" s="24">
        <v>97.226325</v>
      </c>
      <c r="Q76" s="21">
        <v>73.166625</v>
      </c>
    </row>
    <row r="77" spans="1:17" ht="12.75">
      <c r="A77" s="1"/>
      <c r="B77" s="16">
        <v>94</v>
      </c>
      <c r="C77" s="17" t="s">
        <v>53</v>
      </c>
      <c r="D77" s="24">
        <v>114.89205000000001</v>
      </c>
      <c r="E77" s="21">
        <v>86.453325</v>
      </c>
      <c r="F77" s="24">
        <v>101.63527500000001</v>
      </c>
      <c r="G77" s="11">
        <v>76.47832500000001</v>
      </c>
      <c r="H77" s="24">
        <v>90.14407500000002</v>
      </c>
      <c r="I77" s="21">
        <v>67.83</v>
      </c>
      <c r="J77" s="24">
        <v>89.266275</v>
      </c>
      <c r="K77" s="11">
        <v>67.17165000000001</v>
      </c>
      <c r="L77" s="24">
        <v>111.3609</v>
      </c>
      <c r="M77" s="21">
        <v>83.799975</v>
      </c>
      <c r="N77" s="24">
        <v>104.288625</v>
      </c>
      <c r="O77" s="11">
        <v>78.473325</v>
      </c>
      <c r="P77" s="24">
        <v>88.3785</v>
      </c>
      <c r="Q77" s="21">
        <v>66.503325</v>
      </c>
    </row>
    <row r="78" spans="1:17" ht="12.75">
      <c r="A78" s="1"/>
      <c r="B78" s="16">
        <v>95</v>
      </c>
      <c r="C78" s="17" t="s">
        <v>54</v>
      </c>
      <c r="D78" s="24">
        <v>90.782475</v>
      </c>
      <c r="E78" s="21">
        <v>68.3088</v>
      </c>
      <c r="F78" s="24">
        <v>80.30872500000001</v>
      </c>
      <c r="G78" s="11">
        <v>60.42855</v>
      </c>
      <c r="H78" s="24">
        <v>71.231475</v>
      </c>
      <c r="I78" s="21">
        <v>53.595675</v>
      </c>
      <c r="J78" s="24">
        <v>70.533225</v>
      </c>
      <c r="K78" s="11">
        <v>53.076975000000004</v>
      </c>
      <c r="L78" s="24">
        <v>87.989475</v>
      </c>
      <c r="M78" s="21">
        <v>66.21405</v>
      </c>
      <c r="N78" s="24">
        <v>82.403475</v>
      </c>
      <c r="O78" s="11">
        <v>62.004599999999996</v>
      </c>
      <c r="P78" s="24">
        <v>69.83497500000001</v>
      </c>
      <c r="Q78" s="21">
        <v>52.548300000000005</v>
      </c>
    </row>
    <row r="79" spans="1:17" ht="12.75">
      <c r="A79" s="1"/>
      <c r="B79" s="16">
        <v>100</v>
      </c>
      <c r="C79" s="17" t="s">
        <v>55</v>
      </c>
      <c r="D79" s="24">
        <v>150.911775</v>
      </c>
      <c r="E79" s="21">
        <v>113.5554</v>
      </c>
      <c r="F79" s="24">
        <v>133.495425</v>
      </c>
      <c r="G79" s="11">
        <v>100.458225</v>
      </c>
      <c r="H79" s="24">
        <v>118.40325000000001</v>
      </c>
      <c r="I79" s="21">
        <v>89.0967</v>
      </c>
      <c r="J79" s="24">
        <v>117.24615000000001</v>
      </c>
      <c r="K79" s="11">
        <v>88.228875</v>
      </c>
      <c r="L79" s="24">
        <v>146.263425</v>
      </c>
      <c r="M79" s="21">
        <v>110.06415000000001</v>
      </c>
      <c r="N79" s="24">
        <v>136.9767</v>
      </c>
      <c r="O79" s="11">
        <v>103.071675</v>
      </c>
      <c r="P79" s="24">
        <v>116.07907500000002</v>
      </c>
      <c r="Q79" s="21">
        <v>87.351075</v>
      </c>
    </row>
    <row r="80" spans="1:17" ht="12.75">
      <c r="A80" s="1"/>
      <c r="B80" s="16">
        <v>101</v>
      </c>
      <c r="C80" s="17" t="s">
        <v>56</v>
      </c>
      <c r="D80" s="24">
        <v>127.95930000000001</v>
      </c>
      <c r="E80" s="21">
        <v>96.28867500000001</v>
      </c>
      <c r="F80" s="24">
        <v>113.19630000000001</v>
      </c>
      <c r="G80" s="11">
        <v>85.176525</v>
      </c>
      <c r="H80" s="24">
        <v>100.39837500000002</v>
      </c>
      <c r="I80" s="21">
        <v>75.55065</v>
      </c>
      <c r="J80" s="24">
        <v>99.41085</v>
      </c>
      <c r="K80" s="11">
        <v>74.8125</v>
      </c>
      <c r="L80" s="24">
        <v>124.019175</v>
      </c>
      <c r="M80" s="21">
        <v>93.32610000000001</v>
      </c>
      <c r="N80" s="24">
        <v>116.1489</v>
      </c>
      <c r="O80" s="11">
        <v>87.40095000000001</v>
      </c>
      <c r="P80" s="24">
        <v>98.43330000000002</v>
      </c>
      <c r="Q80" s="21">
        <v>74.064375</v>
      </c>
    </row>
    <row r="81" spans="1:17" ht="12.75">
      <c r="A81" s="1"/>
      <c r="B81" s="16">
        <v>102</v>
      </c>
      <c r="C81" s="17" t="s">
        <v>57</v>
      </c>
      <c r="D81" s="24">
        <v>145.57515</v>
      </c>
      <c r="E81" s="21">
        <v>109.54545</v>
      </c>
      <c r="F81" s="24">
        <v>128.77725</v>
      </c>
      <c r="G81" s="11">
        <v>96.90712500000001</v>
      </c>
      <c r="H81" s="24">
        <v>114.22372500000002</v>
      </c>
      <c r="I81" s="21">
        <v>85.954575</v>
      </c>
      <c r="J81" s="24">
        <v>113.09655000000001</v>
      </c>
      <c r="K81" s="11">
        <v>85.1067</v>
      </c>
      <c r="L81" s="24">
        <v>141.096375</v>
      </c>
      <c r="M81" s="21">
        <v>106.1739</v>
      </c>
      <c r="N81" s="24">
        <v>132.138825</v>
      </c>
      <c r="O81" s="11">
        <v>99.43080000000002</v>
      </c>
      <c r="P81" s="24">
        <v>111.97935000000001</v>
      </c>
      <c r="Q81" s="21">
        <v>84.26880000000001</v>
      </c>
    </row>
    <row r="82" spans="1:17" ht="12.75">
      <c r="A82" s="1"/>
      <c r="B82" s="16">
        <v>103</v>
      </c>
      <c r="C82" s="17" t="s">
        <v>58</v>
      </c>
      <c r="D82" s="24">
        <v>131.320875</v>
      </c>
      <c r="E82" s="21">
        <v>98.82232499999999</v>
      </c>
      <c r="F82" s="24">
        <v>116.16885</v>
      </c>
      <c r="G82" s="11">
        <v>87.4209</v>
      </c>
      <c r="H82" s="24">
        <v>103.04175000000001</v>
      </c>
      <c r="I82" s="21">
        <v>77.53567500000001</v>
      </c>
      <c r="J82" s="24">
        <v>102.03427500000001</v>
      </c>
      <c r="K82" s="11">
        <v>76.777575</v>
      </c>
      <c r="L82" s="24">
        <v>127.281</v>
      </c>
      <c r="M82" s="21">
        <v>95.77995</v>
      </c>
      <c r="N82" s="24">
        <v>119.20125</v>
      </c>
      <c r="O82" s="11">
        <v>89.6952</v>
      </c>
      <c r="P82" s="24">
        <v>101.016825</v>
      </c>
      <c r="Q82" s="21">
        <v>76.019475</v>
      </c>
    </row>
    <row r="83" spans="1:17" ht="12.75">
      <c r="A83" s="1"/>
      <c r="B83" s="16">
        <v>106</v>
      </c>
      <c r="C83" s="17" t="s">
        <v>59</v>
      </c>
      <c r="D83" s="24">
        <v>121.5753</v>
      </c>
      <c r="E83" s="21">
        <v>91.48072499999999</v>
      </c>
      <c r="F83" s="24">
        <v>107.55045</v>
      </c>
      <c r="G83" s="11">
        <v>80.927175</v>
      </c>
      <c r="H83" s="24">
        <v>95.390925</v>
      </c>
      <c r="I83" s="21">
        <v>71.7801</v>
      </c>
      <c r="J83" s="24">
        <v>94.453275</v>
      </c>
      <c r="K83" s="11">
        <v>71.071875</v>
      </c>
      <c r="L83" s="24">
        <v>117.834675</v>
      </c>
      <c r="M83" s="21">
        <v>88.667775</v>
      </c>
      <c r="N83" s="24">
        <v>110.353425</v>
      </c>
      <c r="O83" s="11">
        <v>83.041875</v>
      </c>
      <c r="P83" s="24">
        <v>93.515625</v>
      </c>
      <c r="Q83" s="21">
        <v>70.373625</v>
      </c>
    </row>
    <row r="84" spans="1:17" ht="12.75">
      <c r="A84" s="1"/>
      <c r="B84" s="16">
        <v>107</v>
      </c>
      <c r="C84" s="17" t="s">
        <v>60</v>
      </c>
      <c r="D84" s="24">
        <v>74.084325</v>
      </c>
      <c r="E84" s="21">
        <v>55.750275</v>
      </c>
      <c r="F84" s="24">
        <v>65.53575000000001</v>
      </c>
      <c r="G84" s="11">
        <v>49.3164</v>
      </c>
      <c r="H84" s="24">
        <v>58.124325000000006</v>
      </c>
      <c r="I84" s="21">
        <v>43.740375</v>
      </c>
      <c r="J84" s="24">
        <v>57.55575</v>
      </c>
      <c r="K84" s="11">
        <v>43.31145</v>
      </c>
      <c r="L84" s="24">
        <v>71.80005000000001</v>
      </c>
      <c r="M84" s="21">
        <v>54.034575000000004</v>
      </c>
      <c r="N84" s="24">
        <v>67.241475</v>
      </c>
      <c r="O84" s="11">
        <v>50.603175</v>
      </c>
      <c r="P84" s="24">
        <v>56.98717500000001</v>
      </c>
      <c r="Q84" s="21">
        <v>42.882525</v>
      </c>
    </row>
    <row r="85" spans="1:17" ht="12.75">
      <c r="A85" s="1"/>
      <c r="B85" s="16">
        <v>108</v>
      </c>
      <c r="C85" s="17" t="s">
        <v>61</v>
      </c>
      <c r="D85" s="24">
        <v>193.9539</v>
      </c>
      <c r="E85" s="21">
        <v>145.95420000000001</v>
      </c>
      <c r="F85" s="24">
        <v>171.579975</v>
      </c>
      <c r="G85" s="11">
        <v>129.106425</v>
      </c>
      <c r="H85" s="24">
        <v>152.17860000000002</v>
      </c>
      <c r="I85" s="21">
        <v>114.513</v>
      </c>
      <c r="J85" s="24">
        <v>150.692325</v>
      </c>
      <c r="K85" s="11">
        <v>113.39580000000001</v>
      </c>
      <c r="L85" s="24">
        <v>187.98885</v>
      </c>
      <c r="M85" s="21">
        <v>141.46545</v>
      </c>
      <c r="N85" s="24">
        <v>176.048775</v>
      </c>
      <c r="O85" s="11">
        <v>132.47797500000001</v>
      </c>
      <c r="P85" s="24">
        <v>149.196075</v>
      </c>
      <c r="Q85" s="21">
        <v>112.268625</v>
      </c>
    </row>
    <row r="86" spans="1:17" ht="12.75">
      <c r="A86" s="1"/>
      <c r="B86" s="16">
        <v>109</v>
      </c>
      <c r="C86" s="17" t="s">
        <v>62</v>
      </c>
      <c r="D86" s="24">
        <v>181.834275</v>
      </c>
      <c r="E86" s="21">
        <v>136.827075</v>
      </c>
      <c r="F86" s="24">
        <v>160.85685</v>
      </c>
      <c r="G86" s="11">
        <v>121.03665000000001</v>
      </c>
      <c r="H86" s="24">
        <v>142.672425</v>
      </c>
      <c r="I86" s="21">
        <v>107.360925</v>
      </c>
      <c r="J86" s="24">
        <v>141.275925</v>
      </c>
      <c r="K86" s="11">
        <v>106.303575</v>
      </c>
      <c r="L86" s="24">
        <v>176.2383</v>
      </c>
      <c r="M86" s="21">
        <v>132.617625</v>
      </c>
      <c r="N86" s="24">
        <v>165.04635000000002</v>
      </c>
      <c r="O86" s="11">
        <v>124.19872500000001</v>
      </c>
      <c r="P86" s="24">
        <v>139.86945</v>
      </c>
      <c r="Q86" s="21">
        <v>105.2562</v>
      </c>
    </row>
    <row r="87" spans="1:17" ht="12.75">
      <c r="A87" s="1"/>
      <c r="B87" s="16">
        <v>110</v>
      </c>
      <c r="C87" s="17" t="s">
        <v>63</v>
      </c>
      <c r="D87" s="24">
        <v>148.15867500000002</v>
      </c>
      <c r="E87" s="21">
        <v>111.490575</v>
      </c>
      <c r="F87" s="24">
        <v>131.061525</v>
      </c>
      <c r="G87" s="11">
        <v>98.622825</v>
      </c>
      <c r="H87" s="24">
        <v>116.24865000000001</v>
      </c>
      <c r="I87" s="21">
        <v>87.48075</v>
      </c>
      <c r="J87" s="24">
        <v>115.1115</v>
      </c>
      <c r="K87" s="11">
        <v>86.6229</v>
      </c>
      <c r="L87" s="24">
        <v>143.60010000000003</v>
      </c>
      <c r="M87" s="21">
        <v>108.05917500000001</v>
      </c>
      <c r="N87" s="24">
        <v>134.48295</v>
      </c>
      <c r="O87" s="11">
        <v>101.196375</v>
      </c>
      <c r="P87" s="24">
        <v>113.97435000000002</v>
      </c>
      <c r="Q87" s="21">
        <v>85.76505</v>
      </c>
    </row>
    <row r="88" spans="1:17" ht="12.75">
      <c r="A88" s="1"/>
      <c r="B88" s="16">
        <v>111</v>
      </c>
      <c r="C88" s="17" t="s">
        <v>64</v>
      </c>
      <c r="D88" s="24">
        <v>102.233775</v>
      </c>
      <c r="E88" s="21">
        <v>76.92720000000001</v>
      </c>
      <c r="F88" s="24">
        <v>90.43335</v>
      </c>
      <c r="G88" s="11">
        <v>68.04945000000001</v>
      </c>
      <c r="H88" s="24">
        <v>80.208975</v>
      </c>
      <c r="I88" s="21">
        <v>60.358725</v>
      </c>
      <c r="J88" s="24">
        <v>79.430925</v>
      </c>
      <c r="K88" s="11">
        <v>59.7702</v>
      </c>
      <c r="L88" s="24">
        <v>99.081675</v>
      </c>
      <c r="M88" s="21">
        <v>74.563125</v>
      </c>
      <c r="N88" s="24">
        <v>92.797425</v>
      </c>
      <c r="O88" s="11">
        <v>69.825</v>
      </c>
      <c r="P88" s="24">
        <v>78.64290000000001</v>
      </c>
      <c r="Q88" s="21">
        <v>59.1717</v>
      </c>
    </row>
    <row r="89" spans="1:17" ht="12.75">
      <c r="A89" s="1"/>
      <c r="B89" s="16">
        <v>112</v>
      </c>
      <c r="C89" s="17" t="s">
        <v>65</v>
      </c>
      <c r="D89" s="24">
        <v>74.084325</v>
      </c>
      <c r="E89" s="21">
        <v>55.750275</v>
      </c>
      <c r="F89" s="24">
        <v>65.53575000000001</v>
      </c>
      <c r="G89" s="11">
        <v>49.3164</v>
      </c>
      <c r="H89" s="24">
        <v>58.124325000000006</v>
      </c>
      <c r="I89" s="21">
        <v>43.740375</v>
      </c>
      <c r="J89" s="24">
        <v>57.55575</v>
      </c>
      <c r="K89" s="11">
        <v>43.31145</v>
      </c>
      <c r="L89" s="24">
        <v>71.80005000000001</v>
      </c>
      <c r="M89" s="21">
        <v>54.034575000000004</v>
      </c>
      <c r="N89" s="24">
        <v>67.241475</v>
      </c>
      <c r="O89" s="11">
        <v>50.603175</v>
      </c>
      <c r="P89" s="24">
        <v>56.98717500000001</v>
      </c>
      <c r="Q89" s="21">
        <v>42.882525</v>
      </c>
    </row>
    <row r="90" spans="1:17" ht="12.75">
      <c r="A90" s="1"/>
      <c r="B90" s="16">
        <v>113</v>
      </c>
      <c r="C90" s="17" t="s">
        <v>66</v>
      </c>
      <c r="D90" s="24">
        <v>59.131800000000005</v>
      </c>
      <c r="E90" s="21">
        <v>44.498475</v>
      </c>
      <c r="F90" s="24">
        <v>52.3089</v>
      </c>
      <c r="G90" s="11">
        <v>39.36135</v>
      </c>
      <c r="H90" s="24">
        <v>46.393725</v>
      </c>
      <c r="I90" s="21">
        <v>34.9125</v>
      </c>
      <c r="J90" s="24">
        <v>45.934875</v>
      </c>
      <c r="K90" s="11">
        <v>34.57335</v>
      </c>
      <c r="L90" s="24">
        <v>57.306375</v>
      </c>
      <c r="M90" s="21">
        <v>43.121925</v>
      </c>
      <c r="N90" s="24">
        <v>53.675475000000006</v>
      </c>
      <c r="O90" s="11">
        <v>40.388775</v>
      </c>
      <c r="P90" s="24">
        <v>45.486000000000004</v>
      </c>
      <c r="Q90" s="21">
        <v>34.224225000000004</v>
      </c>
    </row>
    <row r="91" spans="1:17" ht="12.75">
      <c r="A91" s="1"/>
      <c r="B91" s="16">
        <v>114</v>
      </c>
      <c r="C91" s="17" t="s">
        <v>67</v>
      </c>
      <c r="D91" s="24">
        <v>144.84697500000001</v>
      </c>
      <c r="E91" s="21">
        <v>108.996825</v>
      </c>
      <c r="F91" s="24">
        <v>128.13885000000002</v>
      </c>
      <c r="G91" s="11">
        <v>96.41835</v>
      </c>
      <c r="H91" s="24">
        <v>113.64517500000001</v>
      </c>
      <c r="I91" s="21">
        <v>85.52565</v>
      </c>
      <c r="J91" s="24">
        <v>112.53795</v>
      </c>
      <c r="K91" s="11">
        <v>84.67777500000001</v>
      </c>
      <c r="L91" s="24">
        <v>140.38815000000002</v>
      </c>
      <c r="M91" s="21">
        <v>105.645225</v>
      </c>
      <c r="N91" s="24">
        <v>131.480475</v>
      </c>
      <c r="O91" s="11">
        <v>98.93205000000002</v>
      </c>
      <c r="P91" s="24">
        <v>111.42075000000001</v>
      </c>
      <c r="Q91" s="21">
        <v>83.839875</v>
      </c>
    </row>
    <row r="92" spans="1:17" ht="12.75">
      <c r="A92" s="1"/>
      <c r="B92" s="16">
        <v>115</v>
      </c>
      <c r="C92" s="17" t="s">
        <v>68</v>
      </c>
      <c r="D92" s="24">
        <v>136.5777</v>
      </c>
      <c r="E92" s="21">
        <v>102.77242500000001</v>
      </c>
      <c r="F92" s="24">
        <v>120.81720000000001</v>
      </c>
      <c r="G92" s="11">
        <v>90.91215000000001</v>
      </c>
      <c r="H92" s="24">
        <v>107.16142500000001</v>
      </c>
      <c r="I92" s="21">
        <v>80.6379</v>
      </c>
      <c r="J92" s="24">
        <v>106.11405</v>
      </c>
      <c r="K92" s="11">
        <v>79.849875</v>
      </c>
      <c r="L92" s="24">
        <v>132.37822500000001</v>
      </c>
      <c r="M92" s="21">
        <v>99.61035000000001</v>
      </c>
      <c r="N92" s="24">
        <v>123.9693</v>
      </c>
      <c r="O92" s="11">
        <v>93.28620000000001</v>
      </c>
      <c r="P92" s="24">
        <v>105.05669999999999</v>
      </c>
      <c r="Q92" s="21">
        <v>79.06185</v>
      </c>
    </row>
    <row r="93" spans="1:17" ht="12.75">
      <c r="A93" s="1"/>
      <c r="B93" s="16">
        <v>116</v>
      </c>
      <c r="C93" s="17" t="s">
        <v>69</v>
      </c>
      <c r="D93" s="24">
        <v>108.31852500000001</v>
      </c>
      <c r="E93" s="21">
        <v>81.505725</v>
      </c>
      <c r="F93" s="24">
        <v>95.81985</v>
      </c>
      <c r="G93" s="11">
        <v>72.10927500000001</v>
      </c>
      <c r="H93" s="24">
        <v>84.98700000000001</v>
      </c>
      <c r="I93" s="21">
        <v>63.949725</v>
      </c>
      <c r="J93" s="24">
        <v>84.15907500000002</v>
      </c>
      <c r="K93" s="11">
        <v>63.331275000000005</v>
      </c>
      <c r="L93" s="24">
        <v>104.986875</v>
      </c>
      <c r="M93" s="21">
        <v>79.00200000000001</v>
      </c>
      <c r="N93" s="24">
        <v>98.323575</v>
      </c>
      <c r="O93" s="11">
        <v>73.984575</v>
      </c>
      <c r="P93" s="24">
        <v>83.32117500000001</v>
      </c>
      <c r="Q93" s="21">
        <v>62.702850000000005</v>
      </c>
    </row>
    <row r="94" spans="1:17" ht="12.75">
      <c r="A94" s="1"/>
      <c r="B94" s="16">
        <v>117</v>
      </c>
      <c r="C94" s="17" t="s">
        <v>70</v>
      </c>
      <c r="D94" s="24">
        <v>85.96455000000002</v>
      </c>
      <c r="E94" s="21">
        <v>64.68787499999999</v>
      </c>
      <c r="F94" s="24">
        <v>76.03942500000001</v>
      </c>
      <c r="G94" s="11">
        <v>57.2166</v>
      </c>
      <c r="H94" s="24">
        <v>67.45095</v>
      </c>
      <c r="I94" s="21">
        <v>50.75280000000001</v>
      </c>
      <c r="J94" s="24">
        <v>66.78262500000001</v>
      </c>
      <c r="K94" s="11">
        <v>50.25405000000001</v>
      </c>
      <c r="L94" s="24">
        <v>83.3112</v>
      </c>
      <c r="M94" s="21">
        <v>62.69287500000001</v>
      </c>
      <c r="N94" s="24">
        <v>78.02445</v>
      </c>
      <c r="O94" s="11">
        <v>58.71285</v>
      </c>
      <c r="P94" s="24">
        <v>66.12427500000001</v>
      </c>
      <c r="Q94" s="21">
        <v>49.755300000000005</v>
      </c>
    </row>
    <row r="95" spans="1:17" ht="12.75">
      <c r="A95" s="1"/>
      <c r="B95" s="16">
        <v>118</v>
      </c>
      <c r="C95" s="17" t="s">
        <v>71</v>
      </c>
      <c r="D95" s="24">
        <v>54.682950000000005</v>
      </c>
      <c r="E95" s="21">
        <v>41.146875</v>
      </c>
      <c r="F95" s="24">
        <v>48.37875</v>
      </c>
      <c r="G95" s="11">
        <v>36.398775</v>
      </c>
      <c r="H95" s="24">
        <v>42.902475</v>
      </c>
      <c r="I95" s="21">
        <v>32.289075</v>
      </c>
      <c r="J95" s="24">
        <v>42.48352500000001</v>
      </c>
      <c r="K95" s="11">
        <v>31.969875</v>
      </c>
      <c r="L95" s="24">
        <v>53.00715</v>
      </c>
      <c r="M95" s="21">
        <v>39.88005</v>
      </c>
      <c r="N95" s="24">
        <v>49.635600000000004</v>
      </c>
      <c r="O95" s="11">
        <v>37.35637500000001</v>
      </c>
      <c r="P95" s="24">
        <v>42.064575000000005</v>
      </c>
      <c r="Q95" s="21">
        <v>31.650675000000003</v>
      </c>
    </row>
    <row r="96" spans="1:17" ht="12.75">
      <c r="A96" s="1"/>
      <c r="B96" s="16" t="s">
        <v>157</v>
      </c>
      <c r="C96" s="41" t="s">
        <v>158</v>
      </c>
      <c r="D96" s="24">
        <v>76.17090114276228</v>
      </c>
      <c r="E96" s="21">
        <v>56.75385872105732</v>
      </c>
      <c r="F96" s="24">
        <v>67.38195101090508</v>
      </c>
      <c r="G96" s="11">
        <v>50.205336560935315</v>
      </c>
      <c r="H96" s="24">
        <v>59.76486089662887</v>
      </c>
      <c r="I96" s="21">
        <v>44.52995068882959</v>
      </c>
      <c r="J96" s="24">
        <v>59.17893088783838</v>
      </c>
      <c r="K96" s="11">
        <v>44.09338254482145</v>
      </c>
      <c r="L96" s="24">
        <v>73.82718110760035</v>
      </c>
      <c r="M96" s="21">
        <v>55.00758614502479</v>
      </c>
      <c r="N96" s="24">
        <v>69.13974103727652</v>
      </c>
      <c r="O96" s="11">
        <v>51.51504099295972</v>
      </c>
      <c r="P96" s="24">
        <v>58.593000879047906</v>
      </c>
      <c r="Q96" s="21">
        <v>43.656814400813325</v>
      </c>
    </row>
    <row r="97" spans="1:17" ht="12.75">
      <c r="A97" s="1"/>
      <c r="B97" s="16" t="s">
        <v>159</v>
      </c>
      <c r="C97" s="41" t="s">
        <v>160</v>
      </c>
      <c r="D97" s="24">
        <v>62.8230097567798</v>
      </c>
      <c r="E97" s="21">
        <v>46.80853405535261</v>
      </c>
      <c r="F97" s="24">
        <v>55.57420093868981</v>
      </c>
      <c r="G97" s="11">
        <v>41.40754935665807</v>
      </c>
      <c r="H97" s="24">
        <v>49.29189996301184</v>
      </c>
      <c r="I97" s="21">
        <v>36.726695951122814</v>
      </c>
      <c r="J97" s="24">
        <v>48.808646041805844</v>
      </c>
      <c r="K97" s="11">
        <v>36.36663030454318</v>
      </c>
      <c r="L97" s="24">
        <v>60.889994071955805</v>
      </c>
      <c r="M97" s="21">
        <v>45.36827146903406</v>
      </c>
      <c r="N97" s="24">
        <v>57.02396270230781</v>
      </c>
      <c r="O97" s="11">
        <v>42.48774629639698</v>
      </c>
      <c r="P97" s="24">
        <v>48.325392120599844</v>
      </c>
      <c r="Q97" s="21">
        <v>36.006564657963544</v>
      </c>
    </row>
    <row r="98" spans="1:17" ht="12.75">
      <c r="A98" s="1"/>
      <c r="B98" s="16" t="s">
        <v>161</v>
      </c>
      <c r="C98" s="41" t="s">
        <v>162</v>
      </c>
      <c r="D98" s="24">
        <v>51.44666320625181</v>
      </c>
      <c r="E98" s="21">
        <v>38.33217949995161</v>
      </c>
      <c r="F98" s="24">
        <v>45.5105097593766</v>
      </c>
      <c r="G98" s="11">
        <v>33.90923571149565</v>
      </c>
      <c r="H98" s="24">
        <v>40.365843438751426</v>
      </c>
      <c r="I98" s="21">
        <v>30.07601776150049</v>
      </c>
      <c r="J98" s="24">
        <v>39.97009987562641</v>
      </c>
      <c r="K98" s="11">
        <v>29.78115484227009</v>
      </c>
      <c r="L98" s="24">
        <v>49.86368895375176</v>
      </c>
      <c r="M98" s="21">
        <v>37.15272782303002</v>
      </c>
      <c r="N98" s="24">
        <v>46.697740448751645</v>
      </c>
      <c r="O98" s="11">
        <v>34.79382446918684</v>
      </c>
      <c r="P98" s="24">
        <v>39.57435631250139</v>
      </c>
      <c r="Q98" s="21">
        <v>29.486291923039694</v>
      </c>
    </row>
    <row r="99" spans="1:17" ht="12.75">
      <c r="A99" s="1"/>
      <c r="B99" s="16">
        <v>120</v>
      </c>
      <c r="C99" s="17" t="s">
        <v>72</v>
      </c>
      <c r="D99" s="24">
        <v>261.095625</v>
      </c>
      <c r="E99" s="21">
        <v>196.477575</v>
      </c>
      <c r="F99" s="24">
        <v>261.095625</v>
      </c>
      <c r="G99" s="11">
        <v>196.477575</v>
      </c>
      <c r="H99" s="24">
        <v>261.095625</v>
      </c>
      <c r="I99" s="21">
        <v>196.477575</v>
      </c>
      <c r="J99" s="24">
        <v>261.095625</v>
      </c>
      <c r="K99" s="11">
        <v>196.477575</v>
      </c>
      <c r="L99" s="24">
        <v>261.095625</v>
      </c>
      <c r="M99" s="21">
        <v>196.477575</v>
      </c>
      <c r="N99" s="24">
        <v>261.095625</v>
      </c>
      <c r="O99" s="11">
        <v>196.477575</v>
      </c>
      <c r="P99" s="24">
        <v>261.095625</v>
      </c>
      <c r="Q99" s="21">
        <v>196.477575</v>
      </c>
    </row>
    <row r="100" spans="1:17" ht="12.75">
      <c r="A100" s="1"/>
      <c r="B100" s="16">
        <v>121</v>
      </c>
      <c r="C100" s="17" t="s">
        <v>73</v>
      </c>
      <c r="D100" s="24">
        <v>234.15315</v>
      </c>
      <c r="E100" s="21">
        <v>176.1984</v>
      </c>
      <c r="F100" s="24">
        <v>234.15315</v>
      </c>
      <c r="G100" s="11">
        <v>176.1984</v>
      </c>
      <c r="H100" s="24">
        <v>234.15315</v>
      </c>
      <c r="I100" s="21">
        <v>176.1984</v>
      </c>
      <c r="J100" s="24">
        <v>234.15315</v>
      </c>
      <c r="K100" s="11">
        <v>176.1984</v>
      </c>
      <c r="L100" s="24">
        <v>234.15315</v>
      </c>
      <c r="M100" s="21">
        <v>176.1984</v>
      </c>
      <c r="N100" s="24">
        <v>234.15315</v>
      </c>
      <c r="O100" s="11">
        <v>176.1984</v>
      </c>
      <c r="P100" s="24">
        <v>234.15315</v>
      </c>
      <c r="Q100" s="21">
        <v>176.1984</v>
      </c>
    </row>
    <row r="101" spans="1:17" ht="12.75">
      <c r="A101" s="1"/>
      <c r="B101" s="16">
        <v>122</v>
      </c>
      <c r="C101" s="17" t="s">
        <v>74</v>
      </c>
      <c r="D101" s="24">
        <v>292.17772500000007</v>
      </c>
      <c r="E101" s="21">
        <v>219.85897500000002</v>
      </c>
      <c r="F101" s="24">
        <v>292.17772500000007</v>
      </c>
      <c r="G101" s="11">
        <v>219.85897500000002</v>
      </c>
      <c r="H101" s="24">
        <v>292.17772500000007</v>
      </c>
      <c r="I101" s="21">
        <v>219.85897500000002</v>
      </c>
      <c r="J101" s="24">
        <v>292.17772500000007</v>
      </c>
      <c r="K101" s="11">
        <v>219.85897500000002</v>
      </c>
      <c r="L101" s="24">
        <v>292.17772500000007</v>
      </c>
      <c r="M101" s="21">
        <v>219.85897500000002</v>
      </c>
      <c r="N101" s="24">
        <v>292.17772500000007</v>
      </c>
      <c r="O101" s="11">
        <v>219.85897500000002</v>
      </c>
      <c r="P101" s="24">
        <v>292.17772500000007</v>
      </c>
      <c r="Q101" s="21">
        <v>219.85897500000002</v>
      </c>
    </row>
    <row r="102" spans="1:17" ht="12.75">
      <c r="A102" s="1"/>
      <c r="B102" s="16">
        <v>123</v>
      </c>
      <c r="C102" s="17" t="s">
        <v>75</v>
      </c>
      <c r="D102" s="24">
        <v>234.15315</v>
      </c>
      <c r="E102" s="21">
        <v>176.1984</v>
      </c>
      <c r="F102" s="24">
        <v>234.15315</v>
      </c>
      <c r="G102" s="11">
        <v>176.1984</v>
      </c>
      <c r="H102" s="24">
        <v>234.15315</v>
      </c>
      <c r="I102" s="21">
        <v>176.1984</v>
      </c>
      <c r="J102" s="24">
        <v>234.15315</v>
      </c>
      <c r="K102" s="11">
        <v>176.1984</v>
      </c>
      <c r="L102" s="24">
        <v>234.15315</v>
      </c>
      <c r="M102" s="21">
        <v>176.1984</v>
      </c>
      <c r="N102" s="24">
        <v>234.15315</v>
      </c>
      <c r="O102" s="11">
        <v>176.1984</v>
      </c>
      <c r="P102" s="24">
        <v>234.15315</v>
      </c>
      <c r="Q102" s="21">
        <v>176.1984</v>
      </c>
    </row>
    <row r="103" spans="1:17" ht="12.75">
      <c r="A103" s="1"/>
      <c r="B103" s="16">
        <v>124</v>
      </c>
      <c r="C103" s="17" t="s">
        <v>76</v>
      </c>
      <c r="D103" s="24">
        <v>292.17772500000007</v>
      </c>
      <c r="E103" s="21">
        <v>219.85897500000002</v>
      </c>
      <c r="F103" s="24">
        <v>292.17772500000007</v>
      </c>
      <c r="G103" s="11">
        <v>219.85897500000002</v>
      </c>
      <c r="H103" s="24">
        <v>292.17772500000007</v>
      </c>
      <c r="I103" s="21">
        <v>219.85897500000002</v>
      </c>
      <c r="J103" s="24">
        <v>292.17772500000007</v>
      </c>
      <c r="K103" s="11">
        <v>219.85897500000002</v>
      </c>
      <c r="L103" s="24">
        <v>292.17772500000007</v>
      </c>
      <c r="M103" s="21">
        <v>219.85897500000002</v>
      </c>
      <c r="N103" s="24">
        <v>292.17772500000007</v>
      </c>
      <c r="O103" s="11">
        <v>219.85897500000002</v>
      </c>
      <c r="P103" s="24">
        <v>292.17772500000007</v>
      </c>
      <c r="Q103" s="21">
        <v>219.85897500000002</v>
      </c>
    </row>
    <row r="104" spans="1:17" ht="12.75">
      <c r="A104" s="1"/>
      <c r="B104" s="16">
        <v>125</v>
      </c>
      <c r="C104" s="17" t="s">
        <v>77</v>
      </c>
      <c r="D104" s="24">
        <v>205.14585</v>
      </c>
      <c r="E104" s="21">
        <v>154.3731</v>
      </c>
      <c r="F104" s="24">
        <v>205.14585</v>
      </c>
      <c r="G104" s="11">
        <v>154.3731</v>
      </c>
      <c r="H104" s="24">
        <v>205.14585</v>
      </c>
      <c r="I104" s="21">
        <v>154.3731</v>
      </c>
      <c r="J104" s="24">
        <v>205.14585</v>
      </c>
      <c r="K104" s="11">
        <v>154.3731</v>
      </c>
      <c r="L104" s="24">
        <v>205.14585</v>
      </c>
      <c r="M104" s="21">
        <v>154.3731</v>
      </c>
      <c r="N104" s="24">
        <v>205.14585</v>
      </c>
      <c r="O104" s="11">
        <v>154.3731</v>
      </c>
      <c r="P104" s="24">
        <v>205.14585</v>
      </c>
      <c r="Q104" s="21">
        <v>154.3731</v>
      </c>
    </row>
    <row r="105" spans="1:17" ht="12.75">
      <c r="A105" s="1"/>
      <c r="B105" s="16">
        <v>126</v>
      </c>
      <c r="C105" s="17" t="s">
        <v>78</v>
      </c>
      <c r="D105" s="24">
        <v>163.69972500000003</v>
      </c>
      <c r="E105" s="21">
        <v>123.181275</v>
      </c>
      <c r="F105" s="24">
        <v>163.69972500000003</v>
      </c>
      <c r="G105" s="11">
        <v>123.181275</v>
      </c>
      <c r="H105" s="24">
        <v>163.69972500000003</v>
      </c>
      <c r="I105" s="21">
        <v>123.181275</v>
      </c>
      <c r="J105" s="24">
        <v>163.69972500000003</v>
      </c>
      <c r="K105" s="11">
        <v>123.181275</v>
      </c>
      <c r="L105" s="24">
        <v>163.69972500000003</v>
      </c>
      <c r="M105" s="21">
        <v>123.181275</v>
      </c>
      <c r="N105" s="24">
        <v>163.69972500000003</v>
      </c>
      <c r="O105" s="11">
        <v>123.181275</v>
      </c>
      <c r="P105" s="24">
        <v>163.69972500000003</v>
      </c>
      <c r="Q105" s="21">
        <v>123.181275</v>
      </c>
    </row>
    <row r="106" spans="1:17" ht="12.75">
      <c r="A106" s="1"/>
      <c r="B106" s="16">
        <v>130</v>
      </c>
      <c r="C106" s="17" t="s">
        <v>79</v>
      </c>
      <c r="D106" s="24">
        <v>166.88175</v>
      </c>
      <c r="E106" s="21">
        <v>125.575275</v>
      </c>
      <c r="F106" s="24">
        <v>147.63</v>
      </c>
      <c r="G106" s="11">
        <v>111.091575</v>
      </c>
      <c r="H106" s="24">
        <v>130.94182500000002</v>
      </c>
      <c r="I106" s="21">
        <v>98.53305</v>
      </c>
      <c r="J106" s="24">
        <v>129.65505</v>
      </c>
      <c r="K106" s="11">
        <v>97.565475</v>
      </c>
      <c r="L106" s="24">
        <v>161.744625</v>
      </c>
      <c r="M106" s="21">
        <v>121.71495</v>
      </c>
      <c r="N106" s="24">
        <v>151.48035000000002</v>
      </c>
      <c r="O106" s="11">
        <v>113.984325</v>
      </c>
      <c r="P106" s="24">
        <v>128.368275</v>
      </c>
      <c r="Q106" s="21">
        <v>96.59790000000001</v>
      </c>
    </row>
    <row r="107" spans="1:17" ht="12.75">
      <c r="A107" s="1"/>
      <c r="B107" s="16">
        <v>131</v>
      </c>
      <c r="C107" s="17" t="s">
        <v>80</v>
      </c>
      <c r="D107" s="24">
        <v>99.67020000000001</v>
      </c>
      <c r="E107" s="21">
        <v>75.002025</v>
      </c>
      <c r="F107" s="24">
        <v>88.169025</v>
      </c>
      <c r="G107" s="11">
        <v>66.343725</v>
      </c>
      <c r="H107" s="24">
        <v>78.20400000000001</v>
      </c>
      <c r="I107" s="21">
        <v>58.8525</v>
      </c>
      <c r="J107" s="24">
        <v>77.435925</v>
      </c>
      <c r="K107" s="11">
        <v>58.273950000000006</v>
      </c>
      <c r="L107" s="24">
        <v>96.60787499999999</v>
      </c>
      <c r="M107" s="21">
        <v>72.6978</v>
      </c>
      <c r="N107" s="24">
        <v>90.47325000000001</v>
      </c>
      <c r="O107" s="11">
        <v>68.079375</v>
      </c>
      <c r="P107" s="24">
        <v>76.66785</v>
      </c>
      <c r="Q107" s="21">
        <v>57.69540000000001</v>
      </c>
    </row>
    <row r="108" spans="1:17" ht="12.75">
      <c r="A108" s="1"/>
      <c r="B108" s="16">
        <v>132</v>
      </c>
      <c r="C108" s="17" t="s">
        <v>81</v>
      </c>
      <c r="D108" s="24">
        <v>106.9719</v>
      </c>
      <c r="E108" s="21">
        <v>80.49825000000001</v>
      </c>
      <c r="F108" s="24">
        <v>94.63282500000001</v>
      </c>
      <c r="G108" s="11">
        <v>71.21152500000001</v>
      </c>
      <c r="H108" s="24">
        <v>83.92965000000001</v>
      </c>
      <c r="I108" s="21">
        <v>63.1617</v>
      </c>
      <c r="J108" s="24">
        <v>83.1117</v>
      </c>
      <c r="K108" s="11">
        <v>62.54325000000001</v>
      </c>
      <c r="L108" s="24">
        <v>103.68015</v>
      </c>
      <c r="M108" s="21">
        <v>78.02445</v>
      </c>
      <c r="N108" s="24">
        <v>97.09665000000001</v>
      </c>
      <c r="O108" s="11">
        <v>73.066875</v>
      </c>
      <c r="P108" s="24">
        <v>82.283775</v>
      </c>
      <c r="Q108" s="21">
        <v>61.924800000000005</v>
      </c>
    </row>
    <row r="109" spans="1:17" ht="12.75">
      <c r="A109" s="1"/>
      <c r="B109" s="16">
        <v>133</v>
      </c>
      <c r="C109" s="41" t="s">
        <v>155</v>
      </c>
      <c r="D109" s="24">
        <v>124.766817086938</v>
      </c>
      <c r="E109" s="21">
        <v>92.96198684529955</v>
      </c>
      <c r="F109" s="24">
        <v>110.370645884599</v>
      </c>
      <c r="G109" s="11">
        <v>82.23560374776498</v>
      </c>
      <c r="H109" s="24">
        <v>97.89396417590521</v>
      </c>
      <c r="I109" s="21">
        <v>72.93940506323503</v>
      </c>
      <c r="J109" s="24">
        <v>96.9342194290826</v>
      </c>
      <c r="K109" s="11">
        <v>72.22431285673272</v>
      </c>
      <c r="L109" s="24">
        <v>120.9278380996476</v>
      </c>
      <c r="M109" s="21">
        <v>90.10161801929033</v>
      </c>
      <c r="N109" s="24">
        <v>113.2498801250668</v>
      </c>
      <c r="O109" s="11">
        <v>84.3808803672719</v>
      </c>
      <c r="P109" s="24">
        <v>95.97447468226</v>
      </c>
      <c r="Q109" s="21">
        <v>71.50922065023042</v>
      </c>
    </row>
    <row r="110" spans="1:17" ht="12.75">
      <c r="A110" s="1"/>
      <c r="B110" s="16">
        <v>134</v>
      </c>
      <c r="C110" s="41" t="s">
        <v>156</v>
      </c>
      <c r="D110" s="24">
        <v>94.8739345818036</v>
      </c>
      <c r="E110" s="21">
        <v>70.68922382150582</v>
      </c>
      <c r="F110" s="24">
        <v>83.92694213005701</v>
      </c>
      <c r="G110" s="11">
        <v>62.53277491902437</v>
      </c>
      <c r="H110" s="24">
        <v>74.43954867187666</v>
      </c>
      <c r="I110" s="21">
        <v>55.463852536873794</v>
      </c>
      <c r="J110" s="24">
        <v>73.70974917509356</v>
      </c>
      <c r="K110" s="11">
        <v>54.92008927670836</v>
      </c>
      <c r="L110" s="24">
        <v>91.95473659467117</v>
      </c>
      <c r="M110" s="21">
        <v>68.5141707808441</v>
      </c>
      <c r="N110" s="24">
        <v>86.11634062040633</v>
      </c>
      <c r="O110" s="11">
        <v>64.16406469952067</v>
      </c>
      <c r="P110" s="24">
        <v>72.97994967831046</v>
      </c>
      <c r="Q110" s="21">
        <v>54.37632601654293</v>
      </c>
    </row>
    <row r="111" spans="1:17" ht="12.75">
      <c r="A111" s="1"/>
      <c r="B111" s="16">
        <v>140</v>
      </c>
      <c r="C111" s="17" t="s">
        <v>82</v>
      </c>
      <c r="D111" s="24">
        <v>99.40087500000001</v>
      </c>
      <c r="E111" s="21">
        <v>74.802525</v>
      </c>
      <c r="F111" s="24">
        <v>87.92962500000002</v>
      </c>
      <c r="G111" s="11">
        <v>66.17415000000001</v>
      </c>
      <c r="H111" s="24">
        <v>77.994525</v>
      </c>
      <c r="I111" s="21">
        <v>58.69290000000001</v>
      </c>
      <c r="J111" s="24">
        <v>77.22645</v>
      </c>
      <c r="K111" s="11">
        <v>58.11435</v>
      </c>
      <c r="L111" s="24">
        <v>96.34852500000001</v>
      </c>
      <c r="M111" s="21">
        <v>72.49830000000001</v>
      </c>
      <c r="N111" s="24">
        <v>90.223875</v>
      </c>
      <c r="O111" s="11">
        <v>67.89982499999999</v>
      </c>
      <c r="P111" s="24">
        <v>76.46835</v>
      </c>
      <c r="Q111" s="21">
        <v>57.5358</v>
      </c>
    </row>
    <row r="112" spans="1:17" ht="12.75">
      <c r="A112" s="1"/>
      <c r="B112" s="16">
        <v>141</v>
      </c>
      <c r="C112" s="17" t="s">
        <v>83</v>
      </c>
      <c r="D112" s="24">
        <v>86.333625</v>
      </c>
      <c r="E112" s="21">
        <v>64.967175</v>
      </c>
      <c r="F112" s="24">
        <v>76.378575</v>
      </c>
      <c r="G112" s="11">
        <v>57.47595</v>
      </c>
      <c r="H112" s="24">
        <v>67.740225</v>
      </c>
      <c r="I112" s="21">
        <v>50.97225</v>
      </c>
      <c r="J112" s="24">
        <v>67.081875</v>
      </c>
      <c r="K112" s="11">
        <v>50.4735</v>
      </c>
      <c r="L112" s="24">
        <v>83.68027500000001</v>
      </c>
      <c r="M112" s="21">
        <v>62.97217500000001</v>
      </c>
      <c r="N112" s="24">
        <v>78.3636</v>
      </c>
      <c r="O112" s="11">
        <v>58.9722</v>
      </c>
      <c r="P112" s="24">
        <v>66.41355</v>
      </c>
      <c r="Q112" s="21">
        <v>49.97475000000001</v>
      </c>
    </row>
    <row r="113" spans="1:17" ht="12.75">
      <c r="A113" s="1"/>
      <c r="B113" s="16">
        <v>142</v>
      </c>
      <c r="C113" s="17" t="s">
        <v>84</v>
      </c>
      <c r="D113" s="24">
        <v>80.488275</v>
      </c>
      <c r="E113" s="21">
        <v>60.568200000000004</v>
      </c>
      <c r="F113" s="24">
        <v>71.20155</v>
      </c>
      <c r="G113" s="11">
        <v>53.5857</v>
      </c>
      <c r="H113" s="24">
        <v>63.151725000000006</v>
      </c>
      <c r="I113" s="21">
        <v>47.520900000000005</v>
      </c>
      <c r="J113" s="24">
        <v>62.533275</v>
      </c>
      <c r="K113" s="11">
        <v>47.06205</v>
      </c>
      <c r="L113" s="24">
        <v>78.014475</v>
      </c>
      <c r="M113" s="21">
        <v>58.702875000000006</v>
      </c>
      <c r="N113" s="24">
        <v>73.066875</v>
      </c>
      <c r="O113" s="11">
        <v>54.9822</v>
      </c>
      <c r="P113" s="24">
        <v>61.914825</v>
      </c>
      <c r="Q113" s="21">
        <v>46.593225000000004</v>
      </c>
    </row>
    <row r="114" spans="1:17" ht="12.75">
      <c r="A114" s="1"/>
      <c r="B114" s="16">
        <v>143</v>
      </c>
      <c r="C114" s="17" t="s">
        <v>85</v>
      </c>
      <c r="D114" s="24">
        <v>69.934725</v>
      </c>
      <c r="E114" s="21">
        <v>52.6281</v>
      </c>
      <c r="F114" s="24">
        <v>61.86495000000001</v>
      </c>
      <c r="G114" s="11">
        <v>46.553325</v>
      </c>
      <c r="H114" s="24">
        <v>54.872475</v>
      </c>
      <c r="I114" s="21">
        <v>41.286525000000005</v>
      </c>
      <c r="J114" s="24">
        <v>54.333825000000004</v>
      </c>
      <c r="K114" s="11">
        <v>40.887525000000004</v>
      </c>
      <c r="L114" s="24">
        <v>67.78012500000001</v>
      </c>
      <c r="M114" s="21">
        <v>51.00217500000001</v>
      </c>
      <c r="N114" s="24">
        <v>63.480900000000005</v>
      </c>
      <c r="O114" s="11">
        <v>47.770275000000005</v>
      </c>
      <c r="P114" s="24">
        <v>53.795175</v>
      </c>
      <c r="Q114" s="21">
        <v>40.47855</v>
      </c>
    </row>
    <row r="115" spans="1:17" ht="12.75">
      <c r="A115" s="1"/>
      <c r="B115" s="16">
        <v>144</v>
      </c>
      <c r="C115" s="17" t="s">
        <v>86</v>
      </c>
      <c r="D115" s="24">
        <v>100.3485</v>
      </c>
      <c r="E115" s="21">
        <v>75.51075</v>
      </c>
      <c r="F115" s="24">
        <v>88.767525</v>
      </c>
      <c r="G115" s="11">
        <v>66.7926</v>
      </c>
      <c r="H115" s="24">
        <v>78.73267500000001</v>
      </c>
      <c r="I115" s="21">
        <v>59.241525</v>
      </c>
      <c r="J115" s="24">
        <v>77.9646</v>
      </c>
      <c r="K115" s="11">
        <v>58.662975</v>
      </c>
      <c r="L115" s="24">
        <v>97.25625</v>
      </c>
      <c r="M115" s="21">
        <v>73.186575</v>
      </c>
      <c r="N115" s="24">
        <v>91.081725</v>
      </c>
      <c r="O115" s="11">
        <v>68.538225</v>
      </c>
      <c r="P115" s="24">
        <v>77.18655</v>
      </c>
      <c r="Q115" s="21">
        <v>58.084425</v>
      </c>
    </row>
    <row r="116" spans="1:17" ht="12.75">
      <c r="A116" s="1"/>
      <c r="B116" s="16">
        <v>145</v>
      </c>
      <c r="C116" s="17" t="s">
        <v>87</v>
      </c>
      <c r="D116" s="24">
        <v>83.64037499999999</v>
      </c>
      <c r="E116" s="21">
        <v>62.94225</v>
      </c>
      <c r="F116" s="24">
        <v>73.99455</v>
      </c>
      <c r="G116" s="11">
        <v>55.68045</v>
      </c>
      <c r="H116" s="24">
        <v>65.62552500000001</v>
      </c>
      <c r="I116" s="21">
        <v>49.386225</v>
      </c>
      <c r="J116" s="24">
        <v>64.987125</v>
      </c>
      <c r="K116" s="11">
        <v>48.897450000000006</v>
      </c>
      <c r="L116" s="24">
        <v>81.066825</v>
      </c>
      <c r="M116" s="21">
        <v>61.0071</v>
      </c>
      <c r="N116" s="24">
        <v>75.919725</v>
      </c>
      <c r="O116" s="11">
        <v>57.126825000000004</v>
      </c>
      <c r="P116" s="24">
        <v>64.33875</v>
      </c>
      <c r="Q116" s="21">
        <v>48.41865</v>
      </c>
    </row>
    <row r="117" spans="1:17" ht="12.75">
      <c r="A117" s="1"/>
      <c r="B117" s="16">
        <v>150</v>
      </c>
      <c r="C117" s="17" t="s">
        <v>88</v>
      </c>
      <c r="D117" s="24">
        <v>321.6738</v>
      </c>
      <c r="E117" s="21">
        <v>242.05335000000002</v>
      </c>
      <c r="F117" s="24">
        <v>284.556825</v>
      </c>
      <c r="G117" s="11">
        <v>214.12335000000002</v>
      </c>
      <c r="H117" s="24">
        <v>252.38745000000003</v>
      </c>
      <c r="I117" s="21">
        <v>189.924</v>
      </c>
      <c r="J117" s="24">
        <v>249.91365000000002</v>
      </c>
      <c r="K117" s="11">
        <v>188.05867500000002</v>
      </c>
      <c r="L117" s="24">
        <v>311.77860000000004</v>
      </c>
      <c r="M117" s="21">
        <v>234.612</v>
      </c>
      <c r="N117" s="24">
        <v>291.978225</v>
      </c>
      <c r="O117" s="11">
        <v>219.70935</v>
      </c>
      <c r="P117" s="24">
        <v>247.43985</v>
      </c>
      <c r="Q117" s="21">
        <v>186.19335</v>
      </c>
    </row>
    <row r="118" spans="1:17" ht="12.75">
      <c r="A118" s="1"/>
      <c r="B118" s="16">
        <v>151</v>
      </c>
      <c r="C118" s="17" t="s">
        <v>89</v>
      </c>
      <c r="D118" s="24">
        <v>281.484525</v>
      </c>
      <c r="E118" s="21">
        <v>211.80915000000002</v>
      </c>
      <c r="F118" s="24">
        <v>249.00592500000002</v>
      </c>
      <c r="G118" s="11">
        <v>187.37040000000002</v>
      </c>
      <c r="H118" s="24">
        <v>220.85647500000002</v>
      </c>
      <c r="I118" s="21">
        <v>166.19347500000003</v>
      </c>
      <c r="J118" s="24">
        <v>218.69190000000003</v>
      </c>
      <c r="K118" s="11">
        <v>164.557575</v>
      </c>
      <c r="L118" s="24">
        <v>272.81625</v>
      </c>
      <c r="M118" s="21">
        <v>205.295475</v>
      </c>
      <c r="N118" s="24">
        <v>255.49965</v>
      </c>
      <c r="O118" s="11">
        <v>192.25815000000003</v>
      </c>
      <c r="P118" s="24">
        <v>216.52732500000002</v>
      </c>
      <c r="Q118" s="21">
        <v>162.93165000000002</v>
      </c>
    </row>
    <row r="119" spans="1:17" ht="12.75">
      <c r="A119" s="1"/>
      <c r="B119" s="16">
        <v>152</v>
      </c>
      <c r="C119" s="17" t="s">
        <v>90</v>
      </c>
      <c r="D119" s="24">
        <v>241.26532500000002</v>
      </c>
      <c r="E119" s="21">
        <v>181.545</v>
      </c>
      <c r="F119" s="24">
        <v>213.42510000000001</v>
      </c>
      <c r="G119" s="11">
        <v>160.5975</v>
      </c>
      <c r="H119" s="24">
        <v>189.295575</v>
      </c>
      <c r="I119" s="21">
        <v>142.443</v>
      </c>
      <c r="J119" s="24">
        <v>187.440225</v>
      </c>
      <c r="K119" s="11">
        <v>141.0465</v>
      </c>
      <c r="L119" s="24">
        <v>233.83395</v>
      </c>
      <c r="M119" s="21">
        <v>175.959</v>
      </c>
      <c r="N119" s="24">
        <v>218.99115</v>
      </c>
      <c r="O119" s="11">
        <v>164.787</v>
      </c>
      <c r="P119" s="24">
        <v>185.584875</v>
      </c>
      <c r="Q119" s="21">
        <v>139.65</v>
      </c>
    </row>
    <row r="120" spans="1:17" ht="12.75">
      <c r="A120" s="1"/>
      <c r="B120" s="16">
        <v>153</v>
      </c>
      <c r="C120" s="17" t="s">
        <v>91</v>
      </c>
      <c r="D120" s="24">
        <v>98.43330000000002</v>
      </c>
      <c r="E120" s="21">
        <v>74.07435000000001</v>
      </c>
      <c r="F120" s="24">
        <v>87.07177500000002</v>
      </c>
      <c r="G120" s="11">
        <v>65.525775</v>
      </c>
      <c r="H120" s="24">
        <v>77.23642500000001</v>
      </c>
      <c r="I120" s="21">
        <v>58.11435</v>
      </c>
      <c r="J120" s="24">
        <v>76.47832500000001</v>
      </c>
      <c r="K120" s="11">
        <v>57.545775</v>
      </c>
      <c r="L120" s="24">
        <v>95.40090000000001</v>
      </c>
      <c r="M120" s="21">
        <v>71.790075</v>
      </c>
      <c r="N120" s="24">
        <v>89.346075</v>
      </c>
      <c r="O120" s="11">
        <v>67.23150000000001</v>
      </c>
      <c r="P120" s="24">
        <v>75.720225</v>
      </c>
      <c r="Q120" s="21">
        <v>56.9772</v>
      </c>
    </row>
    <row r="121" spans="1:17" ht="12.75">
      <c r="A121" s="1"/>
      <c r="B121" s="16">
        <v>154</v>
      </c>
      <c r="C121" s="17" t="s">
        <v>92</v>
      </c>
      <c r="D121" s="24">
        <v>241.26532500000002</v>
      </c>
      <c r="E121" s="21">
        <v>181.545</v>
      </c>
      <c r="F121" s="24">
        <v>213.42510000000001</v>
      </c>
      <c r="G121" s="11">
        <v>160.5975</v>
      </c>
      <c r="H121" s="24">
        <v>189.295575</v>
      </c>
      <c r="I121" s="21">
        <v>142.443</v>
      </c>
      <c r="J121" s="24">
        <v>187.440225</v>
      </c>
      <c r="K121" s="11">
        <v>141.0465</v>
      </c>
      <c r="L121" s="24">
        <v>233.83395</v>
      </c>
      <c r="M121" s="21">
        <v>175.959</v>
      </c>
      <c r="N121" s="24">
        <v>218.99115</v>
      </c>
      <c r="O121" s="11">
        <v>164.787</v>
      </c>
      <c r="P121" s="24">
        <v>185.584875</v>
      </c>
      <c r="Q121" s="21">
        <v>139.65</v>
      </c>
    </row>
    <row r="122" spans="1:17" ht="12.75">
      <c r="A122" s="1"/>
      <c r="B122" s="16">
        <v>155</v>
      </c>
      <c r="C122" s="17" t="s">
        <v>93</v>
      </c>
      <c r="D122" s="24">
        <v>92.3685</v>
      </c>
      <c r="E122" s="21">
        <v>69.50580000000001</v>
      </c>
      <c r="F122" s="24">
        <v>81.71520000000001</v>
      </c>
      <c r="G122" s="11">
        <v>61.4859</v>
      </c>
      <c r="H122" s="24">
        <v>72.47835</v>
      </c>
      <c r="I122" s="21">
        <v>54.533325000000005</v>
      </c>
      <c r="J122" s="24">
        <v>71.77012500000001</v>
      </c>
      <c r="K122" s="11">
        <v>54.004650000000005</v>
      </c>
      <c r="L122" s="24">
        <v>89.525625</v>
      </c>
      <c r="M122" s="21">
        <v>67.37115000000001</v>
      </c>
      <c r="N122" s="24">
        <v>83.84985</v>
      </c>
      <c r="O122" s="11">
        <v>63.091875</v>
      </c>
      <c r="P122" s="24">
        <v>71.05192500000001</v>
      </c>
      <c r="Q122" s="21">
        <v>53.466</v>
      </c>
    </row>
    <row r="123" spans="1:17" ht="12.75">
      <c r="A123" s="1"/>
      <c r="B123" s="16">
        <v>156</v>
      </c>
      <c r="C123" s="17" t="s">
        <v>94</v>
      </c>
      <c r="D123" s="24">
        <v>81.785025</v>
      </c>
      <c r="E123" s="21">
        <v>61.545750000000005</v>
      </c>
      <c r="F123" s="24">
        <v>72.348675</v>
      </c>
      <c r="G123" s="11">
        <v>54.44355</v>
      </c>
      <c r="H123" s="24">
        <v>64.169175</v>
      </c>
      <c r="I123" s="21">
        <v>48.288975</v>
      </c>
      <c r="J123" s="24">
        <v>63.54075</v>
      </c>
      <c r="K123" s="11">
        <v>47.810175</v>
      </c>
      <c r="L123" s="24">
        <v>79.271325</v>
      </c>
      <c r="M123" s="21">
        <v>59.6505</v>
      </c>
      <c r="N123" s="24">
        <v>74.23395000000001</v>
      </c>
      <c r="O123" s="11">
        <v>55.86</v>
      </c>
      <c r="P123" s="24">
        <v>62.912325</v>
      </c>
      <c r="Q123" s="21">
        <v>47.341350000000006</v>
      </c>
    </row>
    <row r="124" spans="1:17" ht="12.75">
      <c r="A124" s="1"/>
      <c r="B124" s="16">
        <v>157</v>
      </c>
      <c r="C124" s="17" t="s">
        <v>95</v>
      </c>
      <c r="D124" s="24">
        <v>112.57785000000001</v>
      </c>
      <c r="E124" s="21">
        <v>84.7077</v>
      </c>
      <c r="F124" s="24">
        <v>99.5904</v>
      </c>
      <c r="G124" s="11">
        <v>74.942175</v>
      </c>
      <c r="H124" s="24">
        <v>88.328625</v>
      </c>
      <c r="I124" s="21">
        <v>66.463425</v>
      </c>
      <c r="J124" s="24">
        <v>87.4608</v>
      </c>
      <c r="K124" s="11">
        <v>65.81505000000001</v>
      </c>
      <c r="L124" s="24">
        <v>109.11652500000001</v>
      </c>
      <c r="M124" s="21">
        <v>82.104225</v>
      </c>
      <c r="N124" s="24">
        <v>102.18390000000001</v>
      </c>
      <c r="O124" s="11">
        <v>76.89727500000001</v>
      </c>
      <c r="P124" s="24">
        <v>86.59297500000001</v>
      </c>
      <c r="Q124" s="21">
        <v>65.166675</v>
      </c>
    </row>
    <row r="125" spans="1:17" ht="12.75">
      <c r="A125" s="1"/>
      <c r="B125" s="16">
        <v>158</v>
      </c>
      <c r="C125" s="17" t="s">
        <v>96</v>
      </c>
      <c r="D125" s="24">
        <v>92.3685</v>
      </c>
      <c r="E125" s="21">
        <v>69.50580000000001</v>
      </c>
      <c r="F125" s="24">
        <v>81.71520000000001</v>
      </c>
      <c r="G125" s="11">
        <v>61.4859</v>
      </c>
      <c r="H125" s="24">
        <v>72.47835</v>
      </c>
      <c r="I125" s="21">
        <v>54.533325000000005</v>
      </c>
      <c r="J125" s="24">
        <v>71.77012500000001</v>
      </c>
      <c r="K125" s="11">
        <v>54.004650000000005</v>
      </c>
      <c r="L125" s="24">
        <v>89.525625</v>
      </c>
      <c r="M125" s="21">
        <v>67.37115000000001</v>
      </c>
      <c r="N125" s="24">
        <v>83.84985</v>
      </c>
      <c r="O125" s="11">
        <v>63.091875</v>
      </c>
      <c r="P125" s="24">
        <v>71.05192500000001</v>
      </c>
      <c r="Q125" s="21">
        <v>53.466</v>
      </c>
    </row>
    <row r="126" spans="1:17" ht="12.75">
      <c r="A126" s="1"/>
      <c r="B126" s="16">
        <v>159</v>
      </c>
      <c r="C126" s="17" t="s">
        <v>97</v>
      </c>
      <c r="D126" s="24">
        <v>81.785025</v>
      </c>
      <c r="E126" s="21">
        <v>61.545750000000005</v>
      </c>
      <c r="F126" s="24">
        <v>72.348675</v>
      </c>
      <c r="G126" s="11">
        <v>54.44355</v>
      </c>
      <c r="H126" s="24">
        <v>64.169175</v>
      </c>
      <c r="I126" s="21">
        <v>48.288975</v>
      </c>
      <c r="J126" s="24">
        <v>63.54075</v>
      </c>
      <c r="K126" s="11">
        <v>47.810175</v>
      </c>
      <c r="L126" s="24">
        <v>79.271325</v>
      </c>
      <c r="M126" s="21">
        <v>59.6505</v>
      </c>
      <c r="N126" s="24">
        <v>74.23395000000001</v>
      </c>
      <c r="O126" s="11">
        <v>55.86</v>
      </c>
      <c r="P126" s="24">
        <v>62.912325</v>
      </c>
      <c r="Q126" s="21">
        <v>47.341350000000006</v>
      </c>
    </row>
    <row r="127" spans="1:17" ht="12.75">
      <c r="A127" s="1"/>
      <c r="B127" s="16">
        <v>160</v>
      </c>
      <c r="C127" s="17" t="s">
        <v>98</v>
      </c>
      <c r="D127" s="24">
        <v>193.01625</v>
      </c>
      <c r="E127" s="21">
        <v>145.24597500000002</v>
      </c>
      <c r="F127" s="24">
        <v>170.742075</v>
      </c>
      <c r="G127" s="11">
        <v>128.487975</v>
      </c>
      <c r="H127" s="24">
        <v>151.44045</v>
      </c>
      <c r="I127" s="21">
        <v>113.9544</v>
      </c>
      <c r="J127" s="24">
        <v>149.95417500000002</v>
      </c>
      <c r="K127" s="11">
        <v>112.83720000000001</v>
      </c>
      <c r="L127" s="24">
        <v>187.07115</v>
      </c>
      <c r="M127" s="21">
        <v>140.777175</v>
      </c>
      <c r="N127" s="24">
        <v>175.2009</v>
      </c>
      <c r="O127" s="11">
        <v>131.839575</v>
      </c>
      <c r="P127" s="24">
        <v>148.46790000000001</v>
      </c>
      <c r="Q127" s="21">
        <v>111.72</v>
      </c>
    </row>
    <row r="128" spans="1:17" ht="12.75">
      <c r="A128" s="1"/>
      <c r="B128" s="16">
        <v>161</v>
      </c>
      <c r="C128" s="17" t="s">
        <v>99</v>
      </c>
      <c r="D128" s="24">
        <v>113.166375</v>
      </c>
      <c r="E128" s="21">
        <v>85.156575</v>
      </c>
      <c r="F128" s="24">
        <v>100.1091</v>
      </c>
      <c r="G128" s="11">
        <v>75.3312</v>
      </c>
      <c r="H128" s="24">
        <v>88.79745</v>
      </c>
      <c r="I128" s="21">
        <v>66.81255</v>
      </c>
      <c r="J128" s="24">
        <v>87.91965</v>
      </c>
      <c r="K128" s="11">
        <v>66.164175</v>
      </c>
      <c r="L128" s="24">
        <v>109.6851</v>
      </c>
      <c r="M128" s="21">
        <v>82.543125</v>
      </c>
      <c r="N128" s="24">
        <v>102.72255000000001</v>
      </c>
      <c r="O128" s="11">
        <v>77.296275</v>
      </c>
      <c r="P128" s="24">
        <v>87.051825</v>
      </c>
      <c r="Q128" s="21">
        <v>65.505825</v>
      </c>
    </row>
    <row r="129" spans="1:17" ht="12.75">
      <c r="A129" s="1"/>
      <c r="B129" s="16">
        <v>162</v>
      </c>
      <c r="C129" s="17" t="s">
        <v>100</v>
      </c>
      <c r="D129" s="24">
        <v>193.01625</v>
      </c>
      <c r="E129" s="21">
        <v>145.24597500000002</v>
      </c>
      <c r="F129" s="24">
        <v>170.742075</v>
      </c>
      <c r="G129" s="11">
        <v>128.487975</v>
      </c>
      <c r="H129" s="24">
        <v>151.44045</v>
      </c>
      <c r="I129" s="21">
        <v>113.9544</v>
      </c>
      <c r="J129" s="24">
        <v>149.95417500000002</v>
      </c>
      <c r="K129" s="11">
        <v>112.83720000000001</v>
      </c>
      <c r="L129" s="24">
        <v>187.07115</v>
      </c>
      <c r="M129" s="21">
        <v>140.777175</v>
      </c>
      <c r="N129" s="24">
        <v>175.2009</v>
      </c>
      <c r="O129" s="11">
        <v>131.839575</v>
      </c>
      <c r="P129" s="24">
        <v>148.46790000000001</v>
      </c>
      <c r="Q129" s="21">
        <v>111.72</v>
      </c>
    </row>
    <row r="130" spans="1:17" ht="12.75">
      <c r="A130" s="1"/>
      <c r="B130" s="16">
        <v>163</v>
      </c>
      <c r="C130" s="17" t="s">
        <v>101</v>
      </c>
      <c r="D130" s="24">
        <v>81.485775</v>
      </c>
      <c r="E130" s="21">
        <v>61.316325</v>
      </c>
      <c r="F130" s="24">
        <v>72.089325</v>
      </c>
      <c r="G130" s="11">
        <v>54.24405000000001</v>
      </c>
      <c r="H130" s="24">
        <v>63.93975</v>
      </c>
      <c r="I130" s="21">
        <v>48.109425</v>
      </c>
      <c r="J130" s="24">
        <v>63.311325000000004</v>
      </c>
      <c r="K130" s="11">
        <v>47.6406</v>
      </c>
      <c r="L130" s="24">
        <v>78.98205000000002</v>
      </c>
      <c r="M130" s="21">
        <v>59.43105</v>
      </c>
      <c r="N130" s="24">
        <v>73.96462500000001</v>
      </c>
      <c r="O130" s="11">
        <v>55.6605</v>
      </c>
      <c r="P130" s="24">
        <v>62.682900000000004</v>
      </c>
      <c r="Q130" s="21">
        <v>47.171775000000004</v>
      </c>
    </row>
    <row r="131" spans="1:17" ht="12.75">
      <c r="A131" s="1"/>
      <c r="B131" s="16">
        <v>164</v>
      </c>
      <c r="C131" s="17" t="s">
        <v>102</v>
      </c>
      <c r="D131" s="24">
        <v>67.0719</v>
      </c>
      <c r="E131" s="21">
        <v>50.4735</v>
      </c>
      <c r="F131" s="24">
        <v>59.341275</v>
      </c>
      <c r="G131" s="11">
        <v>44.6481</v>
      </c>
      <c r="H131" s="24">
        <v>52.6281</v>
      </c>
      <c r="I131" s="21">
        <v>39.600750000000005</v>
      </c>
      <c r="J131" s="24">
        <v>52.10940000000001</v>
      </c>
      <c r="K131" s="11">
        <v>39.211725</v>
      </c>
      <c r="L131" s="24">
        <v>65.01705000000001</v>
      </c>
      <c r="M131" s="21">
        <v>48.9174</v>
      </c>
      <c r="N131" s="24">
        <v>60.8874</v>
      </c>
      <c r="O131" s="11">
        <v>45.815175</v>
      </c>
      <c r="P131" s="24">
        <v>51.600675</v>
      </c>
      <c r="Q131" s="21">
        <v>38.822700000000005</v>
      </c>
    </row>
    <row r="132" spans="1:17" ht="12.75">
      <c r="A132" s="1"/>
      <c r="B132" s="16">
        <v>165</v>
      </c>
      <c r="C132" s="17" t="s">
        <v>103</v>
      </c>
      <c r="D132" s="24">
        <v>136.467975</v>
      </c>
      <c r="E132" s="21">
        <v>102.692625</v>
      </c>
      <c r="F132" s="24">
        <v>120.72742500000001</v>
      </c>
      <c r="G132" s="11">
        <v>90.842325</v>
      </c>
      <c r="H132" s="24">
        <v>107.07165</v>
      </c>
      <c r="I132" s="21">
        <v>80.57805</v>
      </c>
      <c r="J132" s="24">
        <v>106.02427500000002</v>
      </c>
      <c r="K132" s="11">
        <v>79.78005</v>
      </c>
      <c r="L132" s="24">
        <v>132.2685</v>
      </c>
      <c r="M132" s="21">
        <v>99.53055</v>
      </c>
      <c r="N132" s="24">
        <v>123.86955000000002</v>
      </c>
      <c r="O132" s="11">
        <v>93.21637500000001</v>
      </c>
      <c r="P132" s="24">
        <v>104.9769</v>
      </c>
      <c r="Q132" s="21">
        <v>78.992025</v>
      </c>
    </row>
    <row r="133" spans="1:17" ht="12.75">
      <c r="A133" s="1"/>
      <c r="B133" s="16">
        <v>166</v>
      </c>
      <c r="C133" s="17" t="s">
        <v>104</v>
      </c>
      <c r="D133" s="24">
        <v>108.31852500000001</v>
      </c>
      <c r="E133" s="21">
        <v>81.505725</v>
      </c>
      <c r="F133" s="24">
        <v>95.81985</v>
      </c>
      <c r="G133" s="11">
        <v>72.10927500000001</v>
      </c>
      <c r="H133" s="24">
        <v>84.98700000000001</v>
      </c>
      <c r="I133" s="21">
        <v>63.949725</v>
      </c>
      <c r="J133" s="24">
        <v>84.15907500000002</v>
      </c>
      <c r="K133" s="11">
        <v>63.331275000000005</v>
      </c>
      <c r="L133" s="24">
        <v>104.986875</v>
      </c>
      <c r="M133" s="21">
        <v>79.00200000000001</v>
      </c>
      <c r="N133" s="24">
        <v>98.323575</v>
      </c>
      <c r="O133" s="11">
        <v>73.984575</v>
      </c>
      <c r="P133" s="24">
        <v>83.32117500000001</v>
      </c>
      <c r="Q133" s="21">
        <v>62.702850000000005</v>
      </c>
    </row>
    <row r="134" spans="1:17" ht="12.75">
      <c r="A134" s="1"/>
      <c r="B134" s="16">
        <v>167</v>
      </c>
      <c r="C134" s="17" t="s">
        <v>105</v>
      </c>
      <c r="D134" s="24">
        <v>85.96455000000002</v>
      </c>
      <c r="E134" s="21">
        <v>64.68787499999999</v>
      </c>
      <c r="F134" s="24">
        <v>76.03942500000001</v>
      </c>
      <c r="G134" s="11">
        <v>57.2166</v>
      </c>
      <c r="H134" s="24">
        <v>67.45095</v>
      </c>
      <c r="I134" s="21">
        <v>50.75280000000001</v>
      </c>
      <c r="J134" s="24">
        <v>66.78262500000001</v>
      </c>
      <c r="K134" s="11">
        <v>50.25405000000001</v>
      </c>
      <c r="L134" s="24">
        <v>83.3112</v>
      </c>
      <c r="M134" s="21">
        <v>62.69287500000001</v>
      </c>
      <c r="N134" s="24">
        <v>78.02445</v>
      </c>
      <c r="O134" s="11">
        <v>58.71285</v>
      </c>
      <c r="P134" s="24">
        <v>66.12427500000001</v>
      </c>
      <c r="Q134" s="21">
        <v>49.755300000000005</v>
      </c>
    </row>
    <row r="135" spans="1:17" ht="12.75">
      <c r="A135" s="1"/>
      <c r="B135" s="16">
        <v>168</v>
      </c>
      <c r="C135" s="17" t="s">
        <v>179</v>
      </c>
      <c r="D135" s="24">
        <v>213.9438</v>
      </c>
      <c r="E135" s="21">
        <v>155.16112500000003</v>
      </c>
      <c r="F135" s="24">
        <v>189.26565000000002</v>
      </c>
      <c r="G135" s="11">
        <v>137.26597500000003</v>
      </c>
      <c r="H135" s="24">
        <v>167.87925</v>
      </c>
      <c r="I135" s="21">
        <v>121.73490000000001</v>
      </c>
      <c r="J135" s="24">
        <v>166.23337500000002</v>
      </c>
      <c r="K135" s="11">
        <v>120.547875</v>
      </c>
      <c r="L135" s="24">
        <v>207.370275</v>
      </c>
      <c r="M135" s="21">
        <v>150.3831</v>
      </c>
      <c r="N135" s="24">
        <v>194.20327500000002</v>
      </c>
      <c r="O135" s="11">
        <v>140.856975</v>
      </c>
      <c r="P135" s="24">
        <v>164.597475</v>
      </c>
      <c r="Q135" s="21">
        <v>119.3409</v>
      </c>
    </row>
    <row r="136" spans="1:17" ht="12.75">
      <c r="A136" s="1"/>
      <c r="B136" s="16" t="s">
        <v>180</v>
      </c>
      <c r="C136" s="17" t="s">
        <v>181</v>
      </c>
      <c r="D136" s="24">
        <v>134.15377500000002</v>
      </c>
      <c r="E136" s="21">
        <v>97.286175</v>
      </c>
      <c r="F136" s="24">
        <v>118.65262500000001</v>
      </c>
      <c r="G136" s="11">
        <v>86.054325</v>
      </c>
      <c r="H136" s="24">
        <v>105.2562</v>
      </c>
      <c r="I136" s="21">
        <v>76.31872500000001</v>
      </c>
      <c r="J136" s="24">
        <v>104.208825</v>
      </c>
      <c r="K136" s="11">
        <v>75.580575</v>
      </c>
      <c r="L136" s="24">
        <v>130.03410000000002</v>
      </c>
      <c r="M136" s="21">
        <v>94.30365</v>
      </c>
      <c r="N136" s="24">
        <v>121.764825</v>
      </c>
      <c r="O136" s="11">
        <v>88.31865</v>
      </c>
      <c r="P136" s="24">
        <v>103.19137500000001</v>
      </c>
      <c r="Q136" s="21">
        <v>74.842425</v>
      </c>
    </row>
    <row r="137" spans="1:17" ht="12.75">
      <c r="A137" s="1"/>
      <c r="B137" s="16" t="s">
        <v>182</v>
      </c>
      <c r="C137" s="17" t="s">
        <v>183</v>
      </c>
      <c r="D137" s="24">
        <v>114.20377500000001</v>
      </c>
      <c r="E137" s="21">
        <v>82.82242500000001</v>
      </c>
      <c r="F137" s="24">
        <v>101.016825</v>
      </c>
      <c r="G137" s="11">
        <v>73.26637500000001</v>
      </c>
      <c r="H137" s="24">
        <v>89.605425</v>
      </c>
      <c r="I137" s="21">
        <v>64.987125</v>
      </c>
      <c r="J137" s="24">
        <v>88.727625</v>
      </c>
      <c r="K137" s="11">
        <v>64.3587</v>
      </c>
      <c r="L137" s="24">
        <v>110.70255000000002</v>
      </c>
      <c r="M137" s="21">
        <v>80.2788</v>
      </c>
      <c r="N137" s="24">
        <v>103.67017500000001</v>
      </c>
      <c r="O137" s="11">
        <v>75.18157500000001</v>
      </c>
      <c r="P137" s="24">
        <v>87.83985000000001</v>
      </c>
      <c r="Q137" s="21">
        <v>63.710325</v>
      </c>
    </row>
    <row r="138" spans="1:17" ht="12.75">
      <c r="A138" s="1"/>
      <c r="B138" s="16">
        <v>170</v>
      </c>
      <c r="C138" s="17" t="s">
        <v>106</v>
      </c>
      <c r="D138" s="24">
        <v>130.243575</v>
      </c>
      <c r="E138" s="21">
        <v>98.01435000000001</v>
      </c>
      <c r="F138" s="24">
        <v>115.22122500000002</v>
      </c>
      <c r="G138" s="11">
        <v>86.70270000000001</v>
      </c>
      <c r="H138" s="24">
        <v>102.193875</v>
      </c>
      <c r="I138" s="21">
        <v>76.89727500000001</v>
      </c>
      <c r="J138" s="24">
        <v>101.196375</v>
      </c>
      <c r="K138" s="11">
        <v>76.14915</v>
      </c>
      <c r="L138" s="24">
        <v>126.24360000000001</v>
      </c>
      <c r="M138" s="21">
        <v>94.99192500000001</v>
      </c>
      <c r="N138" s="24">
        <v>118.22370000000001</v>
      </c>
      <c r="O138" s="11">
        <v>88.967025</v>
      </c>
      <c r="P138" s="24">
        <v>100.1889</v>
      </c>
      <c r="Q138" s="21">
        <v>75.39105</v>
      </c>
    </row>
    <row r="139" spans="1:17" ht="12.75">
      <c r="A139" s="1"/>
      <c r="B139" s="16" t="s">
        <v>184</v>
      </c>
      <c r="C139" s="17" t="s">
        <v>185</v>
      </c>
      <c r="D139" s="24">
        <v>105.824775</v>
      </c>
      <c r="E139" s="21">
        <v>76.72770000000001</v>
      </c>
      <c r="F139" s="24">
        <v>93.615375</v>
      </c>
      <c r="G139" s="11">
        <v>67.879875</v>
      </c>
      <c r="H139" s="24">
        <v>83.0319</v>
      </c>
      <c r="I139" s="21">
        <v>60.2091</v>
      </c>
      <c r="J139" s="24">
        <v>82.203975</v>
      </c>
      <c r="K139" s="11">
        <v>59.6106</v>
      </c>
      <c r="L139" s="24">
        <v>102.552975</v>
      </c>
      <c r="M139" s="21">
        <v>74.363625</v>
      </c>
      <c r="N139" s="24">
        <v>96.029325</v>
      </c>
      <c r="O139" s="11">
        <v>69.64545</v>
      </c>
      <c r="P139" s="24">
        <v>81.396</v>
      </c>
      <c r="Q139" s="21">
        <v>59.042025</v>
      </c>
    </row>
    <row r="140" spans="1:17" ht="12.75">
      <c r="A140" s="1"/>
      <c r="B140" s="16" t="s">
        <v>186</v>
      </c>
      <c r="C140" s="17" t="s">
        <v>187</v>
      </c>
      <c r="D140" s="24">
        <v>77.38605</v>
      </c>
      <c r="E140" s="21">
        <v>56.139300000000006</v>
      </c>
      <c r="F140" s="24">
        <v>68.4684</v>
      </c>
      <c r="G140" s="11">
        <v>49.64557500000001</v>
      </c>
      <c r="H140" s="24">
        <v>60.717825</v>
      </c>
      <c r="I140" s="21">
        <v>44.039625</v>
      </c>
      <c r="J140" s="24">
        <v>60.139275000000005</v>
      </c>
      <c r="K140" s="11">
        <v>43.620675</v>
      </c>
      <c r="L140" s="24">
        <v>75.021975</v>
      </c>
      <c r="M140" s="21">
        <v>54.413625</v>
      </c>
      <c r="N140" s="24">
        <v>70.25392500000001</v>
      </c>
      <c r="O140" s="11">
        <v>50.942325000000004</v>
      </c>
      <c r="P140" s="24">
        <v>59.530800000000006</v>
      </c>
      <c r="Q140" s="21">
        <v>43.181775</v>
      </c>
    </row>
    <row r="141" spans="1:17" ht="12.75">
      <c r="A141" s="1"/>
      <c r="B141" s="16">
        <v>171</v>
      </c>
      <c r="C141" s="17" t="s">
        <v>107</v>
      </c>
      <c r="D141" s="24">
        <v>96.089175</v>
      </c>
      <c r="E141" s="21">
        <v>72.308775</v>
      </c>
      <c r="F141" s="24">
        <v>85.00695</v>
      </c>
      <c r="G141" s="11">
        <v>63.959700000000005</v>
      </c>
      <c r="H141" s="24">
        <v>75.39105</v>
      </c>
      <c r="I141" s="21">
        <v>56.73780000000001</v>
      </c>
      <c r="J141" s="24">
        <v>74.6529</v>
      </c>
      <c r="K141" s="11">
        <v>56.1792</v>
      </c>
      <c r="L141" s="24">
        <v>93.13657500000001</v>
      </c>
      <c r="M141" s="21">
        <v>70.08435000000001</v>
      </c>
      <c r="N141" s="24">
        <v>87.2214</v>
      </c>
      <c r="O141" s="11">
        <v>65.63550000000001</v>
      </c>
      <c r="P141" s="24">
        <v>73.91475</v>
      </c>
      <c r="Q141" s="21">
        <v>55.6206</v>
      </c>
    </row>
    <row r="142" spans="1:17" ht="12.75">
      <c r="A142" s="1"/>
      <c r="B142" s="16" t="s">
        <v>188</v>
      </c>
      <c r="C142" s="41" t="s">
        <v>189</v>
      </c>
      <c r="D142" s="24">
        <v>95.251275</v>
      </c>
      <c r="E142" s="21">
        <v>69.08685000000001</v>
      </c>
      <c r="F142" s="24">
        <v>84.278775</v>
      </c>
      <c r="G142" s="11">
        <v>61.096875</v>
      </c>
      <c r="H142" s="24">
        <v>74.742675</v>
      </c>
      <c r="I142" s="21">
        <v>54.204150000000006</v>
      </c>
      <c r="J142" s="24">
        <v>74.004525</v>
      </c>
      <c r="K142" s="11">
        <v>53.6655</v>
      </c>
      <c r="L142" s="24">
        <v>92.318625</v>
      </c>
      <c r="M142" s="21">
        <v>66.97215</v>
      </c>
      <c r="N142" s="24">
        <v>86.473275</v>
      </c>
      <c r="O142" s="11">
        <v>62.712825</v>
      </c>
      <c r="P142" s="24">
        <v>73.27635</v>
      </c>
      <c r="Q142" s="21">
        <v>53.146800000000006</v>
      </c>
    </row>
    <row r="143" spans="1:17" ht="12.75">
      <c r="A143" s="1"/>
      <c r="B143" s="16">
        <v>172</v>
      </c>
      <c r="C143" s="41" t="s">
        <v>147</v>
      </c>
      <c r="D143" s="24">
        <v>175.49413285322674</v>
      </c>
      <c r="E143" s="21">
        <v>130.75819076446467</v>
      </c>
      <c r="F143" s="24">
        <v>155.24480983170054</v>
      </c>
      <c r="G143" s="11">
        <v>115.6707072147187</v>
      </c>
      <c r="H143" s="24">
        <v>137.6953965463779</v>
      </c>
      <c r="I143" s="21">
        <v>102.59488813827227</v>
      </c>
      <c r="J143" s="24">
        <v>136.34544167827613</v>
      </c>
      <c r="K143" s="11">
        <v>101.58905590162253</v>
      </c>
      <c r="L143" s="24">
        <v>170.09431338081976</v>
      </c>
      <c r="M143" s="21">
        <v>126.73486181786573</v>
      </c>
      <c r="N143" s="24">
        <v>159.2946744360058</v>
      </c>
      <c r="O143" s="11">
        <v>118.68820392466789</v>
      </c>
      <c r="P143" s="24">
        <v>134.9954868101744</v>
      </c>
      <c r="Q143" s="21">
        <v>100.5832236649728</v>
      </c>
    </row>
    <row r="144" spans="1:17" ht="12.75">
      <c r="A144" s="1"/>
      <c r="B144" s="16">
        <v>173</v>
      </c>
      <c r="C144" s="41" t="s">
        <v>190</v>
      </c>
      <c r="D144" s="24">
        <v>84.43837500000001</v>
      </c>
      <c r="E144" s="21">
        <v>61.236525</v>
      </c>
      <c r="F144" s="24">
        <v>74.6928</v>
      </c>
      <c r="G144" s="11">
        <v>54.17422500000001</v>
      </c>
      <c r="H144" s="24">
        <v>66.25395</v>
      </c>
      <c r="I144" s="21">
        <v>48.029625</v>
      </c>
      <c r="J144" s="24">
        <v>65.605575</v>
      </c>
      <c r="K144" s="11">
        <v>47.570775</v>
      </c>
      <c r="L144" s="24">
        <v>81.82492500000001</v>
      </c>
      <c r="M144" s="21">
        <v>59.361225000000005</v>
      </c>
      <c r="N144" s="24">
        <v>76.637925</v>
      </c>
      <c r="O144" s="11">
        <v>55.570725</v>
      </c>
      <c r="P144" s="24">
        <v>64.95720000000001</v>
      </c>
      <c r="Q144" s="21">
        <v>47.111925</v>
      </c>
    </row>
    <row r="145" spans="1:17" ht="12.75">
      <c r="A145" s="1"/>
      <c r="B145" s="16">
        <v>180</v>
      </c>
      <c r="C145" s="41" t="s">
        <v>148</v>
      </c>
      <c r="D145" s="24">
        <v>194.57016126113783</v>
      </c>
      <c r="E145" s="21">
        <v>144.97146912902463</v>
      </c>
      <c r="F145" s="24">
        <v>172.11975803869882</v>
      </c>
      <c r="G145" s="11">
        <v>128.2439919218295</v>
      </c>
      <c r="H145" s="24">
        <v>152.66274191258506</v>
      </c>
      <c r="I145" s="21">
        <v>113.74684500892702</v>
      </c>
      <c r="J145" s="24">
        <v>151.16604836442247</v>
      </c>
      <c r="K145" s="11">
        <v>112.63167986178068</v>
      </c>
      <c r="L145" s="24">
        <v>188.5833870684874</v>
      </c>
      <c r="M145" s="21">
        <v>140.51080854043926</v>
      </c>
      <c r="N145" s="24">
        <v>176.60983868318664</v>
      </c>
      <c r="O145" s="11">
        <v>131.58948736326852</v>
      </c>
      <c r="P145" s="24">
        <v>149.66935481625987</v>
      </c>
      <c r="Q145" s="21">
        <v>111.51651471463434</v>
      </c>
    </row>
    <row r="146" spans="1:17" ht="12.75">
      <c r="A146" s="1"/>
      <c r="B146" s="16">
        <v>182</v>
      </c>
      <c r="C146" s="41" t="s">
        <v>149</v>
      </c>
      <c r="D146" s="24">
        <v>176.8795427376002</v>
      </c>
      <c r="E146" s="21">
        <v>131.79044003116456</v>
      </c>
      <c r="F146" s="24">
        <v>156.4703647294155</v>
      </c>
      <c r="G146" s="11">
        <v>116.5838507967994</v>
      </c>
      <c r="H146" s="24">
        <v>138.78241045565554</v>
      </c>
      <c r="I146" s="21">
        <v>103.40480679368295</v>
      </c>
      <c r="J146" s="24">
        <v>137.4217985884432</v>
      </c>
      <c r="K146" s="11">
        <v>102.39103417805862</v>
      </c>
      <c r="L146" s="24">
        <v>171.43709526875094</v>
      </c>
      <c r="M146" s="21">
        <v>127.73534956866717</v>
      </c>
      <c r="N146" s="24">
        <v>160.55220033105246</v>
      </c>
      <c r="O146" s="11">
        <v>119.62516864367244</v>
      </c>
      <c r="P146" s="24">
        <v>136.0611867212309</v>
      </c>
      <c r="Q146" s="21">
        <v>101.37726156243427</v>
      </c>
    </row>
    <row r="147" spans="1:17" ht="12.75">
      <c r="A147" s="1"/>
      <c r="B147" s="16">
        <v>183</v>
      </c>
      <c r="C147" s="41" t="s">
        <v>150</v>
      </c>
      <c r="D147" s="24">
        <v>124.766817086938</v>
      </c>
      <c r="E147" s="21">
        <v>92.96198684529955</v>
      </c>
      <c r="F147" s="24">
        <v>110.370645884599</v>
      </c>
      <c r="G147" s="11">
        <v>82.23560374776498</v>
      </c>
      <c r="H147" s="24">
        <v>97.89396417590521</v>
      </c>
      <c r="I147" s="21">
        <v>72.93940506323503</v>
      </c>
      <c r="J147" s="24">
        <v>96.9342194290826</v>
      </c>
      <c r="K147" s="11">
        <v>72.22431285673272</v>
      </c>
      <c r="L147" s="24">
        <v>120.9278380996476</v>
      </c>
      <c r="M147" s="21">
        <v>90.10161801929033</v>
      </c>
      <c r="N147" s="24">
        <v>113.2498801250668</v>
      </c>
      <c r="O147" s="11">
        <v>84.3808803672719</v>
      </c>
      <c r="P147" s="24">
        <v>95.97447468226</v>
      </c>
      <c r="Q147" s="21">
        <v>71.50922065023042</v>
      </c>
    </row>
    <row r="148" spans="1:17" ht="12.75">
      <c r="A148" s="1"/>
      <c r="B148" s="16">
        <v>185</v>
      </c>
      <c r="C148" s="41" t="s">
        <v>151</v>
      </c>
      <c r="D148" s="24">
        <v>94.02137465295841</v>
      </c>
      <c r="E148" s="21">
        <v>70.05399350353662</v>
      </c>
      <c r="F148" s="24">
        <v>83.17275450069397</v>
      </c>
      <c r="G148" s="11">
        <v>61.97084040697469</v>
      </c>
      <c r="H148" s="24">
        <v>73.77061703539813</v>
      </c>
      <c r="I148" s="21">
        <v>54.96544105662104</v>
      </c>
      <c r="J148" s="24">
        <v>73.04737569191383</v>
      </c>
      <c r="K148" s="11">
        <v>54.42656418351691</v>
      </c>
      <c r="L148" s="24">
        <v>91.12840927902123</v>
      </c>
      <c r="M148" s="21">
        <v>67.89848601112011</v>
      </c>
      <c r="N148" s="24">
        <v>85.34247853114685</v>
      </c>
      <c r="O148" s="11">
        <v>63.587471026287076</v>
      </c>
      <c r="P148" s="24">
        <v>72.32413434842954</v>
      </c>
      <c r="Q148" s="21">
        <v>53.88768731041278</v>
      </c>
    </row>
    <row r="149" spans="1:17" ht="12.75">
      <c r="A149" s="1"/>
      <c r="B149" s="16">
        <v>186</v>
      </c>
      <c r="C149" s="41" t="s">
        <v>152</v>
      </c>
      <c r="D149" s="24">
        <v>131.16101655327694</v>
      </c>
      <c r="E149" s="21">
        <v>97.72621423006824</v>
      </c>
      <c r="F149" s="24">
        <v>116.02705310482187</v>
      </c>
      <c r="G149" s="11">
        <v>86.45011258813727</v>
      </c>
      <c r="H149" s="24">
        <v>102.91095144949419</v>
      </c>
      <c r="I149" s="21">
        <v>76.67749116513046</v>
      </c>
      <c r="J149" s="24">
        <v>101.90202055293052</v>
      </c>
      <c r="K149" s="11">
        <v>75.92575105566839</v>
      </c>
      <c r="L149" s="24">
        <v>127.12529296702223</v>
      </c>
      <c r="M149" s="21">
        <v>94.71925379221997</v>
      </c>
      <c r="N149" s="24">
        <v>119.05384579451288</v>
      </c>
      <c r="O149" s="11">
        <v>88.70533291652347</v>
      </c>
      <c r="P149" s="24">
        <v>100.89308965636685</v>
      </c>
      <c r="Q149" s="21">
        <v>75.17401094620632</v>
      </c>
    </row>
    <row r="150" spans="1:17" ht="12.75">
      <c r="A150" s="1"/>
      <c r="B150" s="16">
        <v>187</v>
      </c>
      <c r="C150" s="41" t="s">
        <v>153</v>
      </c>
      <c r="D150" s="24">
        <v>113.49704052751571</v>
      </c>
      <c r="E150" s="21">
        <v>84.56503607964468</v>
      </c>
      <c r="F150" s="24">
        <v>100.40122815895619</v>
      </c>
      <c r="G150" s="11">
        <v>74.80753191660875</v>
      </c>
      <c r="H150" s="24">
        <v>89.05152410620464</v>
      </c>
      <c r="I150" s="21">
        <v>66.35102830864429</v>
      </c>
      <c r="J150" s="24">
        <v>88.17846994830067</v>
      </c>
      <c r="K150" s="11">
        <v>65.70052803110855</v>
      </c>
      <c r="L150" s="24">
        <v>110.00482389589985</v>
      </c>
      <c r="M150" s="21">
        <v>81.96303496950176</v>
      </c>
      <c r="N150" s="24">
        <v>103.0203906326681</v>
      </c>
      <c r="O150" s="11">
        <v>76.75903274921593</v>
      </c>
      <c r="P150" s="24">
        <v>87.3054157903967</v>
      </c>
      <c r="Q150" s="21">
        <v>65.05002775357282</v>
      </c>
    </row>
    <row r="151" spans="1:17" ht="12.75">
      <c r="A151" s="1"/>
      <c r="B151" s="16">
        <v>188</v>
      </c>
      <c r="C151" s="41" t="s">
        <v>154</v>
      </c>
      <c r="D151" s="24">
        <v>82.32531812911348</v>
      </c>
      <c r="E151" s="21">
        <v>61.339427578897194</v>
      </c>
      <c r="F151" s="24">
        <v>72.82624296036961</v>
      </c>
      <c r="G151" s="11">
        <v>54.26180131979367</v>
      </c>
      <c r="H151" s="24">
        <v>64.59371114745827</v>
      </c>
      <c r="I151" s="21">
        <v>48.127858561903956</v>
      </c>
      <c r="J151" s="24">
        <v>63.96043946954201</v>
      </c>
      <c r="K151" s="11">
        <v>47.65601681129706</v>
      </c>
      <c r="L151" s="24">
        <v>79.79223141744845</v>
      </c>
      <c r="M151" s="21">
        <v>59.45206057646959</v>
      </c>
      <c r="N151" s="24">
        <v>74.72605799411839</v>
      </c>
      <c r="O151" s="11">
        <v>55.67732657161438</v>
      </c>
      <c r="P151" s="24">
        <v>63.327167791625754</v>
      </c>
      <c r="Q151" s="21">
        <v>47.18417506069015</v>
      </c>
    </row>
    <row r="152" spans="1:17" ht="12.75">
      <c r="A152" s="1"/>
      <c r="B152" s="16">
        <v>189</v>
      </c>
      <c r="C152" s="8" t="s">
        <v>216</v>
      </c>
      <c r="D152" s="24">
        <v>90.483225</v>
      </c>
      <c r="E152" s="21">
        <v>65.21655</v>
      </c>
      <c r="F152" s="24">
        <v>117.64515</v>
      </c>
      <c r="G152" s="11">
        <v>84.797475</v>
      </c>
      <c r="H152" s="24">
        <v>104.07915000000001</v>
      </c>
      <c r="I152" s="21">
        <v>75.012</v>
      </c>
      <c r="J152" s="24">
        <v>92.298675</v>
      </c>
      <c r="K152" s="11">
        <v>66.523275</v>
      </c>
      <c r="L152" s="24">
        <v>91.42087500000001</v>
      </c>
      <c r="M152" s="21">
        <v>65.87490000000001</v>
      </c>
      <c r="N152" s="24">
        <v>114.024225</v>
      </c>
      <c r="O152" s="11">
        <v>82.184025</v>
      </c>
      <c r="P152" s="24">
        <v>106.76242500000001</v>
      </c>
      <c r="Q152" s="21">
        <v>76.94715000000001</v>
      </c>
    </row>
    <row r="153" spans="1:17" ht="12.75">
      <c r="A153" s="1"/>
      <c r="B153" s="16">
        <v>190</v>
      </c>
      <c r="C153" s="8" t="s">
        <v>191</v>
      </c>
      <c r="D153" s="24">
        <v>205.54485000000003</v>
      </c>
      <c r="E153" s="21">
        <v>149.07637499999998</v>
      </c>
      <c r="F153" s="24">
        <v>205.54485000000003</v>
      </c>
      <c r="G153" s="21">
        <v>149.07637499999998</v>
      </c>
      <c r="H153" s="24">
        <v>205.54485000000003</v>
      </c>
      <c r="I153" s="21">
        <v>149.07637499999998</v>
      </c>
      <c r="J153" s="24">
        <v>205.54485000000003</v>
      </c>
      <c r="K153" s="21">
        <v>149.07637499999998</v>
      </c>
      <c r="L153" s="24">
        <v>205.54485000000003</v>
      </c>
      <c r="M153" s="21">
        <v>149.07637499999998</v>
      </c>
      <c r="N153" s="24">
        <v>205.54485000000003</v>
      </c>
      <c r="O153" s="21">
        <v>149.07637499999998</v>
      </c>
      <c r="P153" s="24">
        <v>205.54485000000003</v>
      </c>
      <c r="Q153" s="21">
        <v>149.07637499999998</v>
      </c>
    </row>
    <row r="154" spans="1:17" ht="13.5" thickBot="1">
      <c r="A154" s="1"/>
      <c r="B154" s="42">
        <v>191</v>
      </c>
      <c r="C154" s="8" t="s">
        <v>192</v>
      </c>
      <c r="D154" s="24">
        <v>199.44015000000002</v>
      </c>
      <c r="E154" s="21">
        <v>144.647475</v>
      </c>
      <c r="F154" s="24">
        <v>199.44015000000002</v>
      </c>
      <c r="G154" s="21">
        <v>144.647475</v>
      </c>
      <c r="H154" s="24">
        <v>199.44015000000002</v>
      </c>
      <c r="I154" s="21">
        <v>144.647475</v>
      </c>
      <c r="J154" s="24">
        <v>199.44015000000002</v>
      </c>
      <c r="K154" s="21">
        <v>144.647475</v>
      </c>
      <c r="L154" s="24">
        <v>199.44015000000002</v>
      </c>
      <c r="M154" s="21">
        <v>144.647475</v>
      </c>
      <c r="N154" s="24">
        <v>199.44015000000002</v>
      </c>
      <c r="O154" s="21">
        <v>144.647475</v>
      </c>
      <c r="P154" s="24">
        <v>199.44015000000002</v>
      </c>
      <c r="Q154" s="21">
        <v>144.647475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4"/>
    </row>
  </sheetData>
  <printOptions gridLines="1"/>
  <pageMargins left="0.46" right="0.28" top="0.35" bottom="0.33" header="0.32" footer="0.22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155"/>
  <sheetViews>
    <sheetView workbookViewId="0" topLeftCell="A4">
      <selection activeCell="C1" sqref="C1"/>
    </sheetView>
  </sheetViews>
  <sheetFormatPr defaultColWidth="9.140625" defaultRowHeight="12.75"/>
  <cols>
    <col min="1" max="1" width="1.1484375" style="142" customWidth="1"/>
    <col min="2" max="2" width="4.8515625" style="142" customWidth="1"/>
    <col min="3" max="3" width="51.00390625" style="142" customWidth="1"/>
    <col min="4" max="17" width="9.140625" style="156" customWidth="1"/>
    <col min="18" max="18" width="12.28125" style="142" bestFit="1" customWidth="1"/>
    <col min="19" max="16384" width="9.140625" style="142" customWidth="1"/>
  </cols>
  <sheetData>
    <row r="1" spans="2:18" s="108" customFormat="1" ht="21.75" customHeight="1">
      <c r="B1" s="109"/>
      <c r="C1" s="109"/>
      <c r="D1" s="110" t="s">
        <v>109</v>
      </c>
      <c r="E1" s="111"/>
      <c r="F1" s="111"/>
      <c r="G1" s="111"/>
      <c r="H1" s="111"/>
      <c r="I1" s="112"/>
      <c r="J1" s="112"/>
      <c r="K1" s="112"/>
      <c r="L1" s="112"/>
      <c r="M1" s="113"/>
      <c r="N1" s="112"/>
      <c r="O1" s="113"/>
      <c r="P1" s="112"/>
      <c r="Q1" s="112"/>
      <c r="R1" s="113"/>
    </row>
    <row r="2" spans="2:18" s="108" customFormat="1" ht="21.75" customHeight="1">
      <c r="B2" s="109"/>
      <c r="C2" s="109"/>
      <c r="D2" s="110" t="s">
        <v>220</v>
      </c>
      <c r="E2" s="111"/>
      <c r="F2" s="111"/>
      <c r="G2" s="111"/>
      <c r="H2" s="111"/>
      <c r="I2" s="112"/>
      <c r="J2" s="112"/>
      <c r="K2" s="112"/>
      <c r="L2" s="112"/>
      <c r="M2" s="112"/>
      <c r="N2" s="112"/>
      <c r="O2" s="112"/>
      <c r="P2" s="112"/>
      <c r="Q2" s="112"/>
      <c r="R2" s="113"/>
    </row>
    <row r="3" spans="2:18" s="108" customFormat="1" ht="21.75" customHeight="1">
      <c r="B3" s="114"/>
      <c r="C3" s="109"/>
      <c r="D3" s="115" t="s">
        <v>125</v>
      </c>
      <c r="E3" s="111"/>
      <c r="F3" s="111"/>
      <c r="G3" s="111"/>
      <c r="H3" s="112"/>
      <c r="I3" s="116"/>
      <c r="J3" s="117"/>
      <c r="K3" s="117"/>
      <c r="L3" s="117"/>
      <c r="M3" s="117"/>
      <c r="N3" s="112"/>
      <c r="O3" s="112"/>
      <c r="P3" s="112"/>
      <c r="Q3" s="112"/>
      <c r="R3" s="113"/>
    </row>
    <row r="4" spans="2:18" s="108" customFormat="1" ht="21.75" customHeight="1" thickBot="1">
      <c r="B4" s="109"/>
      <c r="C4" s="118"/>
      <c r="D4" s="119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12"/>
      <c r="Q4" s="112"/>
      <c r="R4" s="113"/>
    </row>
    <row r="5" spans="2:17" s="121" customFormat="1" ht="21.75" customHeight="1" thickBot="1">
      <c r="B5" s="122"/>
      <c r="C5" s="123" t="s">
        <v>124</v>
      </c>
      <c r="D5" s="124" t="s">
        <v>111</v>
      </c>
      <c r="E5" s="125"/>
      <c r="F5" s="126" t="s">
        <v>112</v>
      </c>
      <c r="G5" s="126"/>
      <c r="H5" s="124" t="s">
        <v>113</v>
      </c>
      <c r="I5" s="125"/>
      <c r="J5" s="126" t="s">
        <v>114</v>
      </c>
      <c r="K5" s="126"/>
      <c r="L5" s="124" t="s">
        <v>115</v>
      </c>
      <c r="M5" s="125"/>
      <c r="N5" s="126" t="s">
        <v>116</v>
      </c>
      <c r="O5" s="126"/>
      <c r="P5" s="124" t="s">
        <v>117</v>
      </c>
      <c r="Q5" s="125"/>
    </row>
    <row r="6" spans="1:19" s="108" customFormat="1" ht="21.75" customHeight="1" thickBot="1">
      <c r="A6" s="109"/>
      <c r="B6" s="127"/>
      <c r="C6" s="128" t="s">
        <v>0</v>
      </c>
      <c r="D6" s="129">
        <v>7.63</v>
      </c>
      <c r="E6" s="130"/>
      <c r="F6" s="131">
        <v>7.63</v>
      </c>
      <c r="G6" s="131"/>
      <c r="H6" s="129">
        <v>7.63</v>
      </c>
      <c r="I6" s="130"/>
      <c r="J6" s="131">
        <v>7.63</v>
      </c>
      <c r="K6" s="131"/>
      <c r="L6" s="129">
        <v>7.63</v>
      </c>
      <c r="M6" s="130"/>
      <c r="N6" s="131">
        <v>7.63</v>
      </c>
      <c r="O6" s="131"/>
      <c r="P6" s="129">
        <v>7.63</v>
      </c>
      <c r="Q6" s="130"/>
      <c r="S6" s="117"/>
    </row>
    <row r="7" spans="1:127" s="108" customFormat="1" ht="21.75" customHeight="1">
      <c r="A7" s="109"/>
      <c r="B7" s="132" t="s">
        <v>1</v>
      </c>
      <c r="C7" s="128" t="s">
        <v>2</v>
      </c>
      <c r="D7" s="133" t="s">
        <v>118</v>
      </c>
      <c r="E7" s="134" t="s">
        <v>119</v>
      </c>
      <c r="F7" s="133" t="s">
        <v>118</v>
      </c>
      <c r="G7" s="112" t="s">
        <v>119</v>
      </c>
      <c r="H7" s="135" t="s">
        <v>118</v>
      </c>
      <c r="I7" s="134" t="s">
        <v>119</v>
      </c>
      <c r="J7" s="135" t="s">
        <v>118</v>
      </c>
      <c r="K7" s="112" t="s">
        <v>119</v>
      </c>
      <c r="L7" s="135" t="s">
        <v>118</v>
      </c>
      <c r="M7" s="136" t="s">
        <v>119</v>
      </c>
      <c r="N7" s="135" t="s">
        <v>118</v>
      </c>
      <c r="O7" s="112" t="s">
        <v>119</v>
      </c>
      <c r="P7" s="135" t="s">
        <v>118</v>
      </c>
      <c r="Q7" s="136" t="s">
        <v>119</v>
      </c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</row>
    <row r="8" spans="1:21" ht="12.75">
      <c r="A8" s="109"/>
      <c r="B8" s="137">
        <v>10</v>
      </c>
      <c r="C8" s="138" t="s">
        <v>3</v>
      </c>
      <c r="D8" s="139">
        <v>84.1</v>
      </c>
      <c r="E8" s="140">
        <v>66.7</v>
      </c>
      <c r="F8" s="139">
        <v>83.2</v>
      </c>
      <c r="G8" s="141">
        <v>66</v>
      </c>
      <c r="H8" s="139">
        <v>77.63</v>
      </c>
      <c r="I8" s="140">
        <v>61.83</v>
      </c>
      <c r="J8" s="139">
        <v>71.44</v>
      </c>
      <c r="K8" s="141">
        <v>56.5</v>
      </c>
      <c r="L8" s="139">
        <v>95.51</v>
      </c>
      <c r="M8" s="140">
        <v>75.67</v>
      </c>
      <c r="N8" s="139">
        <v>75.68</v>
      </c>
      <c r="O8" s="141">
        <v>60.03</v>
      </c>
      <c r="P8" s="139">
        <v>73.41</v>
      </c>
      <c r="Q8" s="140">
        <v>58</v>
      </c>
      <c r="S8" s="143"/>
      <c r="T8" s="143"/>
      <c r="U8" s="143"/>
    </row>
    <row r="9" spans="1:21" ht="12.75">
      <c r="A9" s="108"/>
      <c r="B9" s="20">
        <v>11</v>
      </c>
      <c r="C9" s="144" t="s">
        <v>4</v>
      </c>
      <c r="D9" s="145">
        <v>82.61</v>
      </c>
      <c r="E9" s="146">
        <v>65.53</v>
      </c>
      <c r="F9" s="145">
        <v>78.76</v>
      </c>
      <c r="G9" s="147">
        <v>62.47</v>
      </c>
      <c r="H9" s="145">
        <v>71.81</v>
      </c>
      <c r="I9" s="146">
        <v>57.2</v>
      </c>
      <c r="J9" s="145">
        <v>57.29</v>
      </c>
      <c r="K9" s="147">
        <v>45.31</v>
      </c>
      <c r="L9" s="145">
        <v>96.62</v>
      </c>
      <c r="M9" s="146">
        <v>76.54</v>
      </c>
      <c r="N9" s="145">
        <v>74.34</v>
      </c>
      <c r="O9" s="147">
        <v>58.97</v>
      </c>
      <c r="P9" s="145">
        <v>74.24</v>
      </c>
      <c r="Q9" s="146">
        <v>58.65</v>
      </c>
      <c r="T9" s="143"/>
      <c r="U9" s="143"/>
    </row>
    <row r="10" spans="1:21" ht="12.75">
      <c r="A10" s="108"/>
      <c r="B10" s="20">
        <v>12</v>
      </c>
      <c r="C10" s="144" t="s">
        <v>5</v>
      </c>
      <c r="D10" s="145">
        <v>106.01</v>
      </c>
      <c r="E10" s="146">
        <v>84.08</v>
      </c>
      <c r="F10" s="145">
        <v>88.8</v>
      </c>
      <c r="G10" s="147">
        <v>70.42</v>
      </c>
      <c r="H10" s="145">
        <v>78</v>
      </c>
      <c r="I10" s="146">
        <v>62.12</v>
      </c>
      <c r="J10" s="145">
        <v>78.92</v>
      </c>
      <c r="K10" s="147">
        <v>62.41</v>
      </c>
      <c r="L10" s="145">
        <v>101.11</v>
      </c>
      <c r="M10" s="146">
        <v>80.11</v>
      </c>
      <c r="N10" s="145">
        <v>95.41</v>
      </c>
      <c r="O10" s="147">
        <v>75.67</v>
      </c>
      <c r="P10" s="145">
        <v>77.7</v>
      </c>
      <c r="Q10" s="146">
        <v>61.38</v>
      </c>
      <c r="T10" s="143"/>
      <c r="U10" s="143"/>
    </row>
    <row r="11" spans="1:21" ht="12.75">
      <c r="A11" s="108"/>
      <c r="B11" s="20">
        <v>13</v>
      </c>
      <c r="C11" s="148" t="s">
        <v>166</v>
      </c>
      <c r="D11" s="145">
        <v>189.79</v>
      </c>
      <c r="E11" s="146">
        <v>145.63</v>
      </c>
      <c r="F11" s="145">
        <v>167.89</v>
      </c>
      <c r="G11" s="147">
        <v>128.82</v>
      </c>
      <c r="H11" s="145">
        <v>148.91</v>
      </c>
      <c r="I11" s="146">
        <v>114.26</v>
      </c>
      <c r="J11" s="145">
        <v>147.45</v>
      </c>
      <c r="K11" s="147">
        <v>113.14</v>
      </c>
      <c r="L11" s="145">
        <v>191.31</v>
      </c>
      <c r="M11" s="146">
        <v>146.79</v>
      </c>
      <c r="N11" s="145">
        <v>172.27</v>
      </c>
      <c r="O11" s="147">
        <v>132.19</v>
      </c>
      <c r="P11" s="145">
        <v>148.19</v>
      </c>
      <c r="Q11" s="146">
        <v>113.7</v>
      </c>
      <c r="T11" s="143"/>
      <c r="U11" s="143"/>
    </row>
    <row r="12" spans="1:21" ht="12.75">
      <c r="A12" s="108"/>
      <c r="B12" s="20">
        <v>14</v>
      </c>
      <c r="C12" s="148" t="s">
        <v>167</v>
      </c>
      <c r="D12" s="145">
        <v>172.54</v>
      </c>
      <c r="E12" s="146">
        <v>132.39</v>
      </c>
      <c r="F12" s="145">
        <v>152.63</v>
      </c>
      <c r="G12" s="147">
        <v>117.11</v>
      </c>
      <c r="H12" s="145">
        <v>135.37</v>
      </c>
      <c r="I12" s="146">
        <v>103.87</v>
      </c>
      <c r="J12" s="145">
        <v>134.05</v>
      </c>
      <c r="K12" s="147">
        <v>102.85</v>
      </c>
      <c r="L12" s="145">
        <v>173.93</v>
      </c>
      <c r="M12" s="146">
        <v>133.45</v>
      </c>
      <c r="N12" s="145">
        <v>156.61</v>
      </c>
      <c r="O12" s="147">
        <v>120.17</v>
      </c>
      <c r="P12" s="145">
        <v>134.71</v>
      </c>
      <c r="Q12" s="146">
        <v>103.36</v>
      </c>
      <c r="T12" s="143"/>
      <c r="U12" s="143"/>
    </row>
    <row r="13" spans="1:21" ht="12.75">
      <c r="A13" s="108"/>
      <c r="B13" s="20">
        <v>15</v>
      </c>
      <c r="C13" s="148" t="s">
        <v>168</v>
      </c>
      <c r="D13" s="145">
        <v>118.45</v>
      </c>
      <c r="E13" s="146">
        <v>90.89</v>
      </c>
      <c r="F13" s="145">
        <v>104.79</v>
      </c>
      <c r="G13" s="147">
        <v>80.4</v>
      </c>
      <c r="H13" s="145">
        <v>92.94</v>
      </c>
      <c r="I13" s="146">
        <v>71.31</v>
      </c>
      <c r="J13" s="145">
        <v>92.03</v>
      </c>
      <c r="K13" s="147">
        <v>70.61</v>
      </c>
      <c r="L13" s="145">
        <v>119.4</v>
      </c>
      <c r="M13" s="146">
        <v>91.61</v>
      </c>
      <c r="N13" s="145">
        <v>107.52</v>
      </c>
      <c r="O13" s="147">
        <v>82.5</v>
      </c>
      <c r="P13" s="145">
        <v>92.49</v>
      </c>
      <c r="Q13" s="146">
        <v>70.96</v>
      </c>
      <c r="T13" s="143"/>
      <c r="U13" s="143"/>
    </row>
    <row r="14" spans="1:21" ht="12.75">
      <c r="A14" s="108"/>
      <c r="B14" s="166">
        <v>20</v>
      </c>
      <c r="C14" s="167" t="s">
        <v>6</v>
      </c>
      <c r="D14" s="168">
        <v>34.25</v>
      </c>
      <c r="E14" s="168">
        <v>44.78</v>
      </c>
      <c r="F14" s="169">
        <v>27.74</v>
      </c>
      <c r="G14" s="170">
        <v>36.55</v>
      </c>
      <c r="H14" s="169">
        <v>25.92</v>
      </c>
      <c r="I14" s="170">
        <v>34</v>
      </c>
      <c r="J14" s="169">
        <v>25.47</v>
      </c>
      <c r="K14" s="170">
        <v>33.81</v>
      </c>
      <c r="L14" s="169">
        <v>29.53</v>
      </c>
      <c r="M14" s="170">
        <v>38.06</v>
      </c>
      <c r="N14" s="169">
        <v>30.63</v>
      </c>
      <c r="O14" s="170">
        <v>40.05</v>
      </c>
      <c r="P14" s="169">
        <v>27.05</v>
      </c>
      <c r="Q14" s="170">
        <v>35.67</v>
      </c>
      <c r="T14" s="143"/>
      <c r="U14" s="143"/>
    </row>
    <row r="15" spans="1:21" ht="12.75">
      <c r="A15" s="108"/>
      <c r="B15" s="166">
        <v>21</v>
      </c>
      <c r="C15" s="171" t="s">
        <v>7</v>
      </c>
      <c r="D15" s="168">
        <v>28.06</v>
      </c>
      <c r="E15" s="168">
        <v>35.09</v>
      </c>
      <c r="F15" s="169">
        <v>22.28</v>
      </c>
      <c r="G15" s="170">
        <v>27.62</v>
      </c>
      <c r="H15" s="169">
        <v>20.8</v>
      </c>
      <c r="I15" s="170">
        <v>26.53</v>
      </c>
      <c r="J15" s="169">
        <v>20.63</v>
      </c>
      <c r="K15" s="170">
        <v>25.71</v>
      </c>
      <c r="L15" s="169">
        <v>24.86</v>
      </c>
      <c r="M15" s="170">
        <v>30.46</v>
      </c>
      <c r="N15" s="169">
        <v>25.1</v>
      </c>
      <c r="O15" s="170">
        <v>30.81</v>
      </c>
      <c r="P15" s="169">
        <v>23.74</v>
      </c>
      <c r="Q15" s="170">
        <v>29.27</v>
      </c>
      <c r="T15" s="143"/>
      <c r="U15" s="143"/>
    </row>
    <row r="16" spans="1:21" ht="12.75">
      <c r="A16" s="108"/>
      <c r="B16" s="166">
        <v>22</v>
      </c>
      <c r="C16" s="167" t="s">
        <v>8</v>
      </c>
      <c r="D16" s="168">
        <v>54.75</v>
      </c>
      <c r="E16" s="168">
        <v>72.97</v>
      </c>
      <c r="F16" s="169">
        <v>45.02</v>
      </c>
      <c r="G16" s="170">
        <v>61.93</v>
      </c>
      <c r="H16" s="169">
        <v>41.64</v>
      </c>
      <c r="I16" s="170">
        <v>54.94</v>
      </c>
      <c r="J16" s="169">
        <v>39.89</v>
      </c>
      <c r="K16" s="170">
        <v>55.77</v>
      </c>
      <c r="L16" s="169">
        <v>51.05</v>
      </c>
      <c r="M16" s="170">
        <v>65.6</v>
      </c>
      <c r="N16" s="169">
        <v>44.1</v>
      </c>
      <c r="O16" s="170">
        <v>59.47</v>
      </c>
      <c r="P16" s="169">
        <v>48.14</v>
      </c>
      <c r="Q16" s="170">
        <v>62.95</v>
      </c>
      <c r="T16" s="143"/>
      <c r="U16" s="143"/>
    </row>
    <row r="17" spans="1:21" ht="12.75">
      <c r="A17" s="108"/>
      <c r="B17" s="150">
        <v>23</v>
      </c>
      <c r="C17" s="144" t="s">
        <v>9</v>
      </c>
      <c r="D17" s="145">
        <v>48.49</v>
      </c>
      <c r="E17" s="146">
        <v>38.46</v>
      </c>
      <c r="F17" s="145">
        <v>40.62</v>
      </c>
      <c r="G17" s="149">
        <v>32.22</v>
      </c>
      <c r="H17" s="145">
        <v>35.69</v>
      </c>
      <c r="I17" s="146">
        <v>28.43</v>
      </c>
      <c r="J17" s="145">
        <v>36.1</v>
      </c>
      <c r="K17" s="147">
        <v>28.55</v>
      </c>
      <c r="L17" s="145">
        <v>46.24</v>
      </c>
      <c r="M17" s="146">
        <v>36.64</v>
      </c>
      <c r="N17" s="145">
        <v>43.64</v>
      </c>
      <c r="O17" s="147">
        <v>34.61</v>
      </c>
      <c r="P17" s="145">
        <v>35.55</v>
      </c>
      <c r="Q17" s="146">
        <v>28.09</v>
      </c>
      <c r="T17" s="143"/>
      <c r="U17" s="143"/>
    </row>
    <row r="18" spans="1:21" ht="12.75">
      <c r="A18" s="108"/>
      <c r="B18" s="150" t="s">
        <v>203</v>
      </c>
      <c r="C18" s="144" t="s">
        <v>204</v>
      </c>
      <c r="D18" s="145">
        <v>85.74</v>
      </c>
      <c r="E18" s="146">
        <v>81.69</v>
      </c>
      <c r="F18" s="145">
        <v>75.85</v>
      </c>
      <c r="G18" s="147">
        <v>72.26</v>
      </c>
      <c r="H18" s="145">
        <v>67.27</v>
      </c>
      <c r="I18" s="146">
        <v>64.09</v>
      </c>
      <c r="J18" s="145">
        <v>66.62</v>
      </c>
      <c r="K18" s="147">
        <v>63.48</v>
      </c>
      <c r="L18" s="145">
        <v>83.11</v>
      </c>
      <c r="M18" s="146">
        <v>79.19</v>
      </c>
      <c r="N18" s="145">
        <v>77.83</v>
      </c>
      <c r="O18" s="147">
        <v>74.15</v>
      </c>
      <c r="P18" s="145">
        <v>65.96</v>
      </c>
      <c r="Q18" s="146">
        <v>62.84</v>
      </c>
      <c r="T18" s="143"/>
      <c r="U18" s="143"/>
    </row>
    <row r="19" spans="1:21" ht="12.75">
      <c r="A19" s="108"/>
      <c r="B19" s="150" t="s">
        <v>205</v>
      </c>
      <c r="C19" s="144" t="s">
        <v>206</v>
      </c>
      <c r="D19" s="145">
        <v>101.87</v>
      </c>
      <c r="E19" s="146">
        <v>97.06</v>
      </c>
      <c r="F19" s="145">
        <v>90.12</v>
      </c>
      <c r="G19" s="147">
        <v>85.87</v>
      </c>
      <c r="H19" s="145">
        <v>79.93</v>
      </c>
      <c r="I19" s="146">
        <v>76.15</v>
      </c>
      <c r="J19" s="145">
        <v>79.15</v>
      </c>
      <c r="K19" s="147">
        <v>75.42</v>
      </c>
      <c r="L19" s="145">
        <v>98.74</v>
      </c>
      <c r="M19" s="146">
        <v>94.08</v>
      </c>
      <c r="N19" s="145">
        <v>92.48</v>
      </c>
      <c r="O19" s="147">
        <v>88.11</v>
      </c>
      <c r="P19" s="145">
        <v>78.36</v>
      </c>
      <c r="Q19" s="146">
        <v>74.66</v>
      </c>
      <c r="T19" s="143"/>
      <c r="U19" s="143"/>
    </row>
    <row r="20" spans="1:21" ht="12.75">
      <c r="A20" s="108"/>
      <c r="B20" s="20">
        <v>24</v>
      </c>
      <c r="C20" s="144" t="s">
        <v>10</v>
      </c>
      <c r="D20" s="145">
        <v>81.29</v>
      </c>
      <c r="E20" s="146">
        <v>72.74</v>
      </c>
      <c r="F20" s="145">
        <v>71.91</v>
      </c>
      <c r="G20" s="147">
        <v>64.35</v>
      </c>
      <c r="H20" s="145">
        <v>63.78</v>
      </c>
      <c r="I20" s="146">
        <v>57.07</v>
      </c>
      <c r="J20" s="145">
        <v>63.16</v>
      </c>
      <c r="K20" s="147">
        <v>56.52</v>
      </c>
      <c r="L20" s="145">
        <v>81.95</v>
      </c>
      <c r="M20" s="146">
        <v>73.33</v>
      </c>
      <c r="N20" s="145">
        <v>73.79</v>
      </c>
      <c r="O20" s="147">
        <v>66.03</v>
      </c>
      <c r="P20" s="145">
        <v>63.47</v>
      </c>
      <c r="Q20" s="146">
        <v>56.8</v>
      </c>
      <c r="T20" s="143"/>
      <c r="U20" s="143"/>
    </row>
    <row r="21" spans="1:21" ht="12.75">
      <c r="A21" s="108"/>
      <c r="B21" s="20" t="s">
        <v>207</v>
      </c>
      <c r="C21" s="144" t="s">
        <v>208</v>
      </c>
      <c r="D21" s="145">
        <v>92.5</v>
      </c>
      <c r="E21" s="146">
        <v>88.13</v>
      </c>
      <c r="F21" s="145">
        <v>81.85</v>
      </c>
      <c r="G21" s="147">
        <v>77.98</v>
      </c>
      <c r="H21" s="145">
        <v>72.58</v>
      </c>
      <c r="I21" s="146">
        <v>69.15</v>
      </c>
      <c r="J21" s="145">
        <v>71.87</v>
      </c>
      <c r="K21" s="147">
        <v>68.48</v>
      </c>
      <c r="L21" s="145">
        <v>89.67</v>
      </c>
      <c r="M21" s="146">
        <v>85.44</v>
      </c>
      <c r="N21" s="145">
        <v>83.97</v>
      </c>
      <c r="O21" s="147">
        <v>80</v>
      </c>
      <c r="P21" s="145">
        <v>71.16</v>
      </c>
      <c r="Q21" s="146">
        <v>67.8</v>
      </c>
      <c r="T21" s="143"/>
      <c r="U21" s="143"/>
    </row>
    <row r="22" spans="1:21" ht="12.75">
      <c r="A22" s="108"/>
      <c r="B22" s="20" t="s">
        <v>209</v>
      </c>
      <c r="C22" s="144" t="s">
        <v>210</v>
      </c>
      <c r="D22" s="145">
        <v>73.91</v>
      </c>
      <c r="E22" s="146">
        <v>70.42</v>
      </c>
      <c r="F22" s="145">
        <v>65.4</v>
      </c>
      <c r="G22" s="147">
        <v>62.31</v>
      </c>
      <c r="H22" s="145">
        <v>58</v>
      </c>
      <c r="I22" s="146">
        <v>55.26</v>
      </c>
      <c r="J22" s="145">
        <v>57.42</v>
      </c>
      <c r="K22" s="147">
        <v>54.71</v>
      </c>
      <c r="L22" s="145">
        <v>71.64</v>
      </c>
      <c r="M22" s="146">
        <v>68.26</v>
      </c>
      <c r="N22" s="145">
        <v>67.1</v>
      </c>
      <c r="O22" s="147">
        <v>63.93</v>
      </c>
      <c r="P22" s="145">
        <v>56.86</v>
      </c>
      <c r="Q22" s="146">
        <v>54.17</v>
      </c>
      <c r="T22" s="143"/>
      <c r="U22" s="143"/>
    </row>
    <row r="23" spans="1:21" ht="12.75">
      <c r="A23" s="108"/>
      <c r="B23" s="20">
        <v>26</v>
      </c>
      <c r="C23" s="144" t="s">
        <v>211</v>
      </c>
      <c r="D23" s="145">
        <v>101.5</v>
      </c>
      <c r="E23" s="146">
        <v>96.7</v>
      </c>
      <c r="F23" s="145">
        <v>89.8</v>
      </c>
      <c r="G23" s="147">
        <v>85.55</v>
      </c>
      <c r="H23" s="145">
        <v>79.63</v>
      </c>
      <c r="I23" s="146">
        <v>75.87</v>
      </c>
      <c r="J23" s="145">
        <v>78.86</v>
      </c>
      <c r="K23" s="147">
        <v>75.14</v>
      </c>
      <c r="L23" s="145">
        <v>98.37</v>
      </c>
      <c r="M23" s="146">
        <v>93.73</v>
      </c>
      <c r="N23" s="145">
        <v>92.13</v>
      </c>
      <c r="O23" s="147">
        <v>87.78</v>
      </c>
      <c r="P23" s="145">
        <v>78.07</v>
      </c>
      <c r="Q23" s="146">
        <v>74.38</v>
      </c>
      <c r="T23" s="143"/>
      <c r="U23" s="143"/>
    </row>
    <row r="24" spans="1:21" ht="12.75">
      <c r="A24" s="108"/>
      <c r="B24" s="20">
        <v>27</v>
      </c>
      <c r="C24" s="144" t="s">
        <v>170</v>
      </c>
      <c r="D24" s="145">
        <v>133.86</v>
      </c>
      <c r="E24" s="146">
        <v>126.13</v>
      </c>
      <c r="F24" s="145">
        <v>118.41</v>
      </c>
      <c r="G24" s="147">
        <v>111.58</v>
      </c>
      <c r="H24" s="145">
        <v>105.03</v>
      </c>
      <c r="I24" s="146">
        <v>98.97</v>
      </c>
      <c r="J24" s="145">
        <v>104</v>
      </c>
      <c r="K24" s="147">
        <v>98</v>
      </c>
      <c r="L24" s="145">
        <v>129.74</v>
      </c>
      <c r="M24" s="146">
        <v>122.25</v>
      </c>
      <c r="N24" s="145">
        <v>121.5</v>
      </c>
      <c r="O24" s="147">
        <v>114.49</v>
      </c>
      <c r="P24" s="145">
        <v>102.97</v>
      </c>
      <c r="Q24" s="146">
        <v>97.03</v>
      </c>
      <c r="T24" s="143"/>
      <c r="U24" s="143"/>
    </row>
    <row r="25" spans="1:21" ht="12.75">
      <c r="A25" s="108"/>
      <c r="B25" s="20">
        <v>28</v>
      </c>
      <c r="C25" s="144" t="s">
        <v>171</v>
      </c>
      <c r="D25" s="145">
        <v>130.94</v>
      </c>
      <c r="E25" s="146">
        <v>123.39</v>
      </c>
      <c r="F25" s="145">
        <v>115.83</v>
      </c>
      <c r="G25" s="147">
        <v>109.15</v>
      </c>
      <c r="H25" s="145">
        <v>102.74</v>
      </c>
      <c r="I25" s="146">
        <v>96.81</v>
      </c>
      <c r="J25" s="145">
        <v>101.73</v>
      </c>
      <c r="K25" s="147">
        <v>95.86</v>
      </c>
      <c r="L25" s="145">
        <v>126.91</v>
      </c>
      <c r="M25" s="146">
        <v>119.59</v>
      </c>
      <c r="N25" s="145">
        <v>118.86</v>
      </c>
      <c r="O25" s="147">
        <v>112</v>
      </c>
      <c r="P25" s="145">
        <v>100.73</v>
      </c>
      <c r="Q25" s="146">
        <v>94.92</v>
      </c>
      <c r="T25" s="143"/>
      <c r="U25" s="143"/>
    </row>
    <row r="26" spans="1:21" ht="12.75">
      <c r="A26" s="108"/>
      <c r="B26" s="20">
        <v>29</v>
      </c>
      <c r="C26" s="144" t="s">
        <v>172</v>
      </c>
      <c r="D26" s="145">
        <v>106.01</v>
      </c>
      <c r="E26" s="146">
        <v>99.9</v>
      </c>
      <c r="F26" s="145">
        <v>93.78</v>
      </c>
      <c r="G26" s="147">
        <v>88.37</v>
      </c>
      <c r="H26" s="145">
        <v>83.18</v>
      </c>
      <c r="I26" s="146">
        <v>78.38</v>
      </c>
      <c r="J26" s="145">
        <v>82.36</v>
      </c>
      <c r="K26" s="147">
        <v>77.61</v>
      </c>
      <c r="L26" s="145">
        <v>102.75</v>
      </c>
      <c r="M26" s="146">
        <v>96.82</v>
      </c>
      <c r="N26" s="145">
        <v>96.22</v>
      </c>
      <c r="O26" s="147">
        <v>90.67</v>
      </c>
      <c r="P26" s="145">
        <v>81.55</v>
      </c>
      <c r="Q26" s="146">
        <v>76.84</v>
      </c>
      <c r="T26" s="143"/>
      <c r="U26" s="143"/>
    </row>
    <row r="27" spans="1:21" ht="12.75">
      <c r="A27" s="108"/>
      <c r="B27" s="20">
        <v>30</v>
      </c>
      <c r="C27" s="144" t="s">
        <v>11</v>
      </c>
      <c r="D27" s="145">
        <v>100.08</v>
      </c>
      <c r="E27" s="146">
        <v>79.38</v>
      </c>
      <c r="F27" s="145">
        <v>83.83</v>
      </c>
      <c r="G27" s="147">
        <v>66.48</v>
      </c>
      <c r="H27" s="145">
        <v>73.64</v>
      </c>
      <c r="I27" s="146">
        <v>58.65</v>
      </c>
      <c r="J27" s="145">
        <v>74.5</v>
      </c>
      <c r="K27" s="147">
        <v>58.92</v>
      </c>
      <c r="L27" s="145">
        <v>95.45</v>
      </c>
      <c r="M27" s="146">
        <v>75.63</v>
      </c>
      <c r="N27" s="145">
        <v>90.07</v>
      </c>
      <c r="O27" s="147">
        <v>71.44</v>
      </c>
      <c r="P27" s="145">
        <v>73.36</v>
      </c>
      <c r="Q27" s="146">
        <v>57.95</v>
      </c>
      <c r="T27" s="143"/>
      <c r="U27" s="143"/>
    </row>
    <row r="28" spans="1:21" ht="12.75">
      <c r="A28" s="108"/>
      <c r="B28" s="20">
        <v>31</v>
      </c>
      <c r="C28" s="144" t="s">
        <v>12</v>
      </c>
      <c r="D28" s="145">
        <v>86.53</v>
      </c>
      <c r="E28" s="146">
        <v>68.64</v>
      </c>
      <c r="F28" s="145">
        <v>72.46</v>
      </c>
      <c r="G28" s="147">
        <v>57.48</v>
      </c>
      <c r="H28" s="145">
        <v>63.66</v>
      </c>
      <c r="I28" s="146">
        <v>50.71</v>
      </c>
      <c r="J28" s="145">
        <v>64.41</v>
      </c>
      <c r="K28" s="147">
        <v>50.94</v>
      </c>
      <c r="L28" s="145">
        <v>82.52</v>
      </c>
      <c r="M28" s="146">
        <v>65.39</v>
      </c>
      <c r="N28" s="145">
        <v>77.88</v>
      </c>
      <c r="O28" s="147">
        <v>61.78</v>
      </c>
      <c r="P28" s="145">
        <v>63.4</v>
      </c>
      <c r="Q28" s="146">
        <v>50.08</v>
      </c>
      <c r="T28" s="143"/>
      <c r="U28" s="143"/>
    </row>
    <row r="29" spans="1:21" ht="12.75">
      <c r="A29" s="108"/>
      <c r="B29" s="20" t="s">
        <v>173</v>
      </c>
      <c r="C29" s="144" t="s">
        <v>174</v>
      </c>
      <c r="D29" s="145">
        <v>124.67</v>
      </c>
      <c r="E29" s="146">
        <v>117.48</v>
      </c>
      <c r="F29" s="145">
        <v>110.28</v>
      </c>
      <c r="G29" s="147">
        <v>103.92</v>
      </c>
      <c r="H29" s="145">
        <v>97.82</v>
      </c>
      <c r="I29" s="146">
        <v>92.17</v>
      </c>
      <c r="J29" s="145">
        <v>96.86</v>
      </c>
      <c r="K29" s="147">
        <v>91.27</v>
      </c>
      <c r="L29" s="145">
        <v>120.83</v>
      </c>
      <c r="M29" s="146">
        <v>113.86</v>
      </c>
      <c r="N29" s="145">
        <v>113.16</v>
      </c>
      <c r="O29" s="147">
        <v>106.63</v>
      </c>
      <c r="P29" s="145">
        <v>95.9</v>
      </c>
      <c r="Q29" s="146">
        <v>90.37</v>
      </c>
      <c r="T29" s="143"/>
      <c r="U29" s="143"/>
    </row>
    <row r="30" spans="1:21" ht="12.75">
      <c r="A30" s="108"/>
      <c r="B30" s="20">
        <v>32</v>
      </c>
      <c r="C30" s="144" t="s">
        <v>13</v>
      </c>
      <c r="D30" s="145">
        <v>52.22</v>
      </c>
      <c r="E30" s="146">
        <v>41.42</v>
      </c>
      <c r="F30" s="145">
        <v>43.74</v>
      </c>
      <c r="G30" s="147">
        <v>34.69</v>
      </c>
      <c r="H30" s="145">
        <v>38.42</v>
      </c>
      <c r="I30" s="146">
        <v>30.6</v>
      </c>
      <c r="J30" s="145">
        <v>38.87</v>
      </c>
      <c r="K30" s="147">
        <v>30.74</v>
      </c>
      <c r="L30" s="145">
        <v>49.8</v>
      </c>
      <c r="M30" s="146">
        <v>39.45</v>
      </c>
      <c r="N30" s="145">
        <v>47</v>
      </c>
      <c r="O30" s="147">
        <v>37.28</v>
      </c>
      <c r="P30" s="145">
        <v>38.28</v>
      </c>
      <c r="Q30" s="146">
        <v>30.24</v>
      </c>
      <c r="T30" s="143"/>
      <c r="U30" s="143"/>
    </row>
    <row r="31" spans="1:21" ht="12.75">
      <c r="A31" s="108"/>
      <c r="B31" s="20" t="s">
        <v>212</v>
      </c>
      <c r="C31" s="144" t="s">
        <v>213</v>
      </c>
      <c r="D31" s="145">
        <v>97.08</v>
      </c>
      <c r="E31" s="146">
        <v>92.5</v>
      </c>
      <c r="F31" s="145">
        <v>85.89</v>
      </c>
      <c r="G31" s="147">
        <v>81.83</v>
      </c>
      <c r="H31" s="145">
        <v>76.18</v>
      </c>
      <c r="I31" s="146">
        <v>72.58</v>
      </c>
      <c r="J31" s="145">
        <v>75.43</v>
      </c>
      <c r="K31" s="147">
        <v>71.87</v>
      </c>
      <c r="L31" s="145">
        <v>94.1</v>
      </c>
      <c r="M31" s="146">
        <v>89.66</v>
      </c>
      <c r="N31" s="145">
        <v>88.13</v>
      </c>
      <c r="O31" s="147">
        <v>83.97</v>
      </c>
      <c r="P31" s="145">
        <v>74.68</v>
      </c>
      <c r="Q31" s="146">
        <v>71.15</v>
      </c>
      <c r="T31" s="143"/>
      <c r="U31" s="143"/>
    </row>
    <row r="32" spans="1:21" ht="12.75">
      <c r="A32" s="108"/>
      <c r="B32" s="20" t="s">
        <v>214</v>
      </c>
      <c r="C32" s="144" t="s">
        <v>215</v>
      </c>
      <c r="D32" s="145">
        <v>121.17</v>
      </c>
      <c r="E32" s="146">
        <v>115.45</v>
      </c>
      <c r="F32" s="145">
        <v>107.2</v>
      </c>
      <c r="G32" s="147">
        <v>102.14</v>
      </c>
      <c r="H32" s="145">
        <v>95.08</v>
      </c>
      <c r="I32" s="146">
        <v>90.59</v>
      </c>
      <c r="J32" s="145">
        <v>94.14</v>
      </c>
      <c r="K32" s="147">
        <v>89.7</v>
      </c>
      <c r="L32" s="145">
        <v>117.45</v>
      </c>
      <c r="M32" s="146">
        <v>111.9</v>
      </c>
      <c r="N32" s="145">
        <v>109.99</v>
      </c>
      <c r="O32" s="147">
        <v>104.8</v>
      </c>
      <c r="P32" s="145">
        <v>93.21</v>
      </c>
      <c r="Q32" s="146">
        <v>88.81</v>
      </c>
      <c r="T32" s="143"/>
      <c r="U32" s="143"/>
    </row>
    <row r="33" spans="1:21" ht="12.75">
      <c r="A33" s="108"/>
      <c r="B33" s="20">
        <v>33</v>
      </c>
      <c r="C33" s="144" t="s">
        <v>14</v>
      </c>
      <c r="D33" s="145">
        <v>69.91</v>
      </c>
      <c r="E33" s="146">
        <v>55.45</v>
      </c>
      <c r="F33" s="145">
        <v>58.54</v>
      </c>
      <c r="G33" s="147">
        <v>46.43</v>
      </c>
      <c r="H33" s="145">
        <v>51.43</v>
      </c>
      <c r="I33" s="146">
        <v>40.97</v>
      </c>
      <c r="J33" s="145">
        <v>52.04</v>
      </c>
      <c r="K33" s="147">
        <v>41.16</v>
      </c>
      <c r="L33" s="145">
        <v>66.66</v>
      </c>
      <c r="M33" s="146">
        <v>52.82</v>
      </c>
      <c r="N33" s="145">
        <v>62.92</v>
      </c>
      <c r="O33" s="147">
        <v>49.91</v>
      </c>
      <c r="P33" s="145">
        <v>51.23</v>
      </c>
      <c r="Q33" s="146">
        <v>40.47</v>
      </c>
      <c r="T33" s="143"/>
      <c r="U33" s="143"/>
    </row>
    <row r="34" spans="1:21" ht="12.75">
      <c r="A34" s="108"/>
      <c r="B34" s="20">
        <v>34</v>
      </c>
      <c r="C34" s="144" t="s">
        <v>15</v>
      </c>
      <c r="D34" s="145">
        <v>43.42</v>
      </c>
      <c r="E34" s="146">
        <v>34.44</v>
      </c>
      <c r="F34" s="145">
        <v>36.38</v>
      </c>
      <c r="G34" s="147">
        <v>28.86</v>
      </c>
      <c r="H34" s="145">
        <v>31.94</v>
      </c>
      <c r="I34" s="146">
        <v>25.45</v>
      </c>
      <c r="J34" s="145">
        <v>32.33</v>
      </c>
      <c r="K34" s="147">
        <v>25.57</v>
      </c>
      <c r="L34" s="145">
        <v>41.41</v>
      </c>
      <c r="M34" s="146">
        <v>32.8</v>
      </c>
      <c r="N34" s="145">
        <v>39.08</v>
      </c>
      <c r="O34" s="147">
        <v>31</v>
      </c>
      <c r="P34" s="145">
        <v>31.82</v>
      </c>
      <c r="Q34" s="146">
        <v>25.14</v>
      </c>
      <c r="T34" s="143"/>
      <c r="U34" s="143"/>
    </row>
    <row r="35" spans="1:21" ht="12.75">
      <c r="A35" s="108"/>
      <c r="B35" s="20">
        <v>35</v>
      </c>
      <c r="C35" s="144" t="s">
        <v>16</v>
      </c>
      <c r="D35" s="145">
        <v>35.95</v>
      </c>
      <c r="E35" s="146">
        <v>28.51</v>
      </c>
      <c r="F35" s="145">
        <v>30.11</v>
      </c>
      <c r="G35" s="147">
        <v>23.89</v>
      </c>
      <c r="H35" s="145">
        <v>26.44</v>
      </c>
      <c r="I35" s="146">
        <v>21.07</v>
      </c>
      <c r="J35" s="145">
        <v>26.75</v>
      </c>
      <c r="K35" s="147">
        <v>21.16</v>
      </c>
      <c r="L35" s="145">
        <v>34.27</v>
      </c>
      <c r="M35" s="146">
        <v>27.16</v>
      </c>
      <c r="N35" s="145">
        <v>32.35</v>
      </c>
      <c r="O35" s="147">
        <v>25.67</v>
      </c>
      <c r="P35" s="145">
        <v>26.34</v>
      </c>
      <c r="Q35" s="146">
        <v>20.81</v>
      </c>
      <c r="T35" s="143"/>
      <c r="U35" s="143"/>
    </row>
    <row r="36" spans="1:21" ht="12.75">
      <c r="A36" s="108"/>
      <c r="B36" s="20">
        <v>36</v>
      </c>
      <c r="C36" s="144" t="s">
        <v>17</v>
      </c>
      <c r="D36" s="145">
        <v>65.17</v>
      </c>
      <c r="E36" s="146">
        <v>58.31</v>
      </c>
      <c r="F36" s="145">
        <v>57.65</v>
      </c>
      <c r="G36" s="147">
        <v>51.58</v>
      </c>
      <c r="H36" s="145">
        <v>51.13</v>
      </c>
      <c r="I36" s="146">
        <v>45.75</v>
      </c>
      <c r="J36" s="145">
        <v>50.63</v>
      </c>
      <c r="K36" s="147">
        <v>45.3</v>
      </c>
      <c r="L36" s="145">
        <v>65.69</v>
      </c>
      <c r="M36" s="146">
        <v>58.78</v>
      </c>
      <c r="N36" s="145">
        <v>59.15</v>
      </c>
      <c r="O36" s="147">
        <v>52.93</v>
      </c>
      <c r="P36" s="145">
        <v>50.87</v>
      </c>
      <c r="Q36" s="146">
        <v>45.53</v>
      </c>
      <c r="T36" s="143"/>
      <c r="U36" s="143"/>
    </row>
    <row r="37" spans="1:21" ht="12.75">
      <c r="A37" s="108"/>
      <c r="B37" s="20">
        <v>37</v>
      </c>
      <c r="C37" s="144" t="s">
        <v>18</v>
      </c>
      <c r="D37" s="145">
        <v>92.4</v>
      </c>
      <c r="E37" s="146">
        <v>82.68</v>
      </c>
      <c r="F37" s="145">
        <v>81.74</v>
      </c>
      <c r="G37" s="147">
        <v>73.14</v>
      </c>
      <c r="H37" s="145">
        <v>72.5</v>
      </c>
      <c r="I37" s="146">
        <v>64.87</v>
      </c>
      <c r="J37" s="145">
        <v>71.79</v>
      </c>
      <c r="K37" s="147">
        <v>64.24</v>
      </c>
      <c r="L37" s="145">
        <v>93.14</v>
      </c>
      <c r="M37" s="146">
        <v>83.34</v>
      </c>
      <c r="N37" s="145">
        <v>83.87</v>
      </c>
      <c r="O37" s="147">
        <v>75.05</v>
      </c>
      <c r="P37" s="145">
        <v>72.14</v>
      </c>
      <c r="Q37" s="146">
        <v>64.56</v>
      </c>
      <c r="T37" s="143"/>
      <c r="U37" s="143"/>
    </row>
    <row r="38" spans="1:21" ht="12.75">
      <c r="A38" s="108"/>
      <c r="B38" s="20">
        <v>38</v>
      </c>
      <c r="C38" s="144" t="s">
        <v>19</v>
      </c>
      <c r="D38" s="145">
        <v>72.73</v>
      </c>
      <c r="E38" s="146">
        <v>65.08</v>
      </c>
      <c r="F38" s="145">
        <v>64.34</v>
      </c>
      <c r="G38" s="147">
        <v>57.57</v>
      </c>
      <c r="H38" s="145">
        <v>57.07</v>
      </c>
      <c r="I38" s="146">
        <v>51.07</v>
      </c>
      <c r="J38" s="145">
        <v>56.51</v>
      </c>
      <c r="K38" s="147">
        <v>50.56</v>
      </c>
      <c r="L38" s="145">
        <v>73.32</v>
      </c>
      <c r="M38" s="146">
        <v>65.61</v>
      </c>
      <c r="N38" s="145">
        <v>66.02</v>
      </c>
      <c r="O38" s="147">
        <v>59.08</v>
      </c>
      <c r="P38" s="145">
        <v>56.79</v>
      </c>
      <c r="Q38" s="146">
        <v>50.81</v>
      </c>
      <c r="T38" s="143"/>
      <c r="U38" s="143"/>
    </row>
    <row r="39" spans="1:21" ht="12.75">
      <c r="A39" s="108"/>
      <c r="B39" s="20">
        <v>39</v>
      </c>
      <c r="C39" s="148" t="s">
        <v>165</v>
      </c>
      <c r="D39" s="145">
        <v>84.23</v>
      </c>
      <c r="E39" s="146">
        <v>64.63</v>
      </c>
      <c r="F39" s="145">
        <v>74.51</v>
      </c>
      <c r="G39" s="147">
        <v>57.17</v>
      </c>
      <c r="H39" s="145">
        <v>66.09</v>
      </c>
      <c r="I39" s="146">
        <v>50.71</v>
      </c>
      <c r="J39" s="145">
        <v>65.44</v>
      </c>
      <c r="K39" s="147">
        <v>50.21</v>
      </c>
      <c r="L39" s="145">
        <v>84.9</v>
      </c>
      <c r="M39" s="146">
        <v>65.15</v>
      </c>
      <c r="N39" s="145">
        <v>76.45</v>
      </c>
      <c r="O39" s="147">
        <v>58.66</v>
      </c>
      <c r="P39" s="145">
        <v>65.76</v>
      </c>
      <c r="Q39" s="146">
        <v>50.46</v>
      </c>
      <c r="T39" s="143"/>
      <c r="U39" s="143"/>
    </row>
    <row r="40" spans="1:21" ht="12.75">
      <c r="A40" s="108"/>
      <c r="B40" s="20">
        <v>40</v>
      </c>
      <c r="C40" s="144" t="s">
        <v>20</v>
      </c>
      <c r="D40" s="145">
        <v>67.39</v>
      </c>
      <c r="E40" s="146">
        <v>53.46</v>
      </c>
      <c r="F40" s="145">
        <v>67.63</v>
      </c>
      <c r="G40" s="147">
        <v>53.65</v>
      </c>
      <c r="H40" s="145">
        <v>59.7</v>
      </c>
      <c r="I40" s="146">
        <v>47.55</v>
      </c>
      <c r="J40" s="145">
        <v>60.41</v>
      </c>
      <c r="K40" s="147">
        <v>47.77</v>
      </c>
      <c r="L40" s="145">
        <v>77.38</v>
      </c>
      <c r="M40" s="146">
        <v>61.31</v>
      </c>
      <c r="N40" s="145">
        <v>60.64</v>
      </c>
      <c r="O40" s="147">
        <v>48.1</v>
      </c>
      <c r="P40" s="145">
        <v>59.48</v>
      </c>
      <c r="Q40" s="146">
        <v>46.99</v>
      </c>
      <c r="T40" s="143"/>
      <c r="U40" s="143"/>
    </row>
    <row r="41" spans="1:21" ht="12.75">
      <c r="A41" s="108"/>
      <c r="B41" s="20">
        <v>41</v>
      </c>
      <c r="C41" s="144" t="s">
        <v>21</v>
      </c>
      <c r="D41" s="145">
        <v>56.44</v>
      </c>
      <c r="E41" s="146">
        <v>44.77</v>
      </c>
      <c r="F41" s="145">
        <v>59.23</v>
      </c>
      <c r="G41" s="147">
        <v>46.98</v>
      </c>
      <c r="H41" s="145">
        <v>52.32</v>
      </c>
      <c r="I41" s="146">
        <v>41.68</v>
      </c>
      <c r="J41" s="145">
        <v>51.91</v>
      </c>
      <c r="K41" s="147">
        <v>41.05</v>
      </c>
      <c r="L41" s="145">
        <v>67.83</v>
      </c>
      <c r="M41" s="146">
        <v>53.74</v>
      </c>
      <c r="N41" s="145">
        <v>50.8</v>
      </c>
      <c r="O41" s="147">
        <v>40.3</v>
      </c>
      <c r="P41" s="145">
        <v>52.11</v>
      </c>
      <c r="Q41" s="146">
        <v>41.17</v>
      </c>
      <c r="T41" s="143"/>
      <c r="U41" s="143"/>
    </row>
    <row r="42" spans="1:21" ht="12.75">
      <c r="A42" s="108"/>
      <c r="B42" s="20">
        <v>42</v>
      </c>
      <c r="C42" s="144" t="s">
        <v>22</v>
      </c>
      <c r="D42" s="145">
        <v>49.16</v>
      </c>
      <c r="E42" s="146">
        <v>38.99</v>
      </c>
      <c r="F42" s="145">
        <v>50.88</v>
      </c>
      <c r="G42" s="147">
        <v>40.36</v>
      </c>
      <c r="H42" s="145">
        <v>44.05</v>
      </c>
      <c r="I42" s="146">
        <v>35.09</v>
      </c>
      <c r="J42" s="145">
        <v>44.07</v>
      </c>
      <c r="K42" s="147">
        <v>34.85</v>
      </c>
      <c r="L42" s="145">
        <v>57.09</v>
      </c>
      <c r="M42" s="146">
        <v>45.23</v>
      </c>
      <c r="N42" s="145">
        <v>44.23</v>
      </c>
      <c r="O42" s="147">
        <v>35.08</v>
      </c>
      <c r="P42" s="145">
        <v>43.88</v>
      </c>
      <c r="Q42" s="146">
        <v>34.66</v>
      </c>
      <c r="T42" s="143"/>
      <c r="U42" s="143"/>
    </row>
    <row r="43" spans="1:21" ht="12.75">
      <c r="A43" s="108"/>
      <c r="B43" s="20">
        <v>43</v>
      </c>
      <c r="C43" s="144" t="s">
        <v>23</v>
      </c>
      <c r="D43" s="145">
        <v>46.52</v>
      </c>
      <c r="E43" s="146">
        <v>36.91</v>
      </c>
      <c r="F43" s="145">
        <v>38.65</v>
      </c>
      <c r="G43" s="147">
        <v>30.66</v>
      </c>
      <c r="H43" s="145">
        <v>34.23</v>
      </c>
      <c r="I43" s="146">
        <v>27.27</v>
      </c>
      <c r="J43" s="145">
        <v>34.65</v>
      </c>
      <c r="K43" s="147">
        <v>27.4</v>
      </c>
      <c r="L43" s="145">
        <v>44.39</v>
      </c>
      <c r="M43" s="146">
        <v>35.17</v>
      </c>
      <c r="N43" s="145">
        <v>41.88</v>
      </c>
      <c r="O43" s="147">
        <v>33.22</v>
      </c>
      <c r="P43" s="145">
        <v>34.11</v>
      </c>
      <c r="Q43" s="146">
        <v>26.95</v>
      </c>
      <c r="T43" s="143"/>
      <c r="U43" s="143"/>
    </row>
    <row r="44" spans="1:21" ht="12.75">
      <c r="A44" s="108"/>
      <c r="B44" s="20">
        <v>44</v>
      </c>
      <c r="C44" s="144" t="s">
        <v>24</v>
      </c>
      <c r="D44" s="145">
        <v>94.15</v>
      </c>
      <c r="E44" s="146">
        <v>74.68</v>
      </c>
      <c r="F44" s="145">
        <v>78.86</v>
      </c>
      <c r="G44" s="147">
        <v>62.55</v>
      </c>
      <c r="H44" s="145">
        <v>69.28</v>
      </c>
      <c r="I44" s="146">
        <v>55.18</v>
      </c>
      <c r="J44" s="145">
        <v>70.1</v>
      </c>
      <c r="K44" s="147">
        <v>55.44</v>
      </c>
      <c r="L44" s="145">
        <v>89.8</v>
      </c>
      <c r="M44" s="146">
        <v>71.14</v>
      </c>
      <c r="N44" s="145">
        <v>84.75</v>
      </c>
      <c r="O44" s="147">
        <v>67.22</v>
      </c>
      <c r="P44" s="145">
        <v>69</v>
      </c>
      <c r="Q44" s="146">
        <v>54.51</v>
      </c>
      <c r="T44" s="143"/>
      <c r="U44" s="143"/>
    </row>
    <row r="45" spans="1:21" ht="12.75">
      <c r="A45" s="108"/>
      <c r="B45" s="20">
        <v>45</v>
      </c>
      <c r="C45" s="144" t="s">
        <v>25</v>
      </c>
      <c r="D45" s="145">
        <v>89.8</v>
      </c>
      <c r="E45" s="146">
        <v>71.22</v>
      </c>
      <c r="F45" s="145">
        <v>75.21</v>
      </c>
      <c r="G45" s="147">
        <v>59.65</v>
      </c>
      <c r="H45" s="145">
        <v>66.08</v>
      </c>
      <c r="I45" s="146">
        <v>52.64</v>
      </c>
      <c r="J45" s="145">
        <v>66.84</v>
      </c>
      <c r="K45" s="147">
        <v>52.87</v>
      </c>
      <c r="L45" s="145">
        <v>85.65</v>
      </c>
      <c r="M45" s="146">
        <v>67.86</v>
      </c>
      <c r="N45" s="145">
        <v>80.83</v>
      </c>
      <c r="O45" s="147">
        <v>64.11</v>
      </c>
      <c r="P45" s="145">
        <v>65.83</v>
      </c>
      <c r="Q45" s="146">
        <v>52</v>
      </c>
      <c r="T45" s="143"/>
      <c r="U45" s="143"/>
    </row>
    <row r="46" spans="1:21" ht="12.75">
      <c r="A46" s="108"/>
      <c r="B46" s="20">
        <v>46</v>
      </c>
      <c r="C46" s="144" t="s">
        <v>26</v>
      </c>
      <c r="D46" s="145">
        <v>56.72</v>
      </c>
      <c r="E46" s="146">
        <v>44.99</v>
      </c>
      <c r="F46" s="145">
        <v>52.52</v>
      </c>
      <c r="G46" s="147">
        <v>41.66</v>
      </c>
      <c r="H46" s="145">
        <v>47.9</v>
      </c>
      <c r="I46" s="146">
        <v>38.15</v>
      </c>
      <c r="J46" s="145">
        <v>48.45</v>
      </c>
      <c r="K46" s="147">
        <v>38.31</v>
      </c>
      <c r="L46" s="145">
        <v>62.08</v>
      </c>
      <c r="M46" s="146">
        <v>49.2</v>
      </c>
      <c r="N46" s="145">
        <v>51.04</v>
      </c>
      <c r="O46" s="147">
        <v>40.49</v>
      </c>
      <c r="P46" s="145">
        <v>47.71</v>
      </c>
      <c r="Q46" s="146">
        <v>37.69</v>
      </c>
      <c r="T46" s="143"/>
      <c r="U46" s="143"/>
    </row>
    <row r="47" spans="1:21" ht="12.75">
      <c r="A47" s="108"/>
      <c r="B47" s="20">
        <v>47</v>
      </c>
      <c r="C47" s="144" t="s">
        <v>27</v>
      </c>
      <c r="D47" s="145">
        <v>110.9</v>
      </c>
      <c r="E47" s="146">
        <v>87.96</v>
      </c>
      <c r="F47" s="145">
        <v>92.88</v>
      </c>
      <c r="G47" s="147">
        <v>73.67</v>
      </c>
      <c r="H47" s="145">
        <v>81.59</v>
      </c>
      <c r="I47" s="146">
        <v>64.99</v>
      </c>
      <c r="J47" s="145">
        <v>82.55</v>
      </c>
      <c r="K47" s="147">
        <v>65.29</v>
      </c>
      <c r="L47" s="145">
        <v>105.77</v>
      </c>
      <c r="M47" s="146">
        <v>83.79</v>
      </c>
      <c r="N47" s="145">
        <v>99.81</v>
      </c>
      <c r="O47" s="147">
        <v>79.16</v>
      </c>
      <c r="P47" s="145">
        <v>81.28</v>
      </c>
      <c r="Q47" s="146">
        <v>64.21</v>
      </c>
      <c r="T47" s="143"/>
      <c r="U47" s="143"/>
    </row>
    <row r="48" spans="1:21" ht="12.75">
      <c r="A48" s="108"/>
      <c r="B48" s="20">
        <v>48</v>
      </c>
      <c r="C48" s="144" t="s">
        <v>28</v>
      </c>
      <c r="D48" s="145">
        <v>92.53</v>
      </c>
      <c r="E48" s="146">
        <v>73.39</v>
      </c>
      <c r="F48" s="145">
        <v>77.51</v>
      </c>
      <c r="G48" s="147">
        <v>61.48</v>
      </c>
      <c r="H48" s="145">
        <v>68.08</v>
      </c>
      <c r="I48" s="146">
        <v>54.23</v>
      </c>
      <c r="J48" s="145">
        <v>68.89</v>
      </c>
      <c r="K48" s="147">
        <v>54.47</v>
      </c>
      <c r="L48" s="145">
        <v>88.24</v>
      </c>
      <c r="M48" s="146">
        <v>69.92</v>
      </c>
      <c r="N48" s="145">
        <v>83.28</v>
      </c>
      <c r="O48" s="147">
        <v>66.05</v>
      </c>
      <c r="P48" s="145">
        <v>67.8</v>
      </c>
      <c r="Q48" s="146">
        <v>53.57</v>
      </c>
      <c r="T48" s="143"/>
      <c r="U48" s="143"/>
    </row>
    <row r="49" spans="1:21" ht="12.75">
      <c r="A49" s="108"/>
      <c r="B49" s="20">
        <v>49</v>
      </c>
      <c r="C49" s="144" t="s">
        <v>29</v>
      </c>
      <c r="D49" s="145">
        <v>81.61</v>
      </c>
      <c r="E49" s="146">
        <v>64.73</v>
      </c>
      <c r="F49" s="145">
        <v>68.36</v>
      </c>
      <c r="G49" s="147">
        <v>54.21</v>
      </c>
      <c r="H49" s="145">
        <v>60.05</v>
      </c>
      <c r="I49" s="146">
        <v>47.83</v>
      </c>
      <c r="J49" s="145">
        <v>60.76</v>
      </c>
      <c r="K49" s="147">
        <v>48.05</v>
      </c>
      <c r="L49" s="145">
        <v>77.83</v>
      </c>
      <c r="M49" s="146">
        <v>61.67</v>
      </c>
      <c r="N49" s="145">
        <v>73.45</v>
      </c>
      <c r="O49" s="147">
        <v>58.25</v>
      </c>
      <c r="P49" s="145">
        <v>59.82</v>
      </c>
      <c r="Q49" s="146">
        <v>47.26</v>
      </c>
      <c r="T49" s="143"/>
      <c r="U49" s="143"/>
    </row>
    <row r="50" spans="1:21" ht="12.75">
      <c r="A50" s="108"/>
      <c r="B50" s="20">
        <v>50</v>
      </c>
      <c r="C50" s="144" t="s">
        <v>30</v>
      </c>
      <c r="D50" s="145">
        <v>58.99</v>
      </c>
      <c r="E50" s="146">
        <v>46.79</v>
      </c>
      <c r="F50" s="145">
        <v>51.67</v>
      </c>
      <c r="G50" s="147">
        <v>40.99</v>
      </c>
      <c r="H50" s="145">
        <v>45.39</v>
      </c>
      <c r="I50" s="146">
        <v>36.15</v>
      </c>
      <c r="J50" s="145">
        <v>45.94</v>
      </c>
      <c r="K50" s="147">
        <v>36.33</v>
      </c>
      <c r="L50" s="145">
        <v>58.84</v>
      </c>
      <c r="M50" s="146">
        <v>46.62</v>
      </c>
      <c r="N50" s="145">
        <v>53.09</v>
      </c>
      <c r="O50" s="147">
        <v>42.1</v>
      </c>
      <c r="P50" s="145">
        <v>45.22</v>
      </c>
      <c r="Q50" s="146">
        <v>35.72</v>
      </c>
      <c r="T50" s="143"/>
      <c r="U50" s="143"/>
    </row>
    <row r="51" spans="1:21" ht="12.75">
      <c r="A51" s="108"/>
      <c r="B51" s="20" t="s">
        <v>175</v>
      </c>
      <c r="C51" s="144" t="s">
        <v>176</v>
      </c>
      <c r="D51" s="145">
        <v>108.75</v>
      </c>
      <c r="E51" s="146">
        <v>102.48</v>
      </c>
      <c r="F51" s="145">
        <v>96.2</v>
      </c>
      <c r="G51" s="147">
        <v>90.65</v>
      </c>
      <c r="H51" s="145">
        <v>85.33</v>
      </c>
      <c r="I51" s="146">
        <v>80.41</v>
      </c>
      <c r="J51" s="145">
        <v>84.49</v>
      </c>
      <c r="K51" s="147">
        <v>79.62</v>
      </c>
      <c r="L51" s="145">
        <v>105.41</v>
      </c>
      <c r="M51" s="146">
        <v>99.33</v>
      </c>
      <c r="N51" s="145">
        <v>98.71</v>
      </c>
      <c r="O51" s="147">
        <v>93.02</v>
      </c>
      <c r="P51" s="145">
        <v>83.66</v>
      </c>
      <c r="Q51" s="146">
        <v>78.83</v>
      </c>
      <c r="T51" s="143"/>
      <c r="U51" s="143"/>
    </row>
    <row r="52" spans="1:21" ht="12.75">
      <c r="A52" s="108"/>
      <c r="B52" s="20">
        <v>51</v>
      </c>
      <c r="C52" s="144" t="s">
        <v>31</v>
      </c>
      <c r="D52" s="145">
        <v>49.73</v>
      </c>
      <c r="E52" s="146">
        <v>39.44</v>
      </c>
      <c r="F52" s="145">
        <v>45.23</v>
      </c>
      <c r="G52" s="147">
        <v>35.88</v>
      </c>
      <c r="H52" s="145">
        <v>43.09</v>
      </c>
      <c r="I52" s="146">
        <v>34.32</v>
      </c>
      <c r="J52" s="145">
        <v>45.75</v>
      </c>
      <c r="K52" s="147">
        <v>36.17</v>
      </c>
      <c r="L52" s="145">
        <v>51.71</v>
      </c>
      <c r="M52" s="146">
        <v>40.98</v>
      </c>
      <c r="N52" s="145">
        <v>44.76</v>
      </c>
      <c r="O52" s="147">
        <v>35.5</v>
      </c>
      <c r="P52" s="145">
        <v>43.74</v>
      </c>
      <c r="Q52" s="146">
        <v>34.55</v>
      </c>
      <c r="T52" s="143"/>
      <c r="U52" s="143"/>
    </row>
    <row r="53" spans="1:21" ht="12.75">
      <c r="A53" s="108"/>
      <c r="B53" s="20">
        <v>52</v>
      </c>
      <c r="C53" s="144" t="s">
        <v>32</v>
      </c>
      <c r="D53" s="145">
        <v>52.81</v>
      </c>
      <c r="E53" s="146">
        <v>41.89</v>
      </c>
      <c r="F53" s="145">
        <v>44.23</v>
      </c>
      <c r="G53" s="147">
        <v>35.08</v>
      </c>
      <c r="H53" s="145">
        <v>38.85</v>
      </c>
      <c r="I53" s="146">
        <v>30.94</v>
      </c>
      <c r="J53" s="145">
        <v>39.32</v>
      </c>
      <c r="K53" s="147">
        <v>31.09</v>
      </c>
      <c r="L53" s="145">
        <v>50.36</v>
      </c>
      <c r="M53" s="146">
        <v>39.91</v>
      </c>
      <c r="N53" s="145">
        <v>47.53</v>
      </c>
      <c r="O53" s="147">
        <v>37.7</v>
      </c>
      <c r="P53" s="145">
        <v>38.69</v>
      </c>
      <c r="Q53" s="146">
        <v>30.56</v>
      </c>
      <c r="T53" s="143"/>
      <c r="U53" s="143"/>
    </row>
    <row r="54" spans="1:21" ht="12.75">
      <c r="A54" s="108"/>
      <c r="B54" s="20">
        <v>53</v>
      </c>
      <c r="C54" s="144" t="s">
        <v>33</v>
      </c>
      <c r="D54" s="145">
        <v>38.57</v>
      </c>
      <c r="E54" s="146">
        <v>30.59</v>
      </c>
      <c r="F54" s="145">
        <v>34.25</v>
      </c>
      <c r="G54" s="147">
        <v>27.17</v>
      </c>
      <c r="H54" s="145">
        <v>32.51</v>
      </c>
      <c r="I54" s="146">
        <v>25.9</v>
      </c>
      <c r="J54" s="145">
        <v>33.55</v>
      </c>
      <c r="K54" s="147">
        <v>26.53</v>
      </c>
      <c r="L54" s="145">
        <v>40.12</v>
      </c>
      <c r="M54" s="146">
        <v>31.79</v>
      </c>
      <c r="N54" s="145">
        <v>34.71</v>
      </c>
      <c r="O54" s="147">
        <v>27.53</v>
      </c>
      <c r="P54" s="145">
        <v>33</v>
      </c>
      <c r="Q54" s="146">
        <v>26.07</v>
      </c>
      <c r="T54" s="143"/>
      <c r="U54" s="143"/>
    </row>
    <row r="55" spans="1:21" ht="12.75">
      <c r="A55" s="108"/>
      <c r="B55" s="20">
        <v>54</v>
      </c>
      <c r="C55" s="144" t="s">
        <v>34</v>
      </c>
      <c r="D55" s="145">
        <v>54.08</v>
      </c>
      <c r="E55" s="146">
        <v>42.9</v>
      </c>
      <c r="F55" s="145">
        <v>52.02</v>
      </c>
      <c r="G55" s="147">
        <v>41.27</v>
      </c>
      <c r="H55" s="145">
        <v>48.96</v>
      </c>
      <c r="I55" s="146">
        <v>39</v>
      </c>
      <c r="J55" s="145">
        <v>49.53</v>
      </c>
      <c r="K55" s="147">
        <v>39.17</v>
      </c>
      <c r="L55" s="145">
        <v>63.46</v>
      </c>
      <c r="M55" s="146">
        <v>50.27</v>
      </c>
      <c r="N55" s="145">
        <v>48.67</v>
      </c>
      <c r="O55" s="147">
        <v>38.6</v>
      </c>
      <c r="P55" s="145">
        <v>48.76</v>
      </c>
      <c r="Q55" s="146">
        <v>38.52</v>
      </c>
      <c r="T55" s="143"/>
      <c r="U55" s="143"/>
    </row>
    <row r="56" spans="1:21" ht="12.75">
      <c r="A56" s="108"/>
      <c r="B56" s="166">
        <v>55</v>
      </c>
      <c r="C56" s="172" t="s">
        <v>35</v>
      </c>
      <c r="D56" s="173">
        <v>33.64</v>
      </c>
      <c r="E56" s="174">
        <v>46.99</v>
      </c>
      <c r="F56" s="169">
        <v>34.27</v>
      </c>
      <c r="G56" s="170">
        <v>46.59</v>
      </c>
      <c r="H56" s="169">
        <v>30.77</v>
      </c>
      <c r="I56" s="170">
        <v>42.3</v>
      </c>
      <c r="J56" s="169">
        <v>30.46</v>
      </c>
      <c r="K56" s="170">
        <v>41.94</v>
      </c>
      <c r="L56" s="169">
        <v>40.72</v>
      </c>
      <c r="M56" s="170">
        <v>54.27</v>
      </c>
      <c r="N56" s="169">
        <v>27.22</v>
      </c>
      <c r="O56" s="170">
        <v>38.37</v>
      </c>
      <c r="P56" s="169">
        <v>35.37</v>
      </c>
      <c r="Q56" s="170">
        <v>47.74</v>
      </c>
      <c r="T56" s="143"/>
      <c r="U56" s="143"/>
    </row>
    <row r="57" spans="1:21" ht="12.75">
      <c r="A57" s="108"/>
      <c r="B57" s="166">
        <v>56</v>
      </c>
      <c r="C57" s="172" t="s">
        <v>36</v>
      </c>
      <c r="D57" s="173">
        <v>28.74</v>
      </c>
      <c r="E57" s="174">
        <v>39.39</v>
      </c>
      <c r="F57" s="169">
        <v>30.07</v>
      </c>
      <c r="G57" s="170">
        <v>39.52</v>
      </c>
      <c r="H57" s="169">
        <v>26.83</v>
      </c>
      <c r="I57" s="170">
        <v>36.23</v>
      </c>
      <c r="J57" s="169">
        <v>26.94</v>
      </c>
      <c r="K57" s="170">
        <v>25.61</v>
      </c>
      <c r="L57" s="169">
        <v>34.89</v>
      </c>
      <c r="M57" s="170">
        <v>45.38</v>
      </c>
      <c r="N57" s="169">
        <v>24.32</v>
      </c>
      <c r="O57" s="170">
        <v>33.06</v>
      </c>
      <c r="P57" s="169">
        <v>29.7</v>
      </c>
      <c r="Q57" s="170">
        <v>38.85</v>
      </c>
      <c r="T57" s="143"/>
      <c r="U57" s="143"/>
    </row>
    <row r="58" spans="1:21" ht="12.75">
      <c r="A58" s="108"/>
      <c r="B58" s="166">
        <v>57</v>
      </c>
      <c r="C58" s="172" t="s">
        <v>37</v>
      </c>
      <c r="D58" s="173">
        <v>29.5</v>
      </c>
      <c r="E58" s="174">
        <v>39.38</v>
      </c>
      <c r="F58" s="169">
        <v>23.33</v>
      </c>
      <c r="G58" s="170">
        <v>32.42</v>
      </c>
      <c r="H58" s="169">
        <v>21.73</v>
      </c>
      <c r="I58" s="170">
        <v>29.85</v>
      </c>
      <c r="J58" s="169">
        <v>22.02</v>
      </c>
      <c r="K58" s="170">
        <v>30.24</v>
      </c>
      <c r="L58" s="169">
        <v>25.37</v>
      </c>
      <c r="M58" s="170">
        <v>33.91</v>
      </c>
      <c r="N58" s="169">
        <v>25.21</v>
      </c>
      <c r="O58" s="170">
        <v>33.03</v>
      </c>
      <c r="P58" s="169">
        <v>24.31</v>
      </c>
      <c r="Q58" s="170">
        <v>32.52</v>
      </c>
      <c r="T58" s="143"/>
      <c r="U58" s="143"/>
    </row>
    <row r="59" spans="1:21" ht="12.75">
      <c r="A59" s="108"/>
      <c r="B59" s="166">
        <v>58</v>
      </c>
      <c r="C59" s="172" t="s">
        <v>38</v>
      </c>
      <c r="D59" s="173">
        <v>24.59</v>
      </c>
      <c r="E59" s="174">
        <v>33.23</v>
      </c>
      <c r="F59" s="169">
        <v>19.74</v>
      </c>
      <c r="G59" s="170">
        <v>27.33</v>
      </c>
      <c r="H59" s="169">
        <v>18.39</v>
      </c>
      <c r="I59" s="170">
        <v>25.54</v>
      </c>
      <c r="J59" s="169">
        <v>18.1</v>
      </c>
      <c r="K59" s="170">
        <v>24.92</v>
      </c>
      <c r="L59" s="169">
        <v>21.42</v>
      </c>
      <c r="M59" s="170">
        <v>29.32</v>
      </c>
      <c r="N59" s="169">
        <v>22.17</v>
      </c>
      <c r="O59" s="170">
        <v>30.31</v>
      </c>
      <c r="P59" s="169">
        <v>20.35</v>
      </c>
      <c r="Q59" s="170">
        <v>27.51</v>
      </c>
      <c r="T59" s="143"/>
      <c r="U59" s="143"/>
    </row>
    <row r="60" spans="1:21" ht="12.75">
      <c r="A60" s="108"/>
      <c r="B60" s="20">
        <v>59</v>
      </c>
      <c r="C60" s="144" t="s">
        <v>39</v>
      </c>
      <c r="D60" s="145">
        <v>68.78</v>
      </c>
      <c r="E60" s="146">
        <v>61.55</v>
      </c>
      <c r="F60" s="145">
        <v>60.85</v>
      </c>
      <c r="G60" s="147">
        <v>54.45</v>
      </c>
      <c r="H60" s="145">
        <v>53.97</v>
      </c>
      <c r="I60" s="146">
        <v>48.29</v>
      </c>
      <c r="J60" s="145">
        <v>53.44</v>
      </c>
      <c r="K60" s="147">
        <v>47.82</v>
      </c>
      <c r="L60" s="145">
        <v>69.33</v>
      </c>
      <c r="M60" s="146">
        <v>62.03</v>
      </c>
      <c r="N60" s="145">
        <v>62.43</v>
      </c>
      <c r="O60" s="147">
        <v>55.87</v>
      </c>
      <c r="P60" s="145">
        <v>53.71</v>
      </c>
      <c r="Q60" s="146">
        <v>48.05</v>
      </c>
      <c r="T60" s="143"/>
      <c r="U60" s="143"/>
    </row>
    <row r="61" spans="1:21" ht="12.75">
      <c r="A61" s="108"/>
      <c r="B61" s="20">
        <v>60</v>
      </c>
      <c r="C61" s="144" t="s">
        <v>40</v>
      </c>
      <c r="D61" s="145">
        <v>106.69</v>
      </c>
      <c r="E61" s="146">
        <v>95.47</v>
      </c>
      <c r="F61" s="145">
        <v>94.38</v>
      </c>
      <c r="G61" s="147">
        <v>84.45</v>
      </c>
      <c r="H61" s="145">
        <v>83.71</v>
      </c>
      <c r="I61" s="146">
        <v>74.91</v>
      </c>
      <c r="J61" s="145">
        <v>82.89</v>
      </c>
      <c r="K61" s="147">
        <v>74.17</v>
      </c>
      <c r="L61" s="145">
        <v>107.55</v>
      </c>
      <c r="M61" s="146">
        <v>96.23</v>
      </c>
      <c r="N61" s="145">
        <v>96.84</v>
      </c>
      <c r="O61" s="147">
        <v>86.66</v>
      </c>
      <c r="P61" s="145">
        <v>83.29</v>
      </c>
      <c r="Q61" s="146">
        <v>74.53</v>
      </c>
      <c r="T61" s="143"/>
      <c r="U61" s="143"/>
    </row>
    <row r="62" spans="1:21" ht="12.75">
      <c r="A62" s="108"/>
      <c r="B62" s="20">
        <v>61</v>
      </c>
      <c r="C62" s="144" t="s">
        <v>41</v>
      </c>
      <c r="D62" s="145">
        <v>91.25</v>
      </c>
      <c r="E62" s="146">
        <v>81.66</v>
      </c>
      <c r="F62" s="145">
        <v>80.72</v>
      </c>
      <c r="G62" s="147">
        <v>72.23</v>
      </c>
      <c r="H62" s="145">
        <v>71.6</v>
      </c>
      <c r="I62" s="146">
        <v>64.07</v>
      </c>
      <c r="J62" s="145">
        <v>70.9</v>
      </c>
      <c r="K62" s="147">
        <v>63.44</v>
      </c>
      <c r="L62" s="145">
        <v>91.99</v>
      </c>
      <c r="M62" s="146">
        <v>82.3</v>
      </c>
      <c r="N62" s="145">
        <v>82.83</v>
      </c>
      <c r="O62" s="147">
        <v>74.12</v>
      </c>
      <c r="P62" s="145">
        <v>71.25</v>
      </c>
      <c r="Q62" s="146">
        <v>63.75</v>
      </c>
      <c r="T62" s="143"/>
      <c r="U62" s="143"/>
    </row>
    <row r="63" spans="1:21" ht="12.75">
      <c r="A63" s="108"/>
      <c r="B63" s="20" t="s">
        <v>177</v>
      </c>
      <c r="C63" s="144" t="s">
        <v>178</v>
      </c>
      <c r="D63" s="145">
        <v>121.02</v>
      </c>
      <c r="E63" s="146">
        <v>114.04</v>
      </c>
      <c r="F63" s="145">
        <v>107.06</v>
      </c>
      <c r="G63" s="147">
        <v>100.88</v>
      </c>
      <c r="H63" s="145">
        <v>94.96</v>
      </c>
      <c r="I63" s="146">
        <v>89.48</v>
      </c>
      <c r="J63" s="145">
        <v>94.02</v>
      </c>
      <c r="K63" s="147">
        <v>88.6</v>
      </c>
      <c r="L63" s="145">
        <v>117.3</v>
      </c>
      <c r="M63" s="146">
        <v>110.53</v>
      </c>
      <c r="N63" s="145">
        <v>109.85</v>
      </c>
      <c r="O63" s="147">
        <v>103.51</v>
      </c>
      <c r="P63" s="145">
        <v>93.09</v>
      </c>
      <c r="Q63" s="146">
        <v>87.72</v>
      </c>
      <c r="T63" s="143"/>
      <c r="U63" s="143"/>
    </row>
    <row r="64" spans="1:21" ht="12.75">
      <c r="A64" s="108"/>
      <c r="B64" s="20">
        <v>62</v>
      </c>
      <c r="C64" s="144" t="s">
        <v>42</v>
      </c>
      <c r="D64" s="145">
        <v>107.56</v>
      </c>
      <c r="E64" s="146">
        <v>96.25</v>
      </c>
      <c r="F64" s="145">
        <v>95.15</v>
      </c>
      <c r="G64" s="147">
        <v>85.14</v>
      </c>
      <c r="H64" s="145">
        <v>84.39</v>
      </c>
      <c r="I64" s="146">
        <v>75.52</v>
      </c>
      <c r="J64" s="145">
        <v>83.56</v>
      </c>
      <c r="K64" s="147">
        <v>74.78</v>
      </c>
      <c r="L64" s="145">
        <v>108.42</v>
      </c>
      <c r="M64" s="146">
        <v>97.02</v>
      </c>
      <c r="N64" s="145">
        <v>97.63</v>
      </c>
      <c r="O64" s="147">
        <v>87.36</v>
      </c>
      <c r="P64" s="145">
        <v>83.97</v>
      </c>
      <c r="Q64" s="146">
        <v>75.14</v>
      </c>
      <c r="T64" s="143"/>
      <c r="U64" s="143"/>
    </row>
    <row r="65" spans="1:21" ht="12.75">
      <c r="A65" s="108"/>
      <c r="B65" s="20">
        <v>63</v>
      </c>
      <c r="C65" s="148" t="s">
        <v>163</v>
      </c>
      <c r="D65" s="145">
        <v>101.69</v>
      </c>
      <c r="E65" s="146">
        <v>78.03</v>
      </c>
      <c r="F65" s="145">
        <v>89.96</v>
      </c>
      <c r="G65" s="147">
        <v>69.03</v>
      </c>
      <c r="H65" s="145">
        <v>79.79</v>
      </c>
      <c r="I65" s="146">
        <v>61.22</v>
      </c>
      <c r="J65" s="145">
        <v>79.01</v>
      </c>
      <c r="K65" s="147">
        <v>60.62</v>
      </c>
      <c r="L65" s="145">
        <v>102.5</v>
      </c>
      <c r="M65" s="146">
        <v>78.65</v>
      </c>
      <c r="N65" s="145">
        <v>92.31</v>
      </c>
      <c r="O65" s="147">
        <v>70.83</v>
      </c>
      <c r="P65" s="145">
        <v>79.4</v>
      </c>
      <c r="Q65" s="146">
        <v>60.92</v>
      </c>
      <c r="T65" s="143"/>
      <c r="U65" s="143"/>
    </row>
    <row r="66" spans="1:21" ht="12.75">
      <c r="A66" s="108"/>
      <c r="B66" s="20">
        <v>64</v>
      </c>
      <c r="C66" s="148" t="s">
        <v>164</v>
      </c>
      <c r="D66" s="145">
        <v>87.22</v>
      </c>
      <c r="E66" s="146">
        <v>66.92</v>
      </c>
      <c r="F66" s="145">
        <v>77.15</v>
      </c>
      <c r="G66" s="147">
        <v>59.2</v>
      </c>
      <c r="H66" s="145">
        <v>68.43</v>
      </c>
      <c r="I66" s="146">
        <v>52.51</v>
      </c>
      <c r="J66" s="145">
        <v>67.76</v>
      </c>
      <c r="K66" s="147">
        <v>51.99</v>
      </c>
      <c r="L66" s="145">
        <v>87.91</v>
      </c>
      <c r="M66" s="146">
        <v>67.45</v>
      </c>
      <c r="N66" s="145">
        <v>79.17</v>
      </c>
      <c r="O66" s="147">
        <v>60.74</v>
      </c>
      <c r="P66" s="145">
        <v>68.1</v>
      </c>
      <c r="Q66" s="146">
        <v>52.25</v>
      </c>
      <c r="T66" s="143"/>
      <c r="U66" s="143"/>
    </row>
    <row r="67" spans="1:21" ht="12.75">
      <c r="A67" s="108"/>
      <c r="B67" s="20">
        <v>70</v>
      </c>
      <c r="C67" s="144" t="s">
        <v>43</v>
      </c>
      <c r="D67" s="145">
        <v>120.88</v>
      </c>
      <c r="E67" s="146">
        <v>108.17</v>
      </c>
      <c r="F67" s="145">
        <v>106.93</v>
      </c>
      <c r="G67" s="147">
        <v>95.69</v>
      </c>
      <c r="H67" s="145">
        <v>94.84</v>
      </c>
      <c r="I67" s="146">
        <v>84.87</v>
      </c>
      <c r="J67" s="145">
        <v>93.91</v>
      </c>
      <c r="K67" s="147">
        <v>84.04</v>
      </c>
      <c r="L67" s="145">
        <v>121.85</v>
      </c>
      <c r="M67" s="146">
        <v>109.03</v>
      </c>
      <c r="N67" s="145">
        <v>109.72</v>
      </c>
      <c r="O67" s="147">
        <v>98.18</v>
      </c>
      <c r="P67" s="145">
        <v>94.38</v>
      </c>
      <c r="Q67" s="146">
        <v>84.45</v>
      </c>
      <c r="T67" s="143"/>
      <c r="U67" s="143"/>
    </row>
    <row r="68" spans="1:21" ht="12.75">
      <c r="A68" s="108"/>
      <c r="B68" s="20">
        <v>71</v>
      </c>
      <c r="C68" s="144" t="s">
        <v>44</v>
      </c>
      <c r="D68" s="145">
        <v>92.86</v>
      </c>
      <c r="E68" s="146">
        <v>83.09</v>
      </c>
      <c r="F68" s="145">
        <v>82.14</v>
      </c>
      <c r="G68" s="147">
        <v>73.5</v>
      </c>
      <c r="H68" s="145">
        <v>72.86</v>
      </c>
      <c r="I68" s="146">
        <v>65.2</v>
      </c>
      <c r="J68" s="145">
        <v>72.14</v>
      </c>
      <c r="K68" s="147">
        <v>64.56</v>
      </c>
      <c r="L68" s="145">
        <v>93.6</v>
      </c>
      <c r="M68" s="146">
        <v>83.76</v>
      </c>
      <c r="N68" s="145">
        <v>84.29</v>
      </c>
      <c r="O68" s="147">
        <v>75.42</v>
      </c>
      <c r="P68" s="145">
        <v>72.5</v>
      </c>
      <c r="Q68" s="146">
        <v>64.88</v>
      </c>
      <c r="T68" s="143"/>
      <c r="U68" s="143"/>
    </row>
    <row r="69" spans="1:21" ht="12.75">
      <c r="A69" s="108"/>
      <c r="B69" s="20">
        <v>72</v>
      </c>
      <c r="C69" s="144" t="s">
        <v>45</v>
      </c>
      <c r="D69" s="145">
        <v>84.78</v>
      </c>
      <c r="E69" s="146">
        <v>75.87</v>
      </c>
      <c r="F69" s="145">
        <v>75</v>
      </c>
      <c r="G69" s="147">
        <v>67.11</v>
      </c>
      <c r="H69" s="145">
        <v>66.52</v>
      </c>
      <c r="I69" s="146">
        <v>59.53</v>
      </c>
      <c r="J69" s="145">
        <v>65.87</v>
      </c>
      <c r="K69" s="147">
        <v>58.94</v>
      </c>
      <c r="L69" s="145">
        <v>85.47</v>
      </c>
      <c r="M69" s="146">
        <v>76.47</v>
      </c>
      <c r="N69" s="145">
        <v>76.96</v>
      </c>
      <c r="O69" s="147">
        <v>68.86</v>
      </c>
      <c r="P69" s="145">
        <v>66.19</v>
      </c>
      <c r="Q69" s="146">
        <v>59.23</v>
      </c>
      <c r="T69" s="143"/>
      <c r="U69" s="143"/>
    </row>
    <row r="70" spans="1:21" ht="12.75">
      <c r="A70" s="108"/>
      <c r="B70" s="20">
        <v>80</v>
      </c>
      <c r="C70" s="144" t="s">
        <v>46</v>
      </c>
      <c r="D70" s="145">
        <v>94.67</v>
      </c>
      <c r="E70" s="146">
        <v>84.71</v>
      </c>
      <c r="F70" s="145">
        <v>83.74</v>
      </c>
      <c r="G70" s="147">
        <v>74.94</v>
      </c>
      <c r="H70" s="145">
        <v>74.28</v>
      </c>
      <c r="I70" s="146">
        <v>66.47</v>
      </c>
      <c r="J70" s="145">
        <v>73.55</v>
      </c>
      <c r="K70" s="147">
        <v>65.81</v>
      </c>
      <c r="L70" s="145">
        <v>95.42</v>
      </c>
      <c r="M70" s="146">
        <v>85.39</v>
      </c>
      <c r="N70" s="145">
        <v>85.93</v>
      </c>
      <c r="O70" s="147">
        <v>76.89</v>
      </c>
      <c r="P70" s="145">
        <v>73.92</v>
      </c>
      <c r="Q70" s="146">
        <v>66.13</v>
      </c>
      <c r="T70" s="143"/>
      <c r="U70" s="143"/>
    </row>
    <row r="71" spans="1:21" ht="12.75">
      <c r="A71" s="108"/>
      <c r="B71" s="20">
        <v>81</v>
      </c>
      <c r="C71" s="144" t="s">
        <v>47</v>
      </c>
      <c r="D71" s="145">
        <v>82</v>
      </c>
      <c r="E71" s="146">
        <v>73.38</v>
      </c>
      <c r="F71" s="145">
        <v>72.54</v>
      </c>
      <c r="G71" s="147">
        <v>64.91</v>
      </c>
      <c r="H71" s="145">
        <v>64.34</v>
      </c>
      <c r="I71" s="146">
        <v>57.58</v>
      </c>
      <c r="J71" s="145">
        <v>63.71</v>
      </c>
      <c r="K71" s="147">
        <v>57.01</v>
      </c>
      <c r="L71" s="145">
        <v>82.66</v>
      </c>
      <c r="M71" s="146">
        <v>73.97</v>
      </c>
      <c r="N71" s="145">
        <v>74.43</v>
      </c>
      <c r="O71" s="147">
        <v>66.61</v>
      </c>
      <c r="P71" s="145">
        <v>64.03</v>
      </c>
      <c r="Q71" s="146">
        <v>57.3</v>
      </c>
      <c r="T71" s="143"/>
      <c r="U71" s="143"/>
    </row>
    <row r="72" spans="1:21" ht="12.75">
      <c r="A72" s="108"/>
      <c r="B72" s="20">
        <v>82</v>
      </c>
      <c r="C72" s="144" t="s">
        <v>48</v>
      </c>
      <c r="D72" s="145">
        <v>67.76</v>
      </c>
      <c r="E72" s="146">
        <v>60.64</v>
      </c>
      <c r="F72" s="145">
        <v>59.94</v>
      </c>
      <c r="G72" s="147">
        <v>53.64</v>
      </c>
      <c r="H72" s="145">
        <v>53.17</v>
      </c>
      <c r="I72" s="146">
        <v>47.58</v>
      </c>
      <c r="J72" s="145">
        <v>52.65</v>
      </c>
      <c r="K72" s="147">
        <v>47.11</v>
      </c>
      <c r="L72" s="145">
        <v>68.3</v>
      </c>
      <c r="M72" s="146">
        <v>61.13</v>
      </c>
      <c r="N72" s="145">
        <v>61.51</v>
      </c>
      <c r="O72" s="147">
        <v>55.04</v>
      </c>
      <c r="P72" s="145">
        <v>52.91</v>
      </c>
      <c r="Q72" s="146">
        <v>47.34</v>
      </c>
      <c r="T72" s="143"/>
      <c r="U72" s="143"/>
    </row>
    <row r="73" spans="1:21" ht="12.75">
      <c r="A73" s="108"/>
      <c r="B73" s="20">
        <v>90</v>
      </c>
      <c r="C73" s="144" t="s">
        <v>49</v>
      </c>
      <c r="D73" s="145">
        <v>103.43</v>
      </c>
      <c r="E73" s="146">
        <v>92.55</v>
      </c>
      <c r="F73" s="145">
        <v>91.49</v>
      </c>
      <c r="G73" s="147">
        <v>81.87</v>
      </c>
      <c r="H73" s="145">
        <v>81.15</v>
      </c>
      <c r="I73" s="146">
        <v>72.62</v>
      </c>
      <c r="J73" s="145">
        <v>80.36</v>
      </c>
      <c r="K73" s="147">
        <v>71.91</v>
      </c>
      <c r="L73" s="145">
        <v>104.26</v>
      </c>
      <c r="M73" s="146">
        <v>93.3</v>
      </c>
      <c r="N73" s="145">
        <v>93.88</v>
      </c>
      <c r="O73" s="147">
        <v>84.01</v>
      </c>
      <c r="P73" s="145">
        <v>80.76</v>
      </c>
      <c r="Q73" s="146">
        <v>72.26</v>
      </c>
      <c r="T73" s="143"/>
      <c r="U73" s="143"/>
    </row>
    <row r="74" spans="1:21" ht="12.75">
      <c r="A74" s="108"/>
      <c r="B74" s="20">
        <v>91</v>
      </c>
      <c r="C74" s="144" t="s">
        <v>50</v>
      </c>
      <c r="D74" s="145">
        <v>86.87</v>
      </c>
      <c r="E74" s="146">
        <v>77.73</v>
      </c>
      <c r="F74" s="145">
        <v>76.85</v>
      </c>
      <c r="G74" s="147">
        <v>68.77</v>
      </c>
      <c r="H74" s="145">
        <v>68.16</v>
      </c>
      <c r="I74" s="146">
        <v>60.99</v>
      </c>
      <c r="J74" s="145">
        <v>67.49</v>
      </c>
      <c r="K74" s="147">
        <v>60.39</v>
      </c>
      <c r="L74" s="145">
        <v>87.57</v>
      </c>
      <c r="M74" s="146">
        <v>78.35</v>
      </c>
      <c r="N74" s="145">
        <v>78.85</v>
      </c>
      <c r="O74" s="147">
        <v>70.56</v>
      </c>
      <c r="P74" s="145">
        <v>67.82</v>
      </c>
      <c r="Q74" s="146">
        <v>60.7</v>
      </c>
      <c r="T74" s="143"/>
      <c r="U74" s="143"/>
    </row>
    <row r="75" spans="1:21" ht="12.75">
      <c r="A75" s="108"/>
      <c r="B75" s="20">
        <v>92</v>
      </c>
      <c r="C75" s="144" t="s">
        <v>51</v>
      </c>
      <c r="D75" s="145">
        <v>70.06</v>
      </c>
      <c r="E75" s="146">
        <v>62.69</v>
      </c>
      <c r="F75" s="145">
        <v>61.97</v>
      </c>
      <c r="G75" s="147">
        <v>55.46</v>
      </c>
      <c r="H75" s="145">
        <v>54.97</v>
      </c>
      <c r="I75" s="146">
        <v>49.19</v>
      </c>
      <c r="J75" s="145">
        <v>54.43</v>
      </c>
      <c r="K75" s="147">
        <v>48.7</v>
      </c>
      <c r="L75" s="145">
        <v>70.61</v>
      </c>
      <c r="M75" s="146">
        <v>63.19</v>
      </c>
      <c r="N75" s="145">
        <v>63.59</v>
      </c>
      <c r="O75" s="147">
        <v>56.9</v>
      </c>
      <c r="P75" s="145">
        <v>54.69</v>
      </c>
      <c r="Q75" s="146">
        <v>48.95</v>
      </c>
      <c r="T75" s="143"/>
      <c r="U75" s="143"/>
    </row>
    <row r="76" spans="1:21" ht="12.75">
      <c r="A76" s="108"/>
      <c r="B76" s="20">
        <v>93</v>
      </c>
      <c r="C76" s="144" t="s">
        <v>52</v>
      </c>
      <c r="D76" s="145">
        <v>119.53</v>
      </c>
      <c r="E76" s="146">
        <v>106.96</v>
      </c>
      <c r="F76" s="145">
        <v>105.74</v>
      </c>
      <c r="G76" s="147">
        <v>94.62</v>
      </c>
      <c r="H76" s="145">
        <v>93.78</v>
      </c>
      <c r="I76" s="146">
        <v>83.92</v>
      </c>
      <c r="J76" s="145">
        <v>92.87</v>
      </c>
      <c r="K76" s="147">
        <v>83.1</v>
      </c>
      <c r="L76" s="145">
        <v>120.49</v>
      </c>
      <c r="M76" s="146">
        <v>107.82</v>
      </c>
      <c r="N76" s="145">
        <v>108.5</v>
      </c>
      <c r="O76" s="147">
        <v>97.09</v>
      </c>
      <c r="P76" s="145">
        <v>93.33</v>
      </c>
      <c r="Q76" s="146">
        <v>83.51</v>
      </c>
      <c r="T76" s="143"/>
      <c r="U76" s="143"/>
    </row>
    <row r="77" spans="1:21" ht="12.75">
      <c r="A77" s="108"/>
      <c r="B77" s="20">
        <v>94</v>
      </c>
      <c r="C77" s="144" t="s">
        <v>53</v>
      </c>
      <c r="D77" s="145">
        <v>108.65</v>
      </c>
      <c r="E77" s="146">
        <v>97.23</v>
      </c>
      <c r="F77" s="145">
        <v>96.11</v>
      </c>
      <c r="G77" s="147">
        <v>86.01</v>
      </c>
      <c r="H77" s="145">
        <v>85.25</v>
      </c>
      <c r="I77" s="146">
        <v>76.28</v>
      </c>
      <c r="J77" s="145">
        <v>84.41</v>
      </c>
      <c r="K77" s="147">
        <v>75.54</v>
      </c>
      <c r="L77" s="145">
        <v>109.52</v>
      </c>
      <c r="M77" s="146">
        <v>98</v>
      </c>
      <c r="N77" s="145">
        <v>98.62</v>
      </c>
      <c r="O77" s="147">
        <v>88.25</v>
      </c>
      <c r="P77" s="145">
        <v>84.84</v>
      </c>
      <c r="Q77" s="146">
        <v>75.91</v>
      </c>
      <c r="T77" s="143"/>
      <c r="U77" s="143"/>
    </row>
    <row r="78" spans="1:21" ht="12.75">
      <c r="A78" s="108"/>
      <c r="B78" s="20">
        <v>95</v>
      </c>
      <c r="C78" s="144" t="s">
        <v>54</v>
      </c>
      <c r="D78" s="145">
        <v>85.85</v>
      </c>
      <c r="E78" s="146">
        <v>76.82</v>
      </c>
      <c r="F78" s="145">
        <v>75.95</v>
      </c>
      <c r="G78" s="147">
        <v>67.96</v>
      </c>
      <c r="H78" s="145">
        <v>67.36</v>
      </c>
      <c r="I78" s="146">
        <v>60.28</v>
      </c>
      <c r="J78" s="145">
        <v>66.7</v>
      </c>
      <c r="K78" s="147">
        <v>59.69</v>
      </c>
      <c r="L78" s="145">
        <v>86.54</v>
      </c>
      <c r="M78" s="146">
        <v>77.45</v>
      </c>
      <c r="N78" s="145">
        <v>77.93</v>
      </c>
      <c r="O78" s="147">
        <v>69.73</v>
      </c>
      <c r="P78" s="145">
        <v>67.02</v>
      </c>
      <c r="Q78" s="146">
        <v>59.98</v>
      </c>
      <c r="T78" s="143"/>
      <c r="U78" s="143"/>
    </row>
    <row r="79" spans="1:21" ht="12.75">
      <c r="A79" s="108"/>
      <c r="B79" s="20">
        <v>100</v>
      </c>
      <c r="C79" s="144" t="s">
        <v>55</v>
      </c>
      <c r="D79" s="145">
        <v>142.72</v>
      </c>
      <c r="E79" s="146">
        <v>127.71</v>
      </c>
      <c r="F79" s="145">
        <v>126.24</v>
      </c>
      <c r="G79" s="147">
        <v>112.96</v>
      </c>
      <c r="H79" s="145">
        <v>111.97</v>
      </c>
      <c r="I79" s="146">
        <v>100.2</v>
      </c>
      <c r="J79" s="145">
        <v>110.88</v>
      </c>
      <c r="K79" s="147">
        <v>99.22</v>
      </c>
      <c r="L79" s="145">
        <v>143.87</v>
      </c>
      <c r="M79" s="146">
        <v>128.73</v>
      </c>
      <c r="N79" s="145">
        <v>129.53</v>
      </c>
      <c r="O79" s="147">
        <v>115.91</v>
      </c>
      <c r="P79" s="145">
        <v>111.42</v>
      </c>
      <c r="Q79" s="146">
        <v>99.71</v>
      </c>
      <c r="T79" s="143"/>
      <c r="U79" s="143"/>
    </row>
    <row r="80" spans="1:21" ht="12.75">
      <c r="A80" s="108"/>
      <c r="B80" s="20">
        <v>101</v>
      </c>
      <c r="C80" s="144" t="s">
        <v>56</v>
      </c>
      <c r="D80" s="145">
        <v>121.01</v>
      </c>
      <c r="E80" s="146">
        <v>108.28</v>
      </c>
      <c r="F80" s="145">
        <v>107.05</v>
      </c>
      <c r="G80" s="147">
        <v>95.8</v>
      </c>
      <c r="H80" s="145">
        <v>94.94</v>
      </c>
      <c r="I80" s="146">
        <v>84.96</v>
      </c>
      <c r="J80" s="145">
        <v>94.02</v>
      </c>
      <c r="K80" s="147">
        <v>84.14</v>
      </c>
      <c r="L80" s="145">
        <v>121.98</v>
      </c>
      <c r="M80" s="146">
        <v>109.15</v>
      </c>
      <c r="N80" s="145">
        <v>109.84</v>
      </c>
      <c r="O80" s="147">
        <v>98.29</v>
      </c>
      <c r="P80" s="145">
        <v>94.47</v>
      </c>
      <c r="Q80" s="146">
        <v>84.54</v>
      </c>
      <c r="T80" s="143"/>
      <c r="U80" s="143"/>
    </row>
    <row r="81" spans="1:21" ht="12.75">
      <c r="A81" s="108"/>
      <c r="B81" s="20">
        <v>102</v>
      </c>
      <c r="C81" s="144" t="s">
        <v>57</v>
      </c>
      <c r="D81" s="145">
        <v>137.66</v>
      </c>
      <c r="E81" s="146">
        <v>123.19</v>
      </c>
      <c r="F81" s="145">
        <v>121.79</v>
      </c>
      <c r="G81" s="147">
        <v>108.98</v>
      </c>
      <c r="H81" s="145">
        <v>108.01</v>
      </c>
      <c r="I81" s="146">
        <v>96.66</v>
      </c>
      <c r="J81" s="145">
        <v>106.96</v>
      </c>
      <c r="K81" s="147">
        <v>95.71</v>
      </c>
      <c r="L81" s="145">
        <v>138.76</v>
      </c>
      <c r="M81" s="146">
        <v>124.18</v>
      </c>
      <c r="N81" s="145">
        <v>124.97</v>
      </c>
      <c r="O81" s="147">
        <v>111.82</v>
      </c>
      <c r="P81" s="145">
        <v>107.48</v>
      </c>
      <c r="Q81" s="146">
        <v>96.18</v>
      </c>
      <c r="T81" s="143"/>
      <c r="U81" s="143"/>
    </row>
    <row r="82" spans="1:21" ht="12.75">
      <c r="A82" s="108"/>
      <c r="B82" s="20">
        <v>103</v>
      </c>
      <c r="C82" s="144" t="s">
        <v>58</v>
      </c>
      <c r="D82" s="145">
        <v>124.2</v>
      </c>
      <c r="E82" s="146">
        <v>111.14</v>
      </c>
      <c r="F82" s="145">
        <v>109.86</v>
      </c>
      <c r="G82" s="147">
        <v>98.3</v>
      </c>
      <c r="H82" s="145">
        <v>97.45</v>
      </c>
      <c r="I82" s="146">
        <v>87.2</v>
      </c>
      <c r="J82" s="145">
        <v>96.49</v>
      </c>
      <c r="K82" s="147">
        <v>86.34</v>
      </c>
      <c r="L82" s="145">
        <v>125.2</v>
      </c>
      <c r="M82" s="146">
        <v>112.03</v>
      </c>
      <c r="N82" s="145">
        <v>112.74</v>
      </c>
      <c r="O82" s="147">
        <v>100.88</v>
      </c>
      <c r="P82" s="145">
        <v>96.97</v>
      </c>
      <c r="Q82" s="146">
        <v>86.77</v>
      </c>
      <c r="T82" s="143"/>
      <c r="U82" s="143"/>
    </row>
    <row r="83" spans="1:21" ht="12.75">
      <c r="A83" s="108"/>
      <c r="B83" s="20">
        <v>106</v>
      </c>
      <c r="C83" s="144" t="s">
        <v>59</v>
      </c>
      <c r="D83" s="145">
        <v>114.97</v>
      </c>
      <c r="E83" s="146">
        <v>102.88</v>
      </c>
      <c r="F83" s="145">
        <v>101.7</v>
      </c>
      <c r="G83" s="147">
        <v>91.01</v>
      </c>
      <c r="H83" s="145">
        <v>90.21</v>
      </c>
      <c r="I83" s="146">
        <v>80.72</v>
      </c>
      <c r="J83" s="145">
        <v>89.32</v>
      </c>
      <c r="K83" s="147">
        <v>79.93</v>
      </c>
      <c r="L83" s="145">
        <v>115.89</v>
      </c>
      <c r="M83" s="146">
        <v>103.7</v>
      </c>
      <c r="N83" s="145">
        <v>104.36</v>
      </c>
      <c r="O83" s="147">
        <v>93.38</v>
      </c>
      <c r="P83" s="145">
        <v>89.77</v>
      </c>
      <c r="Q83" s="146">
        <v>80.33</v>
      </c>
      <c r="T83" s="143"/>
      <c r="U83" s="143"/>
    </row>
    <row r="84" spans="1:21" ht="12.75">
      <c r="A84" s="108"/>
      <c r="B84" s="20">
        <v>107</v>
      </c>
      <c r="C84" s="144" t="s">
        <v>60</v>
      </c>
      <c r="D84" s="145">
        <v>70.06</v>
      </c>
      <c r="E84" s="146">
        <v>62.69</v>
      </c>
      <c r="F84" s="145">
        <v>61.97</v>
      </c>
      <c r="G84" s="147">
        <v>55.46</v>
      </c>
      <c r="H84" s="145">
        <v>54.97</v>
      </c>
      <c r="I84" s="146">
        <v>49.19</v>
      </c>
      <c r="J84" s="145">
        <v>54.43</v>
      </c>
      <c r="K84" s="147">
        <v>48.7</v>
      </c>
      <c r="L84" s="145">
        <v>70.61</v>
      </c>
      <c r="M84" s="146">
        <v>63.19</v>
      </c>
      <c r="N84" s="145">
        <v>63.59</v>
      </c>
      <c r="O84" s="147">
        <v>56.9</v>
      </c>
      <c r="P84" s="145">
        <v>54.69</v>
      </c>
      <c r="Q84" s="146">
        <v>48.95</v>
      </c>
      <c r="T84" s="143"/>
      <c r="U84" s="143"/>
    </row>
    <row r="85" spans="1:21" ht="12.75">
      <c r="A85" s="108"/>
      <c r="B85" s="20">
        <v>108</v>
      </c>
      <c r="C85" s="144" t="s">
        <v>61</v>
      </c>
      <c r="D85" s="145">
        <v>183.42</v>
      </c>
      <c r="E85" s="146">
        <v>164.13</v>
      </c>
      <c r="F85" s="145">
        <v>162.26</v>
      </c>
      <c r="G85" s="147">
        <v>145.19</v>
      </c>
      <c r="H85" s="145">
        <v>143.91</v>
      </c>
      <c r="I85" s="146">
        <v>128.78</v>
      </c>
      <c r="J85" s="145">
        <v>142.5</v>
      </c>
      <c r="K85" s="147">
        <v>127.52</v>
      </c>
      <c r="L85" s="145">
        <v>184.89</v>
      </c>
      <c r="M85" s="146">
        <v>165.45</v>
      </c>
      <c r="N85" s="145">
        <v>166.49</v>
      </c>
      <c r="O85" s="147">
        <v>148.98</v>
      </c>
      <c r="P85" s="145">
        <v>143.21</v>
      </c>
      <c r="Q85" s="146">
        <v>128.15</v>
      </c>
      <c r="T85" s="143"/>
      <c r="U85" s="143"/>
    </row>
    <row r="86" spans="1:21" ht="12.75">
      <c r="A86" s="108"/>
      <c r="B86" s="20">
        <v>109</v>
      </c>
      <c r="C86" s="144" t="s">
        <v>62</v>
      </c>
      <c r="D86" s="145">
        <v>171.96</v>
      </c>
      <c r="E86" s="146">
        <v>153.87</v>
      </c>
      <c r="F86" s="145">
        <v>152.13</v>
      </c>
      <c r="G86" s="147">
        <v>136.13</v>
      </c>
      <c r="H86" s="145">
        <v>134.92</v>
      </c>
      <c r="I86" s="146">
        <v>120.73</v>
      </c>
      <c r="J86" s="145">
        <v>133.61</v>
      </c>
      <c r="K86" s="147">
        <v>119.56</v>
      </c>
      <c r="L86" s="145">
        <v>173.33</v>
      </c>
      <c r="M86" s="146">
        <v>155.1</v>
      </c>
      <c r="N86" s="145">
        <v>156.08</v>
      </c>
      <c r="O86" s="147">
        <v>139.67</v>
      </c>
      <c r="P86" s="145">
        <v>134.26</v>
      </c>
      <c r="Q86" s="146">
        <v>120.14</v>
      </c>
      <c r="T86" s="143"/>
      <c r="U86" s="143"/>
    </row>
    <row r="87" spans="1:21" ht="12.75">
      <c r="A87" s="108"/>
      <c r="B87" s="20">
        <v>110</v>
      </c>
      <c r="C87" s="144" t="s">
        <v>63</v>
      </c>
      <c r="D87" s="145">
        <v>140.11</v>
      </c>
      <c r="E87" s="146">
        <v>125.38</v>
      </c>
      <c r="F87" s="145">
        <v>123.95</v>
      </c>
      <c r="G87" s="147">
        <v>110.91</v>
      </c>
      <c r="H87" s="145">
        <v>109.93</v>
      </c>
      <c r="I87" s="146">
        <v>98.37</v>
      </c>
      <c r="J87" s="145">
        <v>108.86</v>
      </c>
      <c r="K87" s="147">
        <v>97.41</v>
      </c>
      <c r="L87" s="145">
        <v>141.24</v>
      </c>
      <c r="M87" s="146">
        <v>126.37</v>
      </c>
      <c r="N87" s="145">
        <v>127.18</v>
      </c>
      <c r="O87" s="147">
        <v>113.81</v>
      </c>
      <c r="P87" s="145">
        <v>109.4</v>
      </c>
      <c r="Q87" s="146">
        <v>97.9</v>
      </c>
      <c r="T87" s="143"/>
      <c r="U87" s="143"/>
    </row>
    <row r="88" spans="1:21" ht="12.75">
      <c r="A88" s="108"/>
      <c r="B88" s="20">
        <v>111</v>
      </c>
      <c r="C88" s="144" t="s">
        <v>64</v>
      </c>
      <c r="D88" s="145">
        <v>96.68</v>
      </c>
      <c r="E88" s="146">
        <v>86.51</v>
      </c>
      <c r="F88" s="145">
        <v>85.52</v>
      </c>
      <c r="G88" s="147">
        <v>76.53</v>
      </c>
      <c r="H88" s="145">
        <v>75.86</v>
      </c>
      <c r="I88" s="146">
        <v>67.88</v>
      </c>
      <c r="J88" s="145">
        <v>75.11</v>
      </c>
      <c r="K88" s="147">
        <v>67.21</v>
      </c>
      <c r="L88" s="145">
        <v>97.46</v>
      </c>
      <c r="M88" s="146">
        <v>87.2</v>
      </c>
      <c r="N88" s="145">
        <v>87.75</v>
      </c>
      <c r="O88" s="147">
        <v>78.53</v>
      </c>
      <c r="P88" s="145">
        <v>75.48</v>
      </c>
      <c r="Q88" s="146">
        <v>67.54</v>
      </c>
      <c r="T88" s="143"/>
      <c r="U88" s="143"/>
    </row>
    <row r="89" spans="1:21" ht="12.75">
      <c r="A89" s="108"/>
      <c r="B89" s="20">
        <v>112</v>
      </c>
      <c r="C89" s="144" t="s">
        <v>65</v>
      </c>
      <c r="D89" s="145">
        <v>70.06</v>
      </c>
      <c r="E89" s="146">
        <v>62.69</v>
      </c>
      <c r="F89" s="145">
        <v>61.97</v>
      </c>
      <c r="G89" s="147">
        <v>55.46</v>
      </c>
      <c r="H89" s="145">
        <v>54.97</v>
      </c>
      <c r="I89" s="146">
        <v>49.19</v>
      </c>
      <c r="J89" s="145">
        <v>54.43</v>
      </c>
      <c r="K89" s="147">
        <v>48.7</v>
      </c>
      <c r="L89" s="145">
        <v>70.61</v>
      </c>
      <c r="M89" s="146">
        <v>63.19</v>
      </c>
      <c r="N89" s="145">
        <v>63.59</v>
      </c>
      <c r="O89" s="147">
        <v>56.9</v>
      </c>
      <c r="P89" s="145">
        <v>54.69</v>
      </c>
      <c r="Q89" s="146">
        <v>48.95</v>
      </c>
      <c r="T89" s="143"/>
      <c r="U89" s="143"/>
    </row>
    <row r="90" spans="1:21" ht="12.75">
      <c r="A90" s="108"/>
      <c r="B90" s="20">
        <v>113</v>
      </c>
      <c r="C90" s="144" t="s">
        <v>66</v>
      </c>
      <c r="D90" s="145">
        <v>55.92</v>
      </c>
      <c r="E90" s="146">
        <v>50.04</v>
      </c>
      <c r="F90" s="145">
        <v>49.47</v>
      </c>
      <c r="G90" s="147">
        <v>44.26</v>
      </c>
      <c r="H90" s="145">
        <v>43.87</v>
      </c>
      <c r="I90" s="146">
        <v>39.26</v>
      </c>
      <c r="J90" s="145">
        <v>43.44</v>
      </c>
      <c r="K90" s="147">
        <v>38.88</v>
      </c>
      <c r="L90" s="145">
        <v>56.36</v>
      </c>
      <c r="M90" s="146">
        <v>50.43</v>
      </c>
      <c r="N90" s="145">
        <v>50.76</v>
      </c>
      <c r="O90" s="147">
        <v>45.42</v>
      </c>
      <c r="P90" s="145">
        <v>43.66</v>
      </c>
      <c r="Q90" s="146">
        <v>39.07</v>
      </c>
      <c r="T90" s="143"/>
      <c r="U90" s="143"/>
    </row>
    <row r="91" spans="1:21" ht="12.75">
      <c r="A91" s="108"/>
      <c r="B91" s="20">
        <v>114</v>
      </c>
      <c r="C91" s="144" t="s">
        <v>67</v>
      </c>
      <c r="D91" s="145">
        <v>136.98</v>
      </c>
      <c r="E91" s="146">
        <v>122.57</v>
      </c>
      <c r="F91" s="145">
        <v>121.18</v>
      </c>
      <c r="G91" s="147">
        <v>108.44</v>
      </c>
      <c r="H91" s="145">
        <v>107.49</v>
      </c>
      <c r="I91" s="146">
        <v>96.18</v>
      </c>
      <c r="J91" s="145">
        <v>106.43</v>
      </c>
      <c r="K91" s="147">
        <v>95.24</v>
      </c>
      <c r="L91" s="145">
        <v>138.07</v>
      </c>
      <c r="M91" s="146">
        <v>123.55</v>
      </c>
      <c r="N91" s="145">
        <v>124.34</v>
      </c>
      <c r="O91" s="147">
        <v>111.26</v>
      </c>
      <c r="P91" s="145">
        <v>106.94</v>
      </c>
      <c r="Q91" s="146">
        <v>95.7</v>
      </c>
      <c r="T91" s="143"/>
      <c r="U91" s="143"/>
    </row>
    <row r="92" spans="1:21" ht="12.75">
      <c r="A92" s="108"/>
      <c r="B92" s="20">
        <v>115</v>
      </c>
      <c r="C92" s="144" t="s">
        <v>68</v>
      </c>
      <c r="D92" s="145">
        <v>129.16</v>
      </c>
      <c r="E92" s="146">
        <v>115.58</v>
      </c>
      <c r="F92" s="145">
        <v>114.26</v>
      </c>
      <c r="G92" s="147">
        <v>102.24</v>
      </c>
      <c r="H92" s="145">
        <v>101.34</v>
      </c>
      <c r="I92" s="146">
        <v>90.68</v>
      </c>
      <c r="J92" s="145">
        <v>100.35</v>
      </c>
      <c r="K92" s="147">
        <v>89.79</v>
      </c>
      <c r="L92" s="145">
        <v>130.19</v>
      </c>
      <c r="M92" s="146">
        <v>116.5</v>
      </c>
      <c r="N92" s="145">
        <v>117.24</v>
      </c>
      <c r="O92" s="147">
        <v>104.91</v>
      </c>
      <c r="P92" s="145">
        <v>100.84</v>
      </c>
      <c r="Q92" s="146">
        <v>90.24</v>
      </c>
      <c r="T92" s="143"/>
      <c r="U92" s="143"/>
    </row>
    <row r="93" spans="1:21" ht="12.75">
      <c r="A93" s="108"/>
      <c r="B93" s="20">
        <v>116</v>
      </c>
      <c r="C93" s="144" t="s">
        <v>69</v>
      </c>
      <c r="D93" s="145">
        <v>102.44</v>
      </c>
      <c r="E93" s="146">
        <v>91.66</v>
      </c>
      <c r="F93" s="145">
        <v>90.62</v>
      </c>
      <c r="G93" s="147">
        <v>81.09</v>
      </c>
      <c r="H93" s="145">
        <v>80.37</v>
      </c>
      <c r="I93" s="146">
        <v>71.92</v>
      </c>
      <c r="J93" s="145">
        <v>79.58</v>
      </c>
      <c r="K93" s="147">
        <v>71.22</v>
      </c>
      <c r="L93" s="145">
        <v>103.25</v>
      </c>
      <c r="M93" s="146">
        <v>92.39</v>
      </c>
      <c r="N93" s="145">
        <v>92.98</v>
      </c>
      <c r="O93" s="147">
        <v>83.2</v>
      </c>
      <c r="P93" s="145">
        <v>79.97</v>
      </c>
      <c r="Q93" s="146">
        <v>71.57</v>
      </c>
      <c r="T93" s="143"/>
      <c r="U93" s="143"/>
    </row>
    <row r="94" spans="1:21" ht="12.75">
      <c r="A94" s="108"/>
      <c r="B94" s="20">
        <v>117</v>
      </c>
      <c r="C94" s="144" t="s">
        <v>70</v>
      </c>
      <c r="D94" s="145">
        <v>81.29</v>
      </c>
      <c r="E94" s="146">
        <v>72.74</v>
      </c>
      <c r="F94" s="145">
        <v>71.91</v>
      </c>
      <c r="G94" s="147">
        <v>64.35</v>
      </c>
      <c r="H94" s="145">
        <v>63.78</v>
      </c>
      <c r="I94" s="146">
        <v>57.07</v>
      </c>
      <c r="J94" s="145">
        <v>63.16</v>
      </c>
      <c r="K94" s="147">
        <v>56.52</v>
      </c>
      <c r="L94" s="145">
        <v>81.95</v>
      </c>
      <c r="M94" s="146">
        <v>73.33</v>
      </c>
      <c r="N94" s="145">
        <v>73.79</v>
      </c>
      <c r="O94" s="147">
        <v>66.03</v>
      </c>
      <c r="P94" s="145">
        <v>63.47</v>
      </c>
      <c r="Q94" s="146">
        <v>56.8</v>
      </c>
      <c r="T94" s="143"/>
      <c r="U94" s="143"/>
    </row>
    <row r="95" spans="1:21" ht="12.75">
      <c r="A95" s="108"/>
      <c r="B95" s="20">
        <v>118</v>
      </c>
      <c r="C95" s="144" t="s">
        <v>71</v>
      </c>
      <c r="D95" s="145">
        <v>51.71</v>
      </c>
      <c r="E95" s="146">
        <v>46.28</v>
      </c>
      <c r="F95" s="145">
        <v>45.75</v>
      </c>
      <c r="G95" s="147">
        <v>40.94</v>
      </c>
      <c r="H95" s="145">
        <v>40.58</v>
      </c>
      <c r="I95" s="146">
        <v>36.31</v>
      </c>
      <c r="J95" s="145">
        <v>40.18</v>
      </c>
      <c r="K95" s="147">
        <v>35.95</v>
      </c>
      <c r="L95" s="145">
        <v>52.13</v>
      </c>
      <c r="M95" s="146">
        <v>46.64</v>
      </c>
      <c r="N95" s="145">
        <v>46.94</v>
      </c>
      <c r="O95" s="147">
        <v>42</v>
      </c>
      <c r="P95" s="145">
        <v>40.38</v>
      </c>
      <c r="Q95" s="146">
        <v>36.14</v>
      </c>
      <c r="T95" s="143"/>
      <c r="U95" s="143"/>
    </row>
    <row r="96" spans="1:21" ht="12.75">
      <c r="A96" s="108"/>
      <c r="B96" s="20" t="s">
        <v>157</v>
      </c>
      <c r="C96" s="148" t="s">
        <v>158</v>
      </c>
      <c r="D96" s="145">
        <v>74.3</v>
      </c>
      <c r="E96" s="146">
        <v>57.01</v>
      </c>
      <c r="F96" s="145">
        <v>65.73</v>
      </c>
      <c r="G96" s="147">
        <v>50.43</v>
      </c>
      <c r="H96" s="145">
        <v>58.3</v>
      </c>
      <c r="I96" s="146">
        <v>44.73</v>
      </c>
      <c r="J96" s="145">
        <v>57.73</v>
      </c>
      <c r="K96" s="147">
        <v>44.29</v>
      </c>
      <c r="L96" s="145">
        <v>74.89</v>
      </c>
      <c r="M96" s="146">
        <v>57.47</v>
      </c>
      <c r="N96" s="145">
        <v>67.44</v>
      </c>
      <c r="O96" s="147">
        <v>51.75</v>
      </c>
      <c r="P96" s="145">
        <v>58.01</v>
      </c>
      <c r="Q96" s="146">
        <v>44.51</v>
      </c>
      <c r="T96" s="143"/>
      <c r="U96" s="143"/>
    </row>
    <row r="97" spans="1:21" ht="12.75">
      <c r="A97" s="108"/>
      <c r="B97" s="20" t="s">
        <v>159</v>
      </c>
      <c r="C97" s="148" t="s">
        <v>160</v>
      </c>
      <c r="D97" s="145">
        <v>61.28</v>
      </c>
      <c r="E97" s="146">
        <v>47.02</v>
      </c>
      <c r="F97" s="145">
        <v>54.21</v>
      </c>
      <c r="G97" s="147">
        <v>41.6</v>
      </c>
      <c r="H97" s="145">
        <v>48.08</v>
      </c>
      <c r="I97" s="146">
        <v>36.89</v>
      </c>
      <c r="J97" s="145">
        <v>47.61</v>
      </c>
      <c r="K97" s="147">
        <v>36.53</v>
      </c>
      <c r="L97" s="145">
        <v>61.77</v>
      </c>
      <c r="M97" s="146">
        <v>47.4</v>
      </c>
      <c r="N97" s="145">
        <v>55.62</v>
      </c>
      <c r="O97" s="147">
        <v>42.68</v>
      </c>
      <c r="P97" s="145">
        <v>47.85</v>
      </c>
      <c r="Q97" s="146">
        <v>36.71</v>
      </c>
      <c r="T97" s="143"/>
      <c r="U97" s="143"/>
    </row>
    <row r="98" spans="1:21" ht="12.75">
      <c r="A98" s="108"/>
      <c r="B98" s="20" t="s">
        <v>161</v>
      </c>
      <c r="C98" s="148" t="s">
        <v>162</v>
      </c>
      <c r="D98" s="145">
        <v>50.18</v>
      </c>
      <c r="E98" s="146">
        <v>38.51</v>
      </c>
      <c r="F98" s="145">
        <v>44.39</v>
      </c>
      <c r="G98" s="147">
        <v>34.06</v>
      </c>
      <c r="H98" s="145">
        <v>39.37</v>
      </c>
      <c r="I98" s="146">
        <v>30.21</v>
      </c>
      <c r="J98" s="145">
        <v>38.99</v>
      </c>
      <c r="K98" s="147">
        <v>29.92</v>
      </c>
      <c r="L98" s="145">
        <v>50.58</v>
      </c>
      <c r="M98" s="146">
        <v>38.81</v>
      </c>
      <c r="N98" s="145">
        <v>45.55</v>
      </c>
      <c r="O98" s="147">
        <v>34.95</v>
      </c>
      <c r="P98" s="145">
        <v>39.18</v>
      </c>
      <c r="Q98" s="146">
        <v>30.06</v>
      </c>
      <c r="T98" s="143"/>
      <c r="U98" s="143"/>
    </row>
    <row r="99" spans="1:21" ht="12.75">
      <c r="A99" s="108"/>
      <c r="B99" s="20">
        <v>120</v>
      </c>
      <c r="C99" s="144" t="s">
        <v>72</v>
      </c>
      <c r="D99" s="145">
        <v>246.91</v>
      </c>
      <c r="E99" s="146">
        <v>220.95</v>
      </c>
      <c r="F99" s="145">
        <v>246.91</v>
      </c>
      <c r="G99" s="147">
        <v>220.95</v>
      </c>
      <c r="H99" s="145">
        <v>246.91</v>
      </c>
      <c r="I99" s="146">
        <v>220.95</v>
      </c>
      <c r="J99" s="145">
        <v>246.91</v>
      </c>
      <c r="K99" s="147">
        <v>220.95</v>
      </c>
      <c r="L99" s="145">
        <v>256.79</v>
      </c>
      <c r="M99" s="146">
        <v>229.79</v>
      </c>
      <c r="N99" s="145">
        <v>246.91</v>
      </c>
      <c r="O99" s="147">
        <v>220.95</v>
      </c>
      <c r="P99" s="145">
        <v>250.61</v>
      </c>
      <c r="Q99" s="146">
        <v>224.26</v>
      </c>
      <c r="T99" s="143"/>
      <c r="U99" s="143"/>
    </row>
    <row r="100" spans="1:21" ht="12.75">
      <c r="A100" s="108"/>
      <c r="B100" s="20">
        <v>121</v>
      </c>
      <c r="C100" s="144" t="s">
        <v>73</v>
      </c>
      <c r="D100" s="145">
        <v>221.44</v>
      </c>
      <c r="E100" s="146">
        <v>198.15</v>
      </c>
      <c r="F100" s="145">
        <v>221.44</v>
      </c>
      <c r="G100" s="147">
        <v>198.15</v>
      </c>
      <c r="H100" s="145">
        <v>221.44</v>
      </c>
      <c r="I100" s="146">
        <v>198.15</v>
      </c>
      <c r="J100" s="145">
        <v>221.44</v>
      </c>
      <c r="K100" s="147">
        <v>198.15</v>
      </c>
      <c r="L100" s="145">
        <v>230.29</v>
      </c>
      <c r="M100" s="146">
        <v>206.08</v>
      </c>
      <c r="N100" s="145">
        <v>221.44</v>
      </c>
      <c r="O100" s="147">
        <v>198.15</v>
      </c>
      <c r="P100" s="145">
        <v>224.76</v>
      </c>
      <c r="Q100" s="146">
        <v>201.13</v>
      </c>
      <c r="T100" s="143"/>
      <c r="U100" s="143"/>
    </row>
    <row r="101" spans="1:21" ht="12.75">
      <c r="A101" s="108"/>
      <c r="B101" s="20">
        <v>122</v>
      </c>
      <c r="C101" s="144" t="s">
        <v>74</v>
      </c>
      <c r="D101" s="145">
        <v>276.31</v>
      </c>
      <c r="E101" s="146">
        <v>247.25</v>
      </c>
      <c r="F101" s="145">
        <v>276.31</v>
      </c>
      <c r="G101" s="147">
        <v>247.25</v>
      </c>
      <c r="H101" s="145">
        <v>276.31</v>
      </c>
      <c r="I101" s="146">
        <v>247.25</v>
      </c>
      <c r="J101" s="145">
        <v>276.31</v>
      </c>
      <c r="K101" s="147">
        <v>247.25</v>
      </c>
      <c r="L101" s="145">
        <v>287.36</v>
      </c>
      <c r="M101" s="146">
        <v>257.14</v>
      </c>
      <c r="N101" s="145">
        <v>276.31</v>
      </c>
      <c r="O101" s="147">
        <v>247.25</v>
      </c>
      <c r="P101" s="145">
        <v>280.45</v>
      </c>
      <c r="Q101" s="146">
        <v>250.96</v>
      </c>
      <c r="T101" s="143"/>
      <c r="U101" s="143"/>
    </row>
    <row r="102" spans="1:21" ht="12.75">
      <c r="A102" s="108"/>
      <c r="B102" s="20">
        <v>123</v>
      </c>
      <c r="C102" s="144" t="s">
        <v>75</v>
      </c>
      <c r="D102" s="145">
        <v>221.44</v>
      </c>
      <c r="E102" s="146">
        <v>198.15</v>
      </c>
      <c r="F102" s="145">
        <v>221.44</v>
      </c>
      <c r="G102" s="147">
        <v>198.15</v>
      </c>
      <c r="H102" s="145">
        <v>221.44</v>
      </c>
      <c r="I102" s="146">
        <v>198.15</v>
      </c>
      <c r="J102" s="145">
        <v>221.44</v>
      </c>
      <c r="K102" s="147">
        <v>198.15</v>
      </c>
      <c r="L102" s="145">
        <v>230.29</v>
      </c>
      <c r="M102" s="146">
        <v>206.08</v>
      </c>
      <c r="N102" s="145">
        <v>221.44</v>
      </c>
      <c r="O102" s="147">
        <v>198.15</v>
      </c>
      <c r="P102" s="145">
        <v>224.76</v>
      </c>
      <c r="Q102" s="146">
        <v>201.13</v>
      </c>
      <c r="T102" s="143"/>
      <c r="U102" s="143"/>
    </row>
    <row r="103" spans="1:21" ht="12.75">
      <c r="A103" s="108"/>
      <c r="B103" s="20">
        <v>124</v>
      </c>
      <c r="C103" s="144" t="s">
        <v>76</v>
      </c>
      <c r="D103" s="145">
        <v>276.31</v>
      </c>
      <c r="E103" s="146">
        <v>247.25</v>
      </c>
      <c r="F103" s="145">
        <v>276.31</v>
      </c>
      <c r="G103" s="147">
        <v>247.25</v>
      </c>
      <c r="H103" s="145">
        <v>276.31</v>
      </c>
      <c r="I103" s="146">
        <v>247.25</v>
      </c>
      <c r="J103" s="145">
        <v>276.31</v>
      </c>
      <c r="K103" s="147">
        <v>247.25</v>
      </c>
      <c r="L103" s="145">
        <v>287.36</v>
      </c>
      <c r="M103" s="146">
        <v>257.14</v>
      </c>
      <c r="N103" s="145">
        <v>276.31</v>
      </c>
      <c r="O103" s="147">
        <v>247.25</v>
      </c>
      <c r="P103" s="145">
        <v>280.45</v>
      </c>
      <c r="Q103" s="146">
        <v>250.96</v>
      </c>
      <c r="T103" s="143"/>
      <c r="U103" s="143"/>
    </row>
    <row r="104" spans="1:21" ht="12.75">
      <c r="A104" s="108"/>
      <c r="B104" s="20">
        <v>125</v>
      </c>
      <c r="C104" s="144" t="s">
        <v>77</v>
      </c>
      <c r="D104" s="145">
        <v>194</v>
      </c>
      <c r="E104" s="146">
        <v>173.6</v>
      </c>
      <c r="F104" s="145">
        <v>194</v>
      </c>
      <c r="G104" s="147">
        <v>173.6</v>
      </c>
      <c r="H104" s="145">
        <v>194</v>
      </c>
      <c r="I104" s="146">
        <v>173.6</v>
      </c>
      <c r="J104" s="145">
        <v>194</v>
      </c>
      <c r="K104" s="147">
        <v>173.6</v>
      </c>
      <c r="L104" s="145">
        <v>201.77</v>
      </c>
      <c r="M104" s="146">
        <v>180.55</v>
      </c>
      <c r="N104" s="145">
        <v>194</v>
      </c>
      <c r="O104" s="147">
        <v>173.6</v>
      </c>
      <c r="P104" s="145">
        <v>196.92</v>
      </c>
      <c r="Q104" s="146">
        <v>176.21</v>
      </c>
      <c r="T104" s="143"/>
      <c r="U104" s="143"/>
    </row>
    <row r="105" spans="1:21" ht="12.75">
      <c r="A105" s="108"/>
      <c r="B105" s="20">
        <v>126</v>
      </c>
      <c r="C105" s="144" t="s">
        <v>78</v>
      </c>
      <c r="D105" s="145">
        <v>154.81</v>
      </c>
      <c r="E105" s="146">
        <v>138.53</v>
      </c>
      <c r="F105" s="145">
        <v>154.81</v>
      </c>
      <c r="G105" s="147">
        <v>138.53</v>
      </c>
      <c r="H105" s="145">
        <v>154.81</v>
      </c>
      <c r="I105" s="146">
        <v>138.53</v>
      </c>
      <c r="J105" s="145">
        <v>154.81</v>
      </c>
      <c r="K105" s="147">
        <v>138.53</v>
      </c>
      <c r="L105" s="145">
        <v>161.01</v>
      </c>
      <c r="M105" s="146">
        <v>144.08</v>
      </c>
      <c r="N105" s="145">
        <v>154.81</v>
      </c>
      <c r="O105" s="147">
        <v>138.53</v>
      </c>
      <c r="P105" s="145">
        <v>157.14</v>
      </c>
      <c r="Q105" s="146">
        <v>140.61</v>
      </c>
      <c r="T105" s="143"/>
      <c r="U105" s="143"/>
    </row>
    <row r="106" spans="1:21" ht="12.75">
      <c r="A106" s="108"/>
      <c r="B106" s="20">
        <v>130</v>
      </c>
      <c r="C106" s="144" t="s">
        <v>79</v>
      </c>
      <c r="D106" s="145">
        <v>157.82</v>
      </c>
      <c r="E106" s="146">
        <v>141.22</v>
      </c>
      <c r="F106" s="145">
        <v>139.61</v>
      </c>
      <c r="G106" s="147">
        <v>124.93</v>
      </c>
      <c r="H106" s="145">
        <v>123.83</v>
      </c>
      <c r="I106" s="146">
        <v>110.8</v>
      </c>
      <c r="J106" s="145">
        <v>122.61</v>
      </c>
      <c r="K106" s="147">
        <v>109.72</v>
      </c>
      <c r="L106" s="145">
        <v>159.07</v>
      </c>
      <c r="M106" s="146">
        <v>142.35</v>
      </c>
      <c r="N106" s="145">
        <v>143.25</v>
      </c>
      <c r="O106" s="147">
        <v>128.19</v>
      </c>
      <c r="P106" s="145">
        <v>123.22</v>
      </c>
      <c r="Q106" s="146">
        <v>110.25</v>
      </c>
      <c r="T106" s="143"/>
      <c r="U106" s="143"/>
    </row>
    <row r="107" spans="1:21" ht="12.75">
      <c r="A107" s="108"/>
      <c r="B107" s="20">
        <v>131</v>
      </c>
      <c r="C107" s="144" t="s">
        <v>80</v>
      </c>
      <c r="D107" s="145">
        <v>94.26</v>
      </c>
      <c r="E107" s="146">
        <v>84.35</v>
      </c>
      <c r="F107" s="145">
        <v>83.38</v>
      </c>
      <c r="G107" s="147">
        <v>74.61</v>
      </c>
      <c r="H107" s="145">
        <v>73.96</v>
      </c>
      <c r="I107" s="146">
        <v>66.18</v>
      </c>
      <c r="J107" s="145">
        <v>73.23</v>
      </c>
      <c r="K107" s="147">
        <v>65.53</v>
      </c>
      <c r="L107" s="145">
        <v>95.01</v>
      </c>
      <c r="M107" s="146">
        <v>85.02</v>
      </c>
      <c r="N107" s="145">
        <v>85.56</v>
      </c>
      <c r="O107" s="147">
        <v>76.56</v>
      </c>
      <c r="P107" s="145">
        <v>73.6</v>
      </c>
      <c r="Q107" s="146">
        <v>65.86</v>
      </c>
      <c r="T107" s="143"/>
      <c r="U107" s="143"/>
    </row>
    <row r="108" spans="1:21" ht="12.75">
      <c r="A108" s="108"/>
      <c r="B108" s="20">
        <v>132</v>
      </c>
      <c r="C108" s="144" t="s">
        <v>81</v>
      </c>
      <c r="D108" s="145">
        <v>101.16</v>
      </c>
      <c r="E108" s="146">
        <v>90.52</v>
      </c>
      <c r="F108" s="145">
        <v>89.49</v>
      </c>
      <c r="G108" s="147">
        <v>80.08</v>
      </c>
      <c r="H108" s="145">
        <v>79.37</v>
      </c>
      <c r="I108" s="146">
        <v>71.03</v>
      </c>
      <c r="J108" s="145">
        <v>78.59</v>
      </c>
      <c r="K108" s="147">
        <v>70.33</v>
      </c>
      <c r="L108" s="145">
        <v>101.97</v>
      </c>
      <c r="M108" s="146">
        <v>91.25</v>
      </c>
      <c r="N108" s="145">
        <v>91.82</v>
      </c>
      <c r="O108" s="147">
        <v>82.17</v>
      </c>
      <c r="P108" s="145">
        <v>78.98</v>
      </c>
      <c r="Q108" s="146">
        <v>70.68</v>
      </c>
      <c r="T108" s="143"/>
      <c r="U108" s="143"/>
    </row>
    <row r="109" spans="1:21" ht="12.75">
      <c r="A109" s="108"/>
      <c r="B109" s="20">
        <v>133</v>
      </c>
      <c r="C109" s="148" t="s">
        <v>155</v>
      </c>
      <c r="D109" s="145">
        <v>121.7</v>
      </c>
      <c r="E109" s="146">
        <v>93.38</v>
      </c>
      <c r="F109" s="145">
        <v>107.66</v>
      </c>
      <c r="G109" s="147">
        <v>82.61</v>
      </c>
      <c r="H109" s="145">
        <v>95.49</v>
      </c>
      <c r="I109" s="146">
        <v>73.27</v>
      </c>
      <c r="J109" s="145">
        <v>94.55</v>
      </c>
      <c r="K109" s="147">
        <v>72.55</v>
      </c>
      <c r="L109" s="145">
        <v>122.67</v>
      </c>
      <c r="M109" s="146">
        <v>94.13</v>
      </c>
      <c r="N109" s="145">
        <v>110.47</v>
      </c>
      <c r="O109" s="147">
        <v>84.76</v>
      </c>
      <c r="P109" s="145">
        <v>95.02</v>
      </c>
      <c r="Q109" s="146">
        <v>72.91</v>
      </c>
      <c r="T109" s="143"/>
      <c r="U109" s="143"/>
    </row>
    <row r="110" spans="1:21" ht="12.75">
      <c r="A110" s="108"/>
      <c r="B110" s="20">
        <v>134</v>
      </c>
      <c r="C110" s="148" t="s">
        <v>156</v>
      </c>
      <c r="D110" s="145">
        <v>92.54</v>
      </c>
      <c r="E110" s="146">
        <v>71.01</v>
      </c>
      <c r="F110" s="145">
        <v>81.87</v>
      </c>
      <c r="G110" s="147">
        <v>62.82</v>
      </c>
      <c r="H110" s="145">
        <v>72.61</v>
      </c>
      <c r="I110" s="146">
        <v>55.72</v>
      </c>
      <c r="J110" s="145">
        <v>71.9</v>
      </c>
      <c r="K110" s="147">
        <v>55.17</v>
      </c>
      <c r="L110" s="145">
        <v>93.29</v>
      </c>
      <c r="M110" s="146">
        <v>71.58</v>
      </c>
      <c r="N110" s="145">
        <v>84</v>
      </c>
      <c r="O110" s="147">
        <v>64.45</v>
      </c>
      <c r="P110" s="145">
        <v>72.26</v>
      </c>
      <c r="Q110" s="146">
        <v>55.44</v>
      </c>
      <c r="T110" s="143"/>
      <c r="U110" s="143"/>
    </row>
    <row r="111" spans="1:21" ht="12.75">
      <c r="A111" s="108"/>
      <c r="B111" s="20">
        <v>140</v>
      </c>
      <c r="C111" s="144" t="s">
        <v>82</v>
      </c>
      <c r="D111" s="145">
        <v>94</v>
      </c>
      <c r="E111" s="146">
        <v>84.12</v>
      </c>
      <c r="F111" s="145">
        <v>83.16</v>
      </c>
      <c r="G111" s="147">
        <v>74.41</v>
      </c>
      <c r="H111" s="145">
        <v>73.76</v>
      </c>
      <c r="I111" s="146">
        <v>66</v>
      </c>
      <c r="J111" s="145">
        <v>73.03</v>
      </c>
      <c r="K111" s="147">
        <v>65.35</v>
      </c>
      <c r="L111" s="145">
        <v>94.75</v>
      </c>
      <c r="M111" s="146">
        <v>84.79</v>
      </c>
      <c r="N111" s="145">
        <v>85.33</v>
      </c>
      <c r="O111" s="147">
        <v>76.35</v>
      </c>
      <c r="P111" s="145">
        <v>73.4</v>
      </c>
      <c r="Q111" s="146">
        <v>65.68</v>
      </c>
      <c r="T111" s="143"/>
      <c r="U111" s="143"/>
    </row>
    <row r="112" spans="1:21" ht="12.75">
      <c r="A112" s="108"/>
      <c r="B112" s="20">
        <v>141</v>
      </c>
      <c r="C112" s="144" t="s">
        <v>83</v>
      </c>
      <c r="D112" s="145">
        <v>81.65</v>
      </c>
      <c r="E112" s="146">
        <v>73.06</v>
      </c>
      <c r="F112" s="145">
        <v>72.23</v>
      </c>
      <c r="G112" s="147">
        <v>64.63</v>
      </c>
      <c r="H112" s="145">
        <v>64.06</v>
      </c>
      <c r="I112" s="146">
        <v>57.33</v>
      </c>
      <c r="J112" s="145">
        <v>63.43</v>
      </c>
      <c r="K112" s="147">
        <v>56.76</v>
      </c>
      <c r="L112" s="145">
        <v>82.29</v>
      </c>
      <c r="M112" s="146">
        <v>73.65</v>
      </c>
      <c r="N112" s="145">
        <v>74.11</v>
      </c>
      <c r="O112" s="147">
        <v>66.32</v>
      </c>
      <c r="P112" s="145">
        <v>63.74</v>
      </c>
      <c r="Q112" s="146">
        <v>57.05</v>
      </c>
      <c r="T112" s="143"/>
      <c r="U112" s="143"/>
    </row>
    <row r="113" spans="1:21" ht="12.75">
      <c r="A113" s="108"/>
      <c r="B113" s="20">
        <v>142</v>
      </c>
      <c r="C113" s="144" t="s">
        <v>84</v>
      </c>
      <c r="D113" s="145">
        <v>76.12</v>
      </c>
      <c r="E113" s="146">
        <v>68.11</v>
      </c>
      <c r="F113" s="145">
        <v>67.34</v>
      </c>
      <c r="G113" s="147">
        <v>60.26</v>
      </c>
      <c r="H113" s="145">
        <v>59.72</v>
      </c>
      <c r="I113" s="146">
        <v>53.44</v>
      </c>
      <c r="J113" s="145">
        <v>59.14</v>
      </c>
      <c r="K113" s="147">
        <v>52.92</v>
      </c>
      <c r="L113" s="145">
        <v>76.73</v>
      </c>
      <c r="M113" s="146">
        <v>68.66</v>
      </c>
      <c r="N113" s="145">
        <v>69.09</v>
      </c>
      <c r="O113" s="147">
        <v>61.83</v>
      </c>
      <c r="P113" s="145">
        <v>59.43</v>
      </c>
      <c r="Q113" s="146">
        <v>53.19</v>
      </c>
      <c r="T113" s="143"/>
      <c r="U113" s="143"/>
    </row>
    <row r="114" spans="1:21" ht="12.75">
      <c r="A114" s="108"/>
      <c r="B114" s="20">
        <v>143</v>
      </c>
      <c r="C114" s="144" t="s">
        <v>85</v>
      </c>
      <c r="D114" s="145">
        <v>66.13</v>
      </c>
      <c r="E114" s="146">
        <v>59.18</v>
      </c>
      <c r="F114" s="145">
        <v>58.5</v>
      </c>
      <c r="G114" s="147">
        <v>52.35</v>
      </c>
      <c r="H114" s="145">
        <v>51.89</v>
      </c>
      <c r="I114" s="146">
        <v>46.43</v>
      </c>
      <c r="J114" s="145">
        <v>51.38</v>
      </c>
      <c r="K114" s="147">
        <v>45.98</v>
      </c>
      <c r="L114" s="145">
        <v>66.66</v>
      </c>
      <c r="M114" s="146">
        <v>59.65</v>
      </c>
      <c r="N114" s="145">
        <v>60.03</v>
      </c>
      <c r="O114" s="147">
        <v>53.72</v>
      </c>
      <c r="P114" s="145">
        <v>51.63</v>
      </c>
      <c r="Q114" s="146">
        <v>46.2</v>
      </c>
      <c r="T114" s="143"/>
      <c r="U114" s="143"/>
    </row>
    <row r="115" spans="1:21" ht="12.75">
      <c r="A115" s="108"/>
      <c r="B115" s="20">
        <v>144</v>
      </c>
      <c r="C115" s="144" t="s">
        <v>86</v>
      </c>
      <c r="D115" s="145">
        <v>94.89</v>
      </c>
      <c r="E115" s="146">
        <v>84.92</v>
      </c>
      <c r="F115" s="145">
        <v>83.95</v>
      </c>
      <c r="G115" s="147">
        <v>75.12</v>
      </c>
      <c r="H115" s="145">
        <v>74.46</v>
      </c>
      <c r="I115" s="146">
        <v>66.63</v>
      </c>
      <c r="J115" s="145">
        <v>73.73</v>
      </c>
      <c r="K115" s="147">
        <v>65.97</v>
      </c>
      <c r="L115" s="145">
        <v>95.65</v>
      </c>
      <c r="M115" s="146">
        <v>85.6</v>
      </c>
      <c r="N115" s="145">
        <v>86.14</v>
      </c>
      <c r="O115" s="147">
        <v>77.08</v>
      </c>
      <c r="P115" s="145">
        <v>74.09</v>
      </c>
      <c r="Q115" s="146">
        <v>66.29</v>
      </c>
      <c r="T115" s="143"/>
      <c r="U115" s="143"/>
    </row>
    <row r="116" spans="1:21" ht="12.75">
      <c r="A116" s="108"/>
      <c r="B116" s="20">
        <v>145</v>
      </c>
      <c r="C116" s="144" t="s">
        <v>87</v>
      </c>
      <c r="D116" s="145">
        <v>79.1</v>
      </c>
      <c r="E116" s="146">
        <v>70.78</v>
      </c>
      <c r="F116" s="145">
        <v>69.97</v>
      </c>
      <c r="G116" s="147">
        <v>62.61</v>
      </c>
      <c r="H116" s="145">
        <v>62.06</v>
      </c>
      <c r="I116" s="146">
        <v>55.54</v>
      </c>
      <c r="J116" s="145">
        <v>61.45</v>
      </c>
      <c r="K116" s="147">
        <v>54.99</v>
      </c>
      <c r="L116" s="145">
        <v>79.73</v>
      </c>
      <c r="M116" s="146">
        <v>71.35</v>
      </c>
      <c r="N116" s="145">
        <v>71.8</v>
      </c>
      <c r="O116" s="147">
        <v>64.25</v>
      </c>
      <c r="P116" s="145">
        <v>61.76</v>
      </c>
      <c r="Q116" s="146">
        <v>55.26</v>
      </c>
      <c r="T116" s="143"/>
      <c r="U116" s="143"/>
    </row>
    <row r="117" spans="1:21" ht="12.75">
      <c r="A117" s="108"/>
      <c r="B117" s="20">
        <v>150</v>
      </c>
      <c r="C117" s="144" t="s">
        <v>88</v>
      </c>
      <c r="D117" s="145">
        <v>304.2</v>
      </c>
      <c r="E117" s="146">
        <v>272.21</v>
      </c>
      <c r="F117" s="145">
        <v>269.1</v>
      </c>
      <c r="G117" s="147">
        <v>240.8</v>
      </c>
      <c r="H117" s="145">
        <v>238.68</v>
      </c>
      <c r="I117" s="146">
        <v>213.58</v>
      </c>
      <c r="J117" s="145">
        <v>236.34</v>
      </c>
      <c r="K117" s="147">
        <v>211.48</v>
      </c>
      <c r="L117" s="145">
        <v>306.63</v>
      </c>
      <c r="M117" s="146">
        <v>274.38</v>
      </c>
      <c r="N117" s="145">
        <v>276.12</v>
      </c>
      <c r="O117" s="147">
        <v>247.08</v>
      </c>
      <c r="P117" s="145">
        <v>237.51</v>
      </c>
      <c r="Q117" s="146">
        <v>212.53</v>
      </c>
      <c r="T117" s="143"/>
      <c r="U117" s="143"/>
    </row>
    <row r="118" spans="1:21" ht="12.75">
      <c r="A118" s="108"/>
      <c r="B118" s="20">
        <v>151</v>
      </c>
      <c r="C118" s="144" t="s">
        <v>89</v>
      </c>
      <c r="D118" s="145">
        <v>266.19</v>
      </c>
      <c r="E118" s="146">
        <v>238.2</v>
      </c>
      <c r="F118" s="145">
        <v>235.48</v>
      </c>
      <c r="G118" s="147">
        <v>210.71</v>
      </c>
      <c r="H118" s="145">
        <v>208.86</v>
      </c>
      <c r="I118" s="146">
        <v>186.89</v>
      </c>
      <c r="J118" s="145">
        <v>206.81</v>
      </c>
      <c r="K118" s="147">
        <v>185.06</v>
      </c>
      <c r="L118" s="145">
        <v>268.32</v>
      </c>
      <c r="M118" s="146">
        <v>240.1</v>
      </c>
      <c r="N118" s="145">
        <v>241.62</v>
      </c>
      <c r="O118" s="147">
        <v>216.21</v>
      </c>
      <c r="P118" s="145">
        <v>207.83</v>
      </c>
      <c r="Q118" s="146">
        <v>185.99</v>
      </c>
      <c r="T118" s="143"/>
      <c r="U118" s="143"/>
    </row>
    <row r="119" spans="1:21" ht="12.75">
      <c r="A119" s="108"/>
      <c r="B119" s="20">
        <v>152</v>
      </c>
      <c r="C119" s="144" t="s">
        <v>90</v>
      </c>
      <c r="D119" s="145">
        <v>228.16</v>
      </c>
      <c r="E119" s="146">
        <v>204.16</v>
      </c>
      <c r="F119" s="145">
        <v>201.83</v>
      </c>
      <c r="G119" s="147">
        <v>180.6</v>
      </c>
      <c r="H119" s="145">
        <v>179.01</v>
      </c>
      <c r="I119" s="146">
        <v>160.19</v>
      </c>
      <c r="J119" s="145">
        <v>177.26</v>
      </c>
      <c r="K119" s="147">
        <v>158.62</v>
      </c>
      <c r="L119" s="145">
        <v>229.99</v>
      </c>
      <c r="M119" s="146">
        <v>205.79</v>
      </c>
      <c r="N119" s="145">
        <v>207.09</v>
      </c>
      <c r="O119" s="147">
        <v>185.32</v>
      </c>
      <c r="P119" s="145">
        <v>178.13</v>
      </c>
      <c r="Q119" s="146">
        <v>159.4</v>
      </c>
      <c r="T119" s="143"/>
      <c r="U119" s="143"/>
    </row>
    <row r="120" spans="1:21" ht="12.75">
      <c r="A120" s="108"/>
      <c r="B120" s="20">
        <v>153</v>
      </c>
      <c r="C120" s="144" t="s">
        <v>91</v>
      </c>
      <c r="D120" s="145">
        <v>93.09</v>
      </c>
      <c r="E120" s="146">
        <v>83.3</v>
      </c>
      <c r="F120" s="145">
        <v>82.35</v>
      </c>
      <c r="G120" s="147">
        <v>73.69</v>
      </c>
      <c r="H120" s="145">
        <v>73.04</v>
      </c>
      <c r="I120" s="146">
        <v>65.36</v>
      </c>
      <c r="J120" s="145">
        <v>72.32</v>
      </c>
      <c r="K120" s="147">
        <v>64.72</v>
      </c>
      <c r="L120" s="145">
        <v>93.84</v>
      </c>
      <c r="M120" s="146">
        <v>83.97</v>
      </c>
      <c r="N120" s="145">
        <v>84.49</v>
      </c>
      <c r="O120" s="147">
        <v>75.61</v>
      </c>
      <c r="P120" s="145">
        <v>72.68</v>
      </c>
      <c r="Q120" s="146">
        <v>65.03</v>
      </c>
      <c r="T120" s="143"/>
      <c r="U120" s="143"/>
    </row>
    <row r="121" spans="1:21" ht="12.75">
      <c r="A121" s="108"/>
      <c r="B121" s="20">
        <v>154</v>
      </c>
      <c r="C121" s="144" t="s">
        <v>92</v>
      </c>
      <c r="D121" s="145">
        <v>228.16</v>
      </c>
      <c r="E121" s="146">
        <v>204.16</v>
      </c>
      <c r="F121" s="145">
        <v>201.83</v>
      </c>
      <c r="G121" s="147">
        <v>180.6</v>
      </c>
      <c r="H121" s="145">
        <v>179.01</v>
      </c>
      <c r="I121" s="146">
        <v>160.19</v>
      </c>
      <c r="J121" s="145">
        <v>177.26</v>
      </c>
      <c r="K121" s="147">
        <v>158.62</v>
      </c>
      <c r="L121" s="145">
        <v>229.99</v>
      </c>
      <c r="M121" s="146">
        <v>205.79</v>
      </c>
      <c r="N121" s="145">
        <v>207.09</v>
      </c>
      <c r="O121" s="147">
        <v>185.32</v>
      </c>
      <c r="P121" s="145">
        <v>178.13</v>
      </c>
      <c r="Q121" s="146">
        <v>159.4</v>
      </c>
      <c r="T121" s="143"/>
      <c r="U121" s="143"/>
    </row>
    <row r="122" spans="1:21" ht="12.75">
      <c r="A122" s="108"/>
      <c r="B122" s="20">
        <v>155</v>
      </c>
      <c r="C122" s="144" t="s">
        <v>93</v>
      </c>
      <c r="D122" s="145">
        <v>87.35</v>
      </c>
      <c r="E122" s="146">
        <v>78.17</v>
      </c>
      <c r="F122" s="145">
        <v>77.27</v>
      </c>
      <c r="G122" s="147">
        <v>69.15</v>
      </c>
      <c r="H122" s="145">
        <v>68.54</v>
      </c>
      <c r="I122" s="146">
        <v>61.33</v>
      </c>
      <c r="J122" s="145">
        <v>67.87</v>
      </c>
      <c r="K122" s="147">
        <v>60.73</v>
      </c>
      <c r="L122" s="145">
        <v>88.06</v>
      </c>
      <c r="M122" s="146">
        <v>78.79</v>
      </c>
      <c r="N122" s="145">
        <v>79.29</v>
      </c>
      <c r="O122" s="147">
        <v>70.95</v>
      </c>
      <c r="P122" s="145">
        <v>68.2</v>
      </c>
      <c r="Q122" s="146">
        <v>61.03</v>
      </c>
      <c r="T122" s="143"/>
      <c r="U122" s="143"/>
    </row>
    <row r="123" spans="1:21" ht="12.75">
      <c r="A123" s="108"/>
      <c r="B123" s="20">
        <v>156</v>
      </c>
      <c r="C123" s="144" t="s">
        <v>94</v>
      </c>
      <c r="D123" s="145">
        <v>77.34</v>
      </c>
      <c r="E123" s="146">
        <v>69.21</v>
      </c>
      <c r="F123" s="145">
        <v>68.42</v>
      </c>
      <c r="G123" s="147">
        <v>61.22</v>
      </c>
      <c r="H123" s="145">
        <v>60.68</v>
      </c>
      <c r="I123" s="146">
        <v>54.3</v>
      </c>
      <c r="J123" s="145">
        <v>60.09</v>
      </c>
      <c r="K123" s="147">
        <v>53.77</v>
      </c>
      <c r="L123" s="145">
        <v>77.97</v>
      </c>
      <c r="M123" s="146">
        <v>69.77</v>
      </c>
      <c r="N123" s="145">
        <v>70.2</v>
      </c>
      <c r="O123" s="147">
        <v>62.82</v>
      </c>
      <c r="P123" s="145">
        <v>60.38</v>
      </c>
      <c r="Q123" s="146">
        <v>54.03</v>
      </c>
      <c r="T123" s="143"/>
      <c r="U123" s="143"/>
    </row>
    <row r="124" spans="1:21" ht="12.75">
      <c r="A124" s="108"/>
      <c r="B124" s="20">
        <v>157</v>
      </c>
      <c r="C124" s="144" t="s">
        <v>95</v>
      </c>
      <c r="D124" s="145">
        <v>106.46</v>
      </c>
      <c r="E124" s="146">
        <v>95.26</v>
      </c>
      <c r="F124" s="145">
        <v>94.18</v>
      </c>
      <c r="G124" s="147">
        <v>84.27</v>
      </c>
      <c r="H124" s="145">
        <v>83.53</v>
      </c>
      <c r="I124" s="146">
        <v>74.75</v>
      </c>
      <c r="J124" s="145">
        <v>82.71</v>
      </c>
      <c r="K124" s="147">
        <v>74.01</v>
      </c>
      <c r="L124" s="145">
        <v>107.31</v>
      </c>
      <c r="M124" s="146">
        <v>96.02</v>
      </c>
      <c r="N124" s="145">
        <v>96.63</v>
      </c>
      <c r="O124" s="147">
        <v>86.47</v>
      </c>
      <c r="P124" s="145">
        <v>83.12</v>
      </c>
      <c r="Q124" s="146">
        <v>74.37</v>
      </c>
      <c r="T124" s="143"/>
      <c r="U124" s="143"/>
    </row>
    <row r="125" spans="1:21" ht="12.75">
      <c r="A125" s="108"/>
      <c r="B125" s="20">
        <v>158</v>
      </c>
      <c r="C125" s="144" t="s">
        <v>96</v>
      </c>
      <c r="D125" s="145">
        <v>87.35</v>
      </c>
      <c r="E125" s="146">
        <v>78.17</v>
      </c>
      <c r="F125" s="145">
        <v>77.27</v>
      </c>
      <c r="G125" s="147">
        <v>69.15</v>
      </c>
      <c r="H125" s="145">
        <v>68.54</v>
      </c>
      <c r="I125" s="146">
        <v>61.33</v>
      </c>
      <c r="J125" s="145">
        <v>67.87</v>
      </c>
      <c r="K125" s="147">
        <v>60.73</v>
      </c>
      <c r="L125" s="145">
        <v>88.06</v>
      </c>
      <c r="M125" s="146">
        <v>78.79</v>
      </c>
      <c r="N125" s="145">
        <v>79.29</v>
      </c>
      <c r="O125" s="147">
        <v>70.95</v>
      </c>
      <c r="P125" s="145">
        <v>68.2</v>
      </c>
      <c r="Q125" s="146">
        <v>61.03</v>
      </c>
      <c r="T125" s="143"/>
      <c r="U125" s="143"/>
    </row>
    <row r="126" spans="1:21" ht="12.75">
      <c r="A126" s="108"/>
      <c r="B126" s="20">
        <v>159</v>
      </c>
      <c r="C126" s="144" t="s">
        <v>97</v>
      </c>
      <c r="D126" s="145">
        <v>77.34</v>
      </c>
      <c r="E126" s="146">
        <v>69.21</v>
      </c>
      <c r="F126" s="145">
        <v>68.42</v>
      </c>
      <c r="G126" s="147">
        <v>61.22</v>
      </c>
      <c r="H126" s="145">
        <v>60.68</v>
      </c>
      <c r="I126" s="146">
        <v>54.3</v>
      </c>
      <c r="J126" s="145">
        <v>60.09</v>
      </c>
      <c r="K126" s="147">
        <v>53.77</v>
      </c>
      <c r="L126" s="145">
        <v>77.97</v>
      </c>
      <c r="M126" s="146">
        <v>69.77</v>
      </c>
      <c r="N126" s="145">
        <v>70.2</v>
      </c>
      <c r="O126" s="147">
        <v>62.82</v>
      </c>
      <c r="P126" s="145">
        <v>60.38</v>
      </c>
      <c r="Q126" s="146">
        <v>54.03</v>
      </c>
      <c r="T126" s="143"/>
      <c r="U126" s="143"/>
    </row>
    <row r="127" spans="1:21" ht="12.75">
      <c r="A127" s="108"/>
      <c r="B127" s="20">
        <v>160</v>
      </c>
      <c r="C127" s="144" t="s">
        <v>98</v>
      </c>
      <c r="D127" s="145">
        <v>182.53</v>
      </c>
      <c r="E127" s="146">
        <v>163.33</v>
      </c>
      <c r="F127" s="145">
        <v>161.47</v>
      </c>
      <c r="G127" s="147">
        <v>144.49</v>
      </c>
      <c r="H127" s="145">
        <v>143.22</v>
      </c>
      <c r="I127" s="146">
        <v>128.15</v>
      </c>
      <c r="J127" s="145">
        <v>141.81</v>
      </c>
      <c r="K127" s="147">
        <v>126.9</v>
      </c>
      <c r="L127" s="145">
        <v>183.99</v>
      </c>
      <c r="M127" s="146">
        <v>164.64</v>
      </c>
      <c r="N127" s="145">
        <v>165.68</v>
      </c>
      <c r="O127" s="147">
        <v>148.26</v>
      </c>
      <c r="P127" s="145">
        <v>142.51</v>
      </c>
      <c r="Q127" s="146">
        <v>127.53</v>
      </c>
      <c r="T127" s="143"/>
      <c r="U127" s="143"/>
    </row>
    <row r="128" spans="1:21" ht="12.75">
      <c r="A128" s="108"/>
      <c r="B128" s="20">
        <v>161</v>
      </c>
      <c r="C128" s="144" t="s">
        <v>99</v>
      </c>
      <c r="D128" s="145">
        <v>107.02</v>
      </c>
      <c r="E128" s="146">
        <v>95.77</v>
      </c>
      <c r="F128" s="145">
        <v>94.67</v>
      </c>
      <c r="G128" s="147">
        <v>84.72</v>
      </c>
      <c r="H128" s="145">
        <v>83.97</v>
      </c>
      <c r="I128" s="146">
        <v>75.14</v>
      </c>
      <c r="J128" s="145">
        <v>83.15</v>
      </c>
      <c r="K128" s="147">
        <v>74.4</v>
      </c>
      <c r="L128" s="145">
        <v>107.88</v>
      </c>
      <c r="M128" s="146">
        <v>96.53</v>
      </c>
      <c r="N128" s="145">
        <v>97.14</v>
      </c>
      <c r="O128" s="147">
        <v>86.93</v>
      </c>
      <c r="P128" s="145">
        <v>83.56</v>
      </c>
      <c r="Q128" s="146">
        <v>74.77</v>
      </c>
      <c r="T128" s="143"/>
      <c r="U128" s="143"/>
    </row>
    <row r="129" spans="1:21" ht="12.75">
      <c r="A129" s="108"/>
      <c r="B129" s="20">
        <v>162</v>
      </c>
      <c r="C129" s="144" t="s">
        <v>100</v>
      </c>
      <c r="D129" s="145">
        <v>182.53</v>
      </c>
      <c r="E129" s="146">
        <v>163.33</v>
      </c>
      <c r="F129" s="145">
        <v>161.47</v>
      </c>
      <c r="G129" s="147">
        <v>144.49</v>
      </c>
      <c r="H129" s="145">
        <v>143.22</v>
      </c>
      <c r="I129" s="146">
        <v>128.15</v>
      </c>
      <c r="J129" s="145">
        <v>141.81</v>
      </c>
      <c r="K129" s="147">
        <v>126.9</v>
      </c>
      <c r="L129" s="145">
        <v>183.99</v>
      </c>
      <c r="M129" s="146">
        <v>164.64</v>
      </c>
      <c r="N129" s="145">
        <v>165.68</v>
      </c>
      <c r="O129" s="147">
        <v>148.26</v>
      </c>
      <c r="P129" s="145">
        <v>142.51</v>
      </c>
      <c r="Q129" s="146">
        <v>127.53</v>
      </c>
      <c r="T129" s="143"/>
      <c r="U129" s="143"/>
    </row>
    <row r="130" spans="1:21" ht="12.75">
      <c r="A130" s="108"/>
      <c r="B130" s="20">
        <v>163</v>
      </c>
      <c r="C130" s="144" t="s">
        <v>101</v>
      </c>
      <c r="D130" s="145">
        <v>77.06</v>
      </c>
      <c r="E130" s="146">
        <v>68.96</v>
      </c>
      <c r="F130" s="145">
        <v>68.17</v>
      </c>
      <c r="G130" s="147">
        <v>61</v>
      </c>
      <c r="H130" s="145">
        <v>60.46</v>
      </c>
      <c r="I130" s="146">
        <v>54.11</v>
      </c>
      <c r="J130" s="145">
        <v>59.87</v>
      </c>
      <c r="K130" s="147">
        <v>53.58</v>
      </c>
      <c r="L130" s="145">
        <v>77.69</v>
      </c>
      <c r="M130" s="146">
        <v>69.51</v>
      </c>
      <c r="N130" s="145">
        <v>69.95</v>
      </c>
      <c r="O130" s="147">
        <v>62.59</v>
      </c>
      <c r="P130" s="145">
        <v>60.17</v>
      </c>
      <c r="Q130" s="146">
        <v>53.85</v>
      </c>
      <c r="T130" s="143"/>
      <c r="U130" s="143"/>
    </row>
    <row r="131" spans="1:21" ht="12.75">
      <c r="A131" s="108"/>
      <c r="B131" s="20">
        <v>164</v>
      </c>
      <c r="C131" s="144" t="s">
        <v>102</v>
      </c>
      <c r="D131" s="145">
        <v>63.43</v>
      </c>
      <c r="E131" s="146">
        <v>56.76</v>
      </c>
      <c r="F131" s="145">
        <v>56.11</v>
      </c>
      <c r="G131" s="147">
        <v>50.21</v>
      </c>
      <c r="H131" s="145">
        <v>49.77</v>
      </c>
      <c r="I131" s="146">
        <v>44.54</v>
      </c>
      <c r="J131" s="145">
        <v>49.28</v>
      </c>
      <c r="K131" s="147">
        <v>44.1</v>
      </c>
      <c r="L131" s="145">
        <v>63.94</v>
      </c>
      <c r="M131" s="146">
        <v>57.22</v>
      </c>
      <c r="N131" s="145">
        <v>57.58</v>
      </c>
      <c r="O131" s="147">
        <v>51.52</v>
      </c>
      <c r="P131" s="145">
        <v>49.53</v>
      </c>
      <c r="Q131" s="146">
        <v>44.32</v>
      </c>
      <c r="T131" s="143"/>
      <c r="U131" s="143"/>
    </row>
    <row r="132" spans="1:21" ht="12.75">
      <c r="A132" s="108"/>
      <c r="B132" s="20">
        <v>165</v>
      </c>
      <c r="C132" s="144" t="s">
        <v>103</v>
      </c>
      <c r="D132" s="145">
        <v>129.06</v>
      </c>
      <c r="E132" s="146">
        <v>115.49</v>
      </c>
      <c r="F132" s="145">
        <v>114.17</v>
      </c>
      <c r="G132" s="147">
        <v>102.16</v>
      </c>
      <c r="H132" s="145">
        <v>101.26</v>
      </c>
      <c r="I132" s="146">
        <v>90.61</v>
      </c>
      <c r="J132" s="145">
        <v>100.27</v>
      </c>
      <c r="K132" s="147">
        <v>89.72</v>
      </c>
      <c r="L132" s="145">
        <v>130.09</v>
      </c>
      <c r="M132" s="146">
        <v>116.41</v>
      </c>
      <c r="N132" s="145">
        <v>117.14</v>
      </c>
      <c r="O132" s="147">
        <v>104.82</v>
      </c>
      <c r="P132" s="145">
        <v>100.76</v>
      </c>
      <c r="Q132" s="146">
        <v>90.17</v>
      </c>
      <c r="T132" s="143"/>
      <c r="U132" s="143"/>
    </row>
    <row r="133" spans="1:21" ht="12.75">
      <c r="A133" s="108"/>
      <c r="B133" s="20">
        <v>166</v>
      </c>
      <c r="C133" s="144" t="s">
        <v>104</v>
      </c>
      <c r="D133" s="145">
        <v>102.44</v>
      </c>
      <c r="E133" s="146">
        <v>91.66</v>
      </c>
      <c r="F133" s="145">
        <v>90.62</v>
      </c>
      <c r="G133" s="147">
        <v>81.09</v>
      </c>
      <c r="H133" s="145">
        <v>80.37</v>
      </c>
      <c r="I133" s="146">
        <v>71.92</v>
      </c>
      <c r="J133" s="145">
        <v>79.58</v>
      </c>
      <c r="K133" s="147">
        <v>71.22</v>
      </c>
      <c r="L133" s="145">
        <v>103.25</v>
      </c>
      <c r="M133" s="146">
        <v>92.39</v>
      </c>
      <c r="N133" s="145">
        <v>92.98</v>
      </c>
      <c r="O133" s="147">
        <v>83.2</v>
      </c>
      <c r="P133" s="145">
        <v>79.97</v>
      </c>
      <c r="Q133" s="146">
        <v>71.57</v>
      </c>
      <c r="T133" s="143"/>
      <c r="U133" s="143"/>
    </row>
    <row r="134" spans="1:21" ht="12.75">
      <c r="A134" s="108"/>
      <c r="B134" s="20">
        <v>167</v>
      </c>
      <c r="C134" s="144" t="s">
        <v>105</v>
      </c>
      <c r="D134" s="145">
        <v>81.29</v>
      </c>
      <c r="E134" s="146">
        <v>72.74</v>
      </c>
      <c r="F134" s="145">
        <v>71.91</v>
      </c>
      <c r="G134" s="147">
        <v>64.35</v>
      </c>
      <c r="H134" s="145">
        <v>63.78</v>
      </c>
      <c r="I134" s="146">
        <v>57.07</v>
      </c>
      <c r="J134" s="145">
        <v>63.16</v>
      </c>
      <c r="K134" s="147">
        <v>56.52</v>
      </c>
      <c r="L134" s="145">
        <v>81.95</v>
      </c>
      <c r="M134" s="146">
        <v>73.33</v>
      </c>
      <c r="N134" s="145">
        <v>73.79</v>
      </c>
      <c r="O134" s="147">
        <v>66.03</v>
      </c>
      <c r="P134" s="145">
        <v>63.47</v>
      </c>
      <c r="Q134" s="146">
        <v>56.8</v>
      </c>
      <c r="T134" s="143"/>
      <c r="U134" s="143"/>
    </row>
    <row r="135" spans="1:21" ht="12.75">
      <c r="A135" s="108"/>
      <c r="B135" s="20">
        <v>168</v>
      </c>
      <c r="C135" s="144" t="s">
        <v>179</v>
      </c>
      <c r="D135" s="145">
        <v>223.5</v>
      </c>
      <c r="E135" s="146">
        <v>210.61</v>
      </c>
      <c r="F135" s="145">
        <v>197.71</v>
      </c>
      <c r="G135" s="147">
        <v>186.31</v>
      </c>
      <c r="H135" s="145">
        <v>175.36</v>
      </c>
      <c r="I135" s="146">
        <v>165.24</v>
      </c>
      <c r="J135" s="145">
        <v>173.64</v>
      </c>
      <c r="K135" s="147">
        <v>163.62</v>
      </c>
      <c r="L135" s="145">
        <v>216.62</v>
      </c>
      <c r="M135" s="146">
        <v>204.13</v>
      </c>
      <c r="N135" s="145">
        <v>202.87</v>
      </c>
      <c r="O135" s="147">
        <v>191.17</v>
      </c>
      <c r="P135" s="145">
        <v>171.92</v>
      </c>
      <c r="Q135" s="146">
        <v>162</v>
      </c>
      <c r="T135" s="143"/>
      <c r="U135" s="143"/>
    </row>
    <row r="136" spans="1:21" ht="12.75">
      <c r="A136" s="108"/>
      <c r="B136" s="20" t="s">
        <v>180</v>
      </c>
      <c r="C136" s="144" t="s">
        <v>181</v>
      </c>
      <c r="D136" s="145">
        <v>140.13</v>
      </c>
      <c r="E136" s="146">
        <v>132.05</v>
      </c>
      <c r="F136" s="145">
        <v>123.96</v>
      </c>
      <c r="G136" s="147">
        <v>116.81</v>
      </c>
      <c r="H136" s="145">
        <v>109.95</v>
      </c>
      <c r="I136" s="146">
        <v>103.61</v>
      </c>
      <c r="J136" s="145">
        <v>108.87</v>
      </c>
      <c r="K136" s="147">
        <v>102.59</v>
      </c>
      <c r="L136" s="145">
        <v>135.82</v>
      </c>
      <c r="M136" s="146">
        <v>127.99</v>
      </c>
      <c r="N136" s="145">
        <v>127.2</v>
      </c>
      <c r="O136" s="147">
        <v>119.86</v>
      </c>
      <c r="P136" s="145">
        <v>107.79</v>
      </c>
      <c r="Q136" s="146">
        <v>101.58</v>
      </c>
      <c r="T136" s="143"/>
      <c r="U136" s="143"/>
    </row>
    <row r="137" spans="1:21" ht="12.75">
      <c r="A137" s="108"/>
      <c r="B137" s="20" t="s">
        <v>182</v>
      </c>
      <c r="C137" s="144" t="s">
        <v>183</v>
      </c>
      <c r="D137" s="145">
        <v>119.3</v>
      </c>
      <c r="E137" s="146">
        <v>112.42</v>
      </c>
      <c r="F137" s="145">
        <v>105.53</v>
      </c>
      <c r="G137" s="147">
        <v>99.44</v>
      </c>
      <c r="H137" s="145">
        <v>93.6</v>
      </c>
      <c r="I137" s="146">
        <v>88.2</v>
      </c>
      <c r="J137" s="145">
        <v>92.68</v>
      </c>
      <c r="K137" s="147">
        <v>87.34</v>
      </c>
      <c r="L137" s="145">
        <v>115.63</v>
      </c>
      <c r="M137" s="146">
        <v>108.96</v>
      </c>
      <c r="N137" s="145">
        <v>108.28</v>
      </c>
      <c r="O137" s="147">
        <v>102.04</v>
      </c>
      <c r="P137" s="145">
        <v>91.77</v>
      </c>
      <c r="Q137" s="146">
        <v>86.47</v>
      </c>
      <c r="T137" s="143"/>
      <c r="U137" s="143"/>
    </row>
    <row r="138" spans="1:21" ht="12.75">
      <c r="A138" s="108"/>
      <c r="B138" s="20">
        <v>170</v>
      </c>
      <c r="C138" s="144" t="s">
        <v>106</v>
      </c>
      <c r="D138" s="145">
        <v>123.17</v>
      </c>
      <c r="E138" s="146">
        <v>110.22</v>
      </c>
      <c r="F138" s="145">
        <v>108.96</v>
      </c>
      <c r="G138" s="147">
        <v>97.5</v>
      </c>
      <c r="H138" s="145">
        <v>96.64</v>
      </c>
      <c r="I138" s="146">
        <v>86.48</v>
      </c>
      <c r="J138" s="145">
        <v>95.7</v>
      </c>
      <c r="K138" s="147">
        <v>85.63</v>
      </c>
      <c r="L138" s="145">
        <v>124.16</v>
      </c>
      <c r="M138" s="146">
        <v>111.09</v>
      </c>
      <c r="N138" s="145">
        <v>111.8</v>
      </c>
      <c r="O138" s="147">
        <v>100.05</v>
      </c>
      <c r="P138" s="145">
        <v>96.16</v>
      </c>
      <c r="Q138" s="146">
        <v>86.05</v>
      </c>
      <c r="T138" s="143"/>
      <c r="U138" s="143"/>
    </row>
    <row r="139" spans="1:21" ht="12.75">
      <c r="A139" s="108"/>
      <c r="B139" s="20" t="s">
        <v>184</v>
      </c>
      <c r="C139" s="144" t="s">
        <v>185</v>
      </c>
      <c r="D139" s="145">
        <v>110.53</v>
      </c>
      <c r="E139" s="146">
        <v>104.16</v>
      </c>
      <c r="F139" s="145">
        <v>97.78</v>
      </c>
      <c r="G139" s="147">
        <v>92.14</v>
      </c>
      <c r="H139" s="145">
        <v>86.73</v>
      </c>
      <c r="I139" s="146">
        <v>81.72</v>
      </c>
      <c r="J139" s="145">
        <v>85.88</v>
      </c>
      <c r="K139" s="147">
        <v>80.92</v>
      </c>
      <c r="L139" s="145">
        <v>107.13</v>
      </c>
      <c r="M139" s="146">
        <v>100.95</v>
      </c>
      <c r="N139" s="145">
        <v>100.33</v>
      </c>
      <c r="O139" s="147">
        <v>94.54</v>
      </c>
      <c r="P139" s="145">
        <v>85.03</v>
      </c>
      <c r="Q139" s="146">
        <v>80.12</v>
      </c>
      <c r="T139" s="143"/>
      <c r="U139" s="143"/>
    </row>
    <row r="140" spans="1:21" ht="12.75">
      <c r="A140" s="108"/>
      <c r="B140" s="20" t="s">
        <v>186</v>
      </c>
      <c r="C140" s="144" t="s">
        <v>187</v>
      </c>
      <c r="D140" s="145">
        <v>80.85</v>
      </c>
      <c r="E140" s="146">
        <v>76.19</v>
      </c>
      <c r="F140" s="145">
        <v>71.52</v>
      </c>
      <c r="G140" s="147">
        <v>67.4</v>
      </c>
      <c r="H140" s="145">
        <v>63.44</v>
      </c>
      <c r="I140" s="146">
        <v>59.78</v>
      </c>
      <c r="J140" s="145">
        <v>62.81</v>
      </c>
      <c r="K140" s="147">
        <v>59.19</v>
      </c>
      <c r="L140" s="145">
        <v>78.36</v>
      </c>
      <c r="M140" s="146">
        <v>73.84</v>
      </c>
      <c r="N140" s="145">
        <v>73.39</v>
      </c>
      <c r="O140" s="147">
        <v>69.15</v>
      </c>
      <c r="P140" s="145">
        <v>62.19</v>
      </c>
      <c r="Q140" s="146">
        <v>58.61</v>
      </c>
      <c r="T140" s="143"/>
      <c r="U140" s="143"/>
    </row>
    <row r="141" spans="1:21" ht="12.75">
      <c r="A141" s="108"/>
      <c r="B141" s="20">
        <v>171</v>
      </c>
      <c r="C141" s="144" t="s">
        <v>107</v>
      </c>
      <c r="D141" s="145">
        <v>90.87</v>
      </c>
      <c r="E141" s="146">
        <v>81.31</v>
      </c>
      <c r="F141" s="145">
        <v>80.38</v>
      </c>
      <c r="G141" s="147">
        <v>71.93</v>
      </c>
      <c r="H141" s="145">
        <v>71.3</v>
      </c>
      <c r="I141" s="146">
        <v>63.8</v>
      </c>
      <c r="J141" s="145">
        <v>70.6</v>
      </c>
      <c r="K141" s="147">
        <v>63.17</v>
      </c>
      <c r="L141" s="145">
        <v>91.59</v>
      </c>
      <c r="M141" s="146">
        <v>81.97</v>
      </c>
      <c r="N141" s="145">
        <v>82.48</v>
      </c>
      <c r="O141" s="147">
        <v>73.81</v>
      </c>
      <c r="P141" s="145">
        <v>70.94</v>
      </c>
      <c r="Q141" s="146">
        <v>63.49</v>
      </c>
      <c r="T141" s="143"/>
      <c r="U141" s="143"/>
    </row>
    <row r="142" spans="1:21" ht="12.75">
      <c r="A142" s="108"/>
      <c r="B142" s="20" t="s">
        <v>188</v>
      </c>
      <c r="C142" s="148" t="s">
        <v>189</v>
      </c>
      <c r="D142" s="145">
        <v>99.51</v>
      </c>
      <c r="E142" s="146">
        <v>93.77</v>
      </c>
      <c r="F142" s="145">
        <v>88.03</v>
      </c>
      <c r="G142" s="147">
        <v>82.95</v>
      </c>
      <c r="H142" s="145">
        <v>78.08</v>
      </c>
      <c r="I142" s="146">
        <v>73.57</v>
      </c>
      <c r="J142" s="145">
        <v>77.31</v>
      </c>
      <c r="K142" s="147">
        <v>72.85</v>
      </c>
      <c r="L142" s="145">
        <v>96.45</v>
      </c>
      <c r="M142" s="146">
        <v>90.88</v>
      </c>
      <c r="N142" s="145">
        <v>90.32</v>
      </c>
      <c r="O142" s="147">
        <v>85.11</v>
      </c>
      <c r="P142" s="145">
        <v>76.54</v>
      </c>
      <c r="Q142" s="146">
        <v>72.13</v>
      </c>
      <c r="T142" s="143"/>
      <c r="U142" s="143"/>
    </row>
    <row r="143" spans="1:21" ht="12.75">
      <c r="A143" s="108"/>
      <c r="B143" s="20">
        <v>172</v>
      </c>
      <c r="C143" s="148" t="s">
        <v>147</v>
      </c>
      <c r="D143" s="145">
        <v>171.19</v>
      </c>
      <c r="E143" s="146">
        <v>131.35</v>
      </c>
      <c r="F143" s="145">
        <v>151.43</v>
      </c>
      <c r="G143" s="147">
        <v>116.19</v>
      </c>
      <c r="H143" s="145">
        <v>134.31</v>
      </c>
      <c r="I143" s="146">
        <v>103.06</v>
      </c>
      <c r="J143" s="145">
        <v>133</v>
      </c>
      <c r="K143" s="147">
        <v>102.05</v>
      </c>
      <c r="L143" s="145">
        <v>172.55</v>
      </c>
      <c r="M143" s="146">
        <v>132.41</v>
      </c>
      <c r="N143" s="145">
        <v>155.38</v>
      </c>
      <c r="O143" s="147">
        <v>119.23</v>
      </c>
      <c r="P143" s="145">
        <v>133.66</v>
      </c>
      <c r="Q143" s="146">
        <v>102.55</v>
      </c>
      <c r="T143" s="143"/>
      <c r="U143" s="143"/>
    </row>
    <row r="144" spans="1:21" ht="12.75">
      <c r="A144" s="108"/>
      <c r="B144" s="20">
        <v>173</v>
      </c>
      <c r="C144" s="148" t="s">
        <v>190</v>
      </c>
      <c r="D144" s="145">
        <v>88.2</v>
      </c>
      <c r="E144" s="146">
        <v>83.11</v>
      </c>
      <c r="F144" s="145">
        <v>78.02</v>
      </c>
      <c r="G144" s="147">
        <v>73.52</v>
      </c>
      <c r="H144" s="145">
        <v>69.2</v>
      </c>
      <c r="I144" s="146">
        <v>65.21</v>
      </c>
      <c r="J144" s="145">
        <v>68.53</v>
      </c>
      <c r="K144" s="147">
        <v>64.57</v>
      </c>
      <c r="L144" s="145">
        <v>85.49</v>
      </c>
      <c r="M144" s="146">
        <v>80.56</v>
      </c>
      <c r="N144" s="145">
        <v>80.06</v>
      </c>
      <c r="O144" s="147">
        <v>75.44</v>
      </c>
      <c r="P144" s="145">
        <v>67.85</v>
      </c>
      <c r="Q144" s="146">
        <v>63.93</v>
      </c>
      <c r="T144" s="143"/>
      <c r="U144" s="143"/>
    </row>
    <row r="145" spans="1:21" ht="12.75">
      <c r="A145" s="108"/>
      <c r="B145" s="20">
        <v>180</v>
      </c>
      <c r="C145" s="148" t="s">
        <v>148</v>
      </c>
      <c r="D145" s="145">
        <v>189.79</v>
      </c>
      <c r="E145" s="146">
        <v>145.63</v>
      </c>
      <c r="F145" s="145">
        <v>167.89</v>
      </c>
      <c r="G145" s="147">
        <v>128.82</v>
      </c>
      <c r="H145" s="145">
        <v>148.91</v>
      </c>
      <c r="I145" s="146">
        <v>114.26</v>
      </c>
      <c r="J145" s="145">
        <v>147.45</v>
      </c>
      <c r="K145" s="147">
        <v>113.14</v>
      </c>
      <c r="L145" s="145">
        <v>191.31</v>
      </c>
      <c r="M145" s="146">
        <v>146.79</v>
      </c>
      <c r="N145" s="145">
        <v>172.27</v>
      </c>
      <c r="O145" s="147">
        <v>132.19</v>
      </c>
      <c r="P145" s="145">
        <v>148.19</v>
      </c>
      <c r="Q145" s="146">
        <v>113.7</v>
      </c>
      <c r="T145" s="143"/>
      <c r="U145" s="143"/>
    </row>
    <row r="146" spans="1:21" ht="12.75">
      <c r="A146" s="108"/>
      <c r="B146" s="20">
        <v>182</v>
      </c>
      <c r="C146" s="148" t="s">
        <v>149</v>
      </c>
      <c r="D146" s="145">
        <v>172.54</v>
      </c>
      <c r="E146" s="146">
        <v>132.39</v>
      </c>
      <c r="F146" s="145">
        <v>152.63</v>
      </c>
      <c r="G146" s="147">
        <v>117.11</v>
      </c>
      <c r="H146" s="145">
        <v>135.37</v>
      </c>
      <c r="I146" s="146">
        <v>103.87</v>
      </c>
      <c r="J146" s="145">
        <v>134.05</v>
      </c>
      <c r="K146" s="147">
        <v>102.85</v>
      </c>
      <c r="L146" s="145">
        <v>173.93</v>
      </c>
      <c r="M146" s="146">
        <v>133.45</v>
      </c>
      <c r="N146" s="145">
        <v>156.61</v>
      </c>
      <c r="O146" s="147">
        <v>120.17</v>
      </c>
      <c r="P146" s="145">
        <v>134.71</v>
      </c>
      <c r="Q146" s="146">
        <v>103.36</v>
      </c>
      <c r="T146" s="143"/>
      <c r="U146" s="143"/>
    </row>
    <row r="147" spans="1:21" ht="12.75">
      <c r="A147" s="108"/>
      <c r="B147" s="20">
        <v>183</v>
      </c>
      <c r="C147" s="148" t="s">
        <v>150</v>
      </c>
      <c r="D147" s="145">
        <v>121.7</v>
      </c>
      <c r="E147" s="146">
        <v>93.38</v>
      </c>
      <c r="F147" s="145">
        <v>107.66</v>
      </c>
      <c r="G147" s="147">
        <v>82.61</v>
      </c>
      <c r="H147" s="145">
        <v>95.49</v>
      </c>
      <c r="I147" s="146">
        <v>73.27</v>
      </c>
      <c r="J147" s="145">
        <v>94.55</v>
      </c>
      <c r="K147" s="147">
        <v>72.55</v>
      </c>
      <c r="L147" s="145">
        <v>122.67</v>
      </c>
      <c r="M147" s="146">
        <v>94.13</v>
      </c>
      <c r="N147" s="145">
        <v>110.47</v>
      </c>
      <c r="O147" s="147">
        <v>84.76</v>
      </c>
      <c r="P147" s="145">
        <v>95.02</v>
      </c>
      <c r="Q147" s="146">
        <v>72.91</v>
      </c>
      <c r="T147" s="143"/>
      <c r="U147" s="143"/>
    </row>
    <row r="148" spans="1:21" ht="12.75">
      <c r="A148" s="108"/>
      <c r="B148" s="20">
        <v>185</v>
      </c>
      <c r="C148" s="148" t="s">
        <v>151</v>
      </c>
      <c r="D148" s="145">
        <v>91.71</v>
      </c>
      <c r="E148" s="146">
        <v>70.37</v>
      </c>
      <c r="F148" s="145">
        <v>81.13</v>
      </c>
      <c r="G148" s="147">
        <v>62.25</v>
      </c>
      <c r="H148" s="145">
        <v>71.96</v>
      </c>
      <c r="I148" s="146">
        <v>55.21</v>
      </c>
      <c r="J148" s="145">
        <v>71.25</v>
      </c>
      <c r="K148" s="147">
        <v>54.67</v>
      </c>
      <c r="L148" s="145">
        <v>92.44</v>
      </c>
      <c r="M148" s="146">
        <v>70.94</v>
      </c>
      <c r="N148" s="145">
        <v>83.25</v>
      </c>
      <c r="O148" s="147">
        <v>63.88</v>
      </c>
      <c r="P148" s="145">
        <v>71.6</v>
      </c>
      <c r="Q148" s="146">
        <v>54.94</v>
      </c>
      <c r="T148" s="143"/>
      <c r="U148" s="143"/>
    </row>
    <row r="149" spans="1:21" ht="12.75">
      <c r="A149" s="108"/>
      <c r="B149" s="20">
        <v>186</v>
      </c>
      <c r="C149" s="148" t="s">
        <v>152</v>
      </c>
      <c r="D149" s="145">
        <v>127.94</v>
      </c>
      <c r="E149" s="146">
        <v>98.17</v>
      </c>
      <c r="F149" s="145">
        <v>113.18</v>
      </c>
      <c r="G149" s="147">
        <v>86.84</v>
      </c>
      <c r="H149" s="145">
        <v>100.38</v>
      </c>
      <c r="I149" s="146">
        <v>77.02</v>
      </c>
      <c r="J149" s="145">
        <v>99.4</v>
      </c>
      <c r="K149" s="147">
        <v>76.27</v>
      </c>
      <c r="L149" s="145">
        <v>128.96</v>
      </c>
      <c r="M149" s="146">
        <v>98.96</v>
      </c>
      <c r="N149" s="145">
        <v>116.13</v>
      </c>
      <c r="O149" s="147">
        <v>89.11</v>
      </c>
      <c r="P149" s="145">
        <v>99.89</v>
      </c>
      <c r="Q149" s="146">
        <v>76.65</v>
      </c>
      <c r="T149" s="143"/>
      <c r="U149" s="143"/>
    </row>
    <row r="150" spans="1:21" ht="12.75">
      <c r="A150" s="108"/>
      <c r="B150" s="20">
        <v>187</v>
      </c>
      <c r="C150" s="148" t="s">
        <v>153</v>
      </c>
      <c r="D150" s="145">
        <v>110.71</v>
      </c>
      <c r="E150" s="146">
        <v>84.95</v>
      </c>
      <c r="F150" s="145">
        <v>97.94</v>
      </c>
      <c r="G150" s="147">
        <v>75.15</v>
      </c>
      <c r="H150" s="145">
        <v>86.86</v>
      </c>
      <c r="I150" s="146">
        <v>66.65</v>
      </c>
      <c r="J150" s="145">
        <v>86.01</v>
      </c>
      <c r="K150" s="147">
        <v>66</v>
      </c>
      <c r="L150" s="145">
        <v>111.59</v>
      </c>
      <c r="M150" s="146">
        <v>85.63</v>
      </c>
      <c r="N150" s="145">
        <v>100.49</v>
      </c>
      <c r="O150" s="147">
        <v>77.11</v>
      </c>
      <c r="P150" s="145">
        <v>86.43</v>
      </c>
      <c r="Q150" s="146">
        <v>66.32</v>
      </c>
      <c r="T150" s="143"/>
      <c r="U150" s="143"/>
    </row>
    <row r="151" spans="1:21" ht="12.75">
      <c r="A151" s="108"/>
      <c r="B151" s="20">
        <v>188</v>
      </c>
      <c r="C151" s="148" t="s">
        <v>154</v>
      </c>
      <c r="D151" s="145">
        <v>80.3</v>
      </c>
      <c r="E151" s="146">
        <v>61.62</v>
      </c>
      <c r="F151" s="145">
        <v>71.04</v>
      </c>
      <c r="G151" s="147">
        <v>54.51</v>
      </c>
      <c r="H151" s="145">
        <v>63.01</v>
      </c>
      <c r="I151" s="146">
        <v>48.35</v>
      </c>
      <c r="J151" s="145">
        <v>62.39</v>
      </c>
      <c r="K151" s="147">
        <v>47.87</v>
      </c>
      <c r="L151" s="145">
        <v>80.95</v>
      </c>
      <c r="M151" s="146">
        <v>62.1</v>
      </c>
      <c r="N151" s="145">
        <v>72.89</v>
      </c>
      <c r="O151" s="147">
        <v>55.93</v>
      </c>
      <c r="P151" s="145">
        <v>62.7</v>
      </c>
      <c r="Q151" s="146">
        <v>48.11</v>
      </c>
      <c r="T151" s="143"/>
      <c r="U151" s="143"/>
    </row>
    <row r="152" spans="1:21" ht="12.75">
      <c r="A152" s="108"/>
      <c r="B152" s="20">
        <v>189</v>
      </c>
      <c r="C152" s="148" t="s">
        <v>216</v>
      </c>
      <c r="D152" s="145">
        <v>120.51</v>
      </c>
      <c r="E152" s="146">
        <v>114.81</v>
      </c>
      <c r="F152" s="145">
        <v>106.59</v>
      </c>
      <c r="G152" s="147">
        <v>101.56</v>
      </c>
      <c r="H152" s="145">
        <v>94.54</v>
      </c>
      <c r="I152" s="146">
        <v>90.08</v>
      </c>
      <c r="J152" s="145">
        <v>93.63</v>
      </c>
      <c r="K152" s="147">
        <v>89.2</v>
      </c>
      <c r="L152" s="145">
        <v>116.8</v>
      </c>
      <c r="M152" s="146">
        <v>111.28</v>
      </c>
      <c r="N152" s="145">
        <v>109.37</v>
      </c>
      <c r="O152" s="147">
        <v>104.2</v>
      </c>
      <c r="P152" s="145">
        <v>92.69</v>
      </c>
      <c r="Q152" s="146">
        <v>88.31</v>
      </c>
      <c r="T152" s="143"/>
      <c r="U152" s="143"/>
    </row>
    <row r="153" spans="1:21" ht="12.75">
      <c r="A153" s="108"/>
      <c r="B153" s="20">
        <v>190</v>
      </c>
      <c r="C153" s="148" t="s">
        <v>191</v>
      </c>
      <c r="D153" s="145">
        <v>168.46</v>
      </c>
      <c r="E153" s="146">
        <v>158.75</v>
      </c>
      <c r="F153" s="145">
        <v>168.46</v>
      </c>
      <c r="G153" s="147">
        <v>158.75</v>
      </c>
      <c r="H153" s="145">
        <v>168.46</v>
      </c>
      <c r="I153" s="146">
        <v>158.75</v>
      </c>
      <c r="J153" s="145">
        <v>168.46</v>
      </c>
      <c r="K153" s="147">
        <v>158.74</v>
      </c>
      <c r="L153" s="145">
        <v>168.46</v>
      </c>
      <c r="M153" s="146">
        <v>158.75</v>
      </c>
      <c r="N153" s="145">
        <v>168.46</v>
      </c>
      <c r="O153" s="147">
        <v>158.75</v>
      </c>
      <c r="P153" s="145">
        <v>168.46</v>
      </c>
      <c r="Q153" s="146">
        <v>158.75</v>
      </c>
      <c r="T153" s="143"/>
      <c r="U153" s="143"/>
    </row>
    <row r="154" spans="1:21" ht="13.5" thickBot="1">
      <c r="A154" s="108"/>
      <c r="B154" s="20">
        <v>191</v>
      </c>
      <c r="C154" s="148" t="s">
        <v>192</v>
      </c>
      <c r="D154" s="145">
        <v>163.47</v>
      </c>
      <c r="E154" s="146">
        <v>154.04</v>
      </c>
      <c r="F154" s="145">
        <v>163.47</v>
      </c>
      <c r="G154" s="147">
        <v>154.04</v>
      </c>
      <c r="H154" s="145">
        <v>163.47</v>
      </c>
      <c r="I154" s="146">
        <v>154.04</v>
      </c>
      <c r="J154" s="145">
        <v>163.47</v>
      </c>
      <c r="K154" s="147">
        <v>154.03</v>
      </c>
      <c r="L154" s="145">
        <v>163.47</v>
      </c>
      <c r="M154" s="146">
        <v>154.04</v>
      </c>
      <c r="N154" s="145">
        <v>163.47</v>
      </c>
      <c r="O154" s="147">
        <v>154.04</v>
      </c>
      <c r="P154" s="145">
        <v>163.47</v>
      </c>
      <c r="Q154" s="146">
        <v>154.04</v>
      </c>
      <c r="R154" s="151"/>
      <c r="T154" s="143"/>
      <c r="U154" s="143"/>
    </row>
    <row r="155" spans="1:17" ht="15.75" thickBot="1">
      <c r="A155" s="109"/>
      <c r="B155" s="152"/>
      <c r="C155" s="153" t="s">
        <v>108</v>
      </c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</row>
  </sheetData>
  <printOptions gridLines="1"/>
  <pageMargins left="0.25" right="0.25" top="0.3" bottom="0.5" header="0.25" footer="0.17"/>
  <pageSetup horizontalDpi="300" verticalDpi="300" orientation="landscape" scale="70" r:id="rId1"/>
  <headerFooter alignWithMargins="0">
    <oddFooter>&amp;RGS09K99BHD0006 PS36
Attachment J-5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K156"/>
  <sheetViews>
    <sheetView workbookViewId="0" topLeftCell="A40">
      <selection activeCell="D8" sqref="D8:Q154"/>
    </sheetView>
  </sheetViews>
  <sheetFormatPr defaultColWidth="9.140625" defaultRowHeight="12.75"/>
  <cols>
    <col min="1" max="1" width="1.28515625" style="0" customWidth="1"/>
    <col min="2" max="2" width="5.140625" style="0" customWidth="1"/>
    <col min="3" max="3" width="50.7109375" style="0" customWidth="1"/>
    <col min="4" max="4" width="11.28125" style="70" bestFit="1" customWidth="1"/>
    <col min="5" max="17" width="9.140625" style="70" customWidth="1"/>
    <col min="18" max="18" width="10.28125" style="0" bestFit="1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121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59" t="s">
        <v>114</v>
      </c>
      <c r="K5" s="59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61">
        <v>4.86</v>
      </c>
      <c r="E6" s="62"/>
      <c r="F6" s="61">
        <v>4.86</v>
      </c>
      <c r="G6" s="63"/>
      <c r="H6" s="61">
        <v>4.86</v>
      </c>
      <c r="I6" s="62"/>
      <c r="J6" s="61">
        <v>4.86</v>
      </c>
      <c r="K6" s="63"/>
      <c r="L6" s="61">
        <v>4.86</v>
      </c>
      <c r="M6" s="62"/>
      <c r="N6" s="61">
        <v>4.86</v>
      </c>
      <c r="O6" s="63"/>
      <c r="P6" s="61">
        <v>4.86</v>
      </c>
      <c r="Q6" s="62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25" t="s">
        <v>1</v>
      </c>
      <c r="C7" s="26" t="s">
        <v>2</v>
      </c>
      <c r="D7" s="64" t="s">
        <v>118</v>
      </c>
      <c r="E7" s="65" t="s">
        <v>119</v>
      </c>
      <c r="F7" s="64" t="s">
        <v>118</v>
      </c>
      <c r="G7" s="66" t="s">
        <v>119</v>
      </c>
      <c r="H7" s="64" t="s">
        <v>118</v>
      </c>
      <c r="I7" s="65" t="s">
        <v>119</v>
      </c>
      <c r="J7" s="64" t="s">
        <v>118</v>
      </c>
      <c r="K7" s="66" t="s">
        <v>119</v>
      </c>
      <c r="L7" s="64" t="s">
        <v>118</v>
      </c>
      <c r="M7" s="67" t="s">
        <v>119</v>
      </c>
      <c r="N7" s="64" t="s">
        <v>118</v>
      </c>
      <c r="O7" s="66" t="s">
        <v>119</v>
      </c>
      <c r="P7" s="64" t="s">
        <v>118</v>
      </c>
      <c r="Q7" s="6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8" ht="12.75">
      <c r="A8" s="2"/>
      <c r="B8" s="16">
        <v>10</v>
      </c>
      <c r="C8" s="17" t="s">
        <v>3</v>
      </c>
      <c r="D8" s="24">
        <v>74.01</v>
      </c>
      <c r="E8" s="21">
        <v>74.01</v>
      </c>
      <c r="F8" s="24">
        <v>73.92</v>
      </c>
      <c r="G8" s="11">
        <v>73.92</v>
      </c>
      <c r="H8" s="24">
        <v>69.41</v>
      </c>
      <c r="I8" s="21">
        <v>69.41</v>
      </c>
      <c r="J8" s="24">
        <v>64.24</v>
      </c>
      <c r="K8" s="11">
        <v>64.24</v>
      </c>
      <c r="L8" s="24">
        <v>81</v>
      </c>
      <c r="M8" s="21">
        <v>81</v>
      </c>
      <c r="N8" s="24">
        <v>67.84</v>
      </c>
      <c r="O8" s="11">
        <v>67.84</v>
      </c>
      <c r="P8" s="24">
        <v>64.93</v>
      </c>
      <c r="Q8" s="21">
        <v>64.93</v>
      </c>
      <c r="R8" s="43"/>
    </row>
    <row r="9" spans="1:17" ht="12.75">
      <c r="A9" s="1"/>
      <c r="B9" s="16">
        <v>11</v>
      </c>
      <c r="C9" s="17" t="s">
        <v>4</v>
      </c>
      <c r="D9" s="24">
        <v>72.82</v>
      </c>
      <c r="E9" s="21">
        <v>72.82</v>
      </c>
      <c r="F9" s="24">
        <v>70.32</v>
      </c>
      <c r="G9" s="11">
        <v>70.32</v>
      </c>
      <c r="H9" s="24">
        <v>64.73</v>
      </c>
      <c r="I9" s="21">
        <v>64.73</v>
      </c>
      <c r="J9" s="24">
        <v>52.85</v>
      </c>
      <c r="K9" s="11">
        <v>52.85</v>
      </c>
      <c r="L9" s="24">
        <v>81.83</v>
      </c>
      <c r="M9" s="21">
        <v>81.83</v>
      </c>
      <c r="N9" s="24">
        <v>66.77</v>
      </c>
      <c r="O9" s="11">
        <v>66.77</v>
      </c>
      <c r="P9" s="24">
        <v>65.59</v>
      </c>
      <c r="Q9" s="21">
        <v>65.59</v>
      </c>
    </row>
    <row r="10" spans="1:17" ht="12.75">
      <c r="A10" s="1"/>
      <c r="B10" s="16">
        <v>12</v>
      </c>
      <c r="C10" s="17" t="s">
        <v>5</v>
      </c>
      <c r="D10" s="24">
        <v>91.51</v>
      </c>
      <c r="E10" s="21">
        <v>91.51</v>
      </c>
      <c r="F10" s="24">
        <v>78.42</v>
      </c>
      <c r="G10" s="11">
        <v>78.42</v>
      </c>
      <c r="H10" s="24">
        <v>69.71</v>
      </c>
      <c r="I10" s="21">
        <v>69.71</v>
      </c>
      <c r="J10" s="24">
        <v>70.27</v>
      </c>
      <c r="K10" s="11">
        <v>70.27</v>
      </c>
      <c r="L10" s="24">
        <v>85.35</v>
      </c>
      <c r="M10" s="21">
        <v>85.35</v>
      </c>
      <c r="N10" s="24">
        <v>83.77</v>
      </c>
      <c r="O10" s="11">
        <v>83.77</v>
      </c>
      <c r="P10" s="24">
        <v>68.32</v>
      </c>
      <c r="Q10" s="21">
        <v>68.32</v>
      </c>
    </row>
    <row r="11" spans="1:17" ht="12.75">
      <c r="A11" s="1"/>
      <c r="B11" s="16">
        <v>13</v>
      </c>
      <c r="C11" s="41" t="s">
        <v>166</v>
      </c>
      <c r="D11" s="24">
        <v>181.07</v>
      </c>
      <c r="E11" s="21">
        <v>181.07</v>
      </c>
      <c r="F11" s="24">
        <v>160.18</v>
      </c>
      <c r="G11" s="11">
        <v>160.18</v>
      </c>
      <c r="H11" s="24">
        <v>142.07</v>
      </c>
      <c r="I11" s="21">
        <v>142.07</v>
      </c>
      <c r="J11" s="24">
        <v>140.68</v>
      </c>
      <c r="K11" s="11">
        <v>140.68</v>
      </c>
      <c r="L11" s="24">
        <v>175.5</v>
      </c>
      <c r="M11" s="21">
        <v>175.5</v>
      </c>
      <c r="N11" s="24">
        <v>164.36</v>
      </c>
      <c r="O11" s="11">
        <v>164.36</v>
      </c>
      <c r="P11" s="24">
        <v>139.28</v>
      </c>
      <c r="Q11" s="21">
        <v>139.28</v>
      </c>
    </row>
    <row r="12" spans="1:17" ht="12.75">
      <c r="A12" s="1"/>
      <c r="B12" s="16">
        <v>14</v>
      </c>
      <c r="C12" s="41" t="s">
        <v>167</v>
      </c>
      <c r="D12" s="24">
        <v>164.61</v>
      </c>
      <c r="E12" s="21">
        <v>164.61</v>
      </c>
      <c r="F12" s="24">
        <v>145.62</v>
      </c>
      <c r="G12" s="11">
        <v>145.62</v>
      </c>
      <c r="H12" s="24">
        <v>129.16</v>
      </c>
      <c r="I12" s="21">
        <v>129.16</v>
      </c>
      <c r="J12" s="24">
        <v>127.89</v>
      </c>
      <c r="K12" s="11">
        <v>127.89</v>
      </c>
      <c r="L12" s="24">
        <v>159.54</v>
      </c>
      <c r="M12" s="21">
        <v>159.54</v>
      </c>
      <c r="N12" s="24">
        <v>149.42</v>
      </c>
      <c r="O12" s="11">
        <v>149.42</v>
      </c>
      <c r="P12" s="24">
        <v>126.62</v>
      </c>
      <c r="Q12" s="21">
        <v>126.62</v>
      </c>
    </row>
    <row r="13" spans="1:17" ht="12.75">
      <c r="A13" s="1"/>
      <c r="B13" s="16">
        <v>15</v>
      </c>
      <c r="C13" s="41" t="s">
        <v>168</v>
      </c>
      <c r="D13" s="24">
        <v>113.01</v>
      </c>
      <c r="E13" s="21">
        <v>113.01</v>
      </c>
      <c r="F13" s="24">
        <v>99.97</v>
      </c>
      <c r="G13" s="11">
        <v>99.97</v>
      </c>
      <c r="H13" s="24">
        <v>88.67</v>
      </c>
      <c r="I13" s="21">
        <v>88.67</v>
      </c>
      <c r="J13" s="24">
        <v>87.8</v>
      </c>
      <c r="K13" s="11">
        <v>87.8</v>
      </c>
      <c r="L13" s="24">
        <v>109.54</v>
      </c>
      <c r="M13" s="21">
        <v>109.54</v>
      </c>
      <c r="N13" s="24">
        <v>102.58</v>
      </c>
      <c r="O13" s="11">
        <v>102.58</v>
      </c>
      <c r="P13" s="24">
        <v>86.93</v>
      </c>
      <c r="Q13" s="21">
        <v>86.93</v>
      </c>
    </row>
    <row r="14" spans="1:17" ht="12.75">
      <c r="A14" s="1"/>
      <c r="B14" s="175">
        <v>20</v>
      </c>
      <c r="C14" s="176" t="s">
        <v>6</v>
      </c>
      <c r="D14" s="177">
        <v>30.44</v>
      </c>
      <c r="E14" s="177">
        <v>38.59</v>
      </c>
      <c r="F14" s="177">
        <v>26.42</v>
      </c>
      <c r="G14" s="177">
        <v>32.62</v>
      </c>
      <c r="H14" s="177">
        <v>24.48</v>
      </c>
      <c r="I14" s="177">
        <v>29.82</v>
      </c>
      <c r="J14" s="177">
        <v>25.16</v>
      </c>
      <c r="K14" s="177">
        <v>30.96</v>
      </c>
      <c r="L14" s="177">
        <v>23.93</v>
      </c>
      <c r="M14" s="177">
        <v>29.42</v>
      </c>
      <c r="N14" s="177">
        <v>28.02</v>
      </c>
      <c r="O14" s="177">
        <v>34.9</v>
      </c>
      <c r="P14" s="177">
        <v>27.87</v>
      </c>
      <c r="Q14" s="177">
        <v>34.91</v>
      </c>
    </row>
    <row r="15" spans="1:17" ht="12.75">
      <c r="A15" s="1"/>
      <c r="B15" s="175">
        <v>21</v>
      </c>
      <c r="C15" s="176" t="s">
        <v>7</v>
      </c>
      <c r="D15" s="177">
        <v>28.3</v>
      </c>
      <c r="E15" s="177">
        <v>35.54</v>
      </c>
      <c r="F15" s="177">
        <v>24.68</v>
      </c>
      <c r="G15" s="177">
        <v>30.13</v>
      </c>
      <c r="H15" s="177">
        <v>23.77</v>
      </c>
      <c r="I15" s="177">
        <v>28.8</v>
      </c>
      <c r="J15" s="177">
        <v>23.38</v>
      </c>
      <c r="K15" s="177">
        <v>28.36</v>
      </c>
      <c r="L15" s="177">
        <v>25.83</v>
      </c>
      <c r="M15" s="177">
        <v>32.39</v>
      </c>
      <c r="N15" s="177">
        <v>24.65</v>
      </c>
      <c r="O15" s="177">
        <v>30.07</v>
      </c>
      <c r="P15" s="177">
        <v>25.71</v>
      </c>
      <c r="Q15" s="177">
        <v>31.8</v>
      </c>
    </row>
    <row r="16" spans="1:17" ht="12.75">
      <c r="A16" s="1"/>
      <c r="B16" s="175">
        <v>22</v>
      </c>
      <c r="C16" s="176" t="s">
        <v>8</v>
      </c>
      <c r="D16" s="177">
        <v>48.5</v>
      </c>
      <c r="E16" s="177">
        <v>65.08</v>
      </c>
      <c r="F16" s="177">
        <v>44.57</v>
      </c>
      <c r="G16" s="177">
        <v>59.35</v>
      </c>
      <c r="H16" s="177">
        <v>35.19</v>
      </c>
      <c r="I16" s="177">
        <v>45.52</v>
      </c>
      <c r="J16" s="177">
        <v>41.86</v>
      </c>
      <c r="K16" s="177">
        <v>55.46</v>
      </c>
      <c r="L16" s="177">
        <v>36.52</v>
      </c>
      <c r="M16" s="177">
        <v>48.13</v>
      </c>
      <c r="N16" s="177">
        <v>42.6</v>
      </c>
      <c r="O16" s="177">
        <v>56.08</v>
      </c>
      <c r="P16" s="177">
        <v>41.17</v>
      </c>
      <c r="Q16" s="177">
        <v>54.59</v>
      </c>
    </row>
    <row r="17" spans="1:17" ht="12.75">
      <c r="A17" s="1"/>
      <c r="B17" s="19">
        <v>23</v>
      </c>
      <c r="C17" s="17" t="s">
        <v>9</v>
      </c>
      <c r="D17" s="24">
        <v>45.54</v>
      </c>
      <c r="E17" s="21">
        <v>45.54</v>
      </c>
      <c r="F17" s="24">
        <v>39.57</v>
      </c>
      <c r="G17" s="11">
        <v>39.57</v>
      </c>
      <c r="H17" s="24">
        <v>35.69</v>
      </c>
      <c r="I17" s="21">
        <v>35.69</v>
      </c>
      <c r="J17" s="24">
        <v>35.77</v>
      </c>
      <c r="K17" s="11">
        <v>35.77</v>
      </c>
      <c r="L17" s="24">
        <v>42.75</v>
      </c>
      <c r="M17" s="21">
        <v>42.75</v>
      </c>
      <c r="N17" s="24">
        <v>42.02</v>
      </c>
      <c r="O17" s="11">
        <v>42.02</v>
      </c>
      <c r="P17" s="24">
        <v>34.96</v>
      </c>
      <c r="Q17" s="21">
        <v>34.96</v>
      </c>
    </row>
    <row r="18" spans="1:17" ht="12.75">
      <c r="A18" s="1"/>
      <c r="B18" s="19" t="s">
        <v>203</v>
      </c>
      <c r="C18" s="17" t="s">
        <v>204</v>
      </c>
      <c r="D18" s="24">
        <v>75.17</v>
      </c>
      <c r="E18" s="21">
        <v>75.17</v>
      </c>
      <c r="F18" s="24">
        <v>66.5</v>
      </c>
      <c r="G18" s="11">
        <v>66.5</v>
      </c>
      <c r="H18" s="24">
        <v>58.98</v>
      </c>
      <c r="I18" s="21">
        <v>58.98</v>
      </c>
      <c r="J18" s="24">
        <v>58.4</v>
      </c>
      <c r="K18" s="11">
        <v>58.4</v>
      </c>
      <c r="L18" s="24">
        <v>72.87</v>
      </c>
      <c r="M18" s="21">
        <v>72.87</v>
      </c>
      <c r="N18" s="24">
        <v>68.24</v>
      </c>
      <c r="O18" s="11">
        <v>68.24</v>
      </c>
      <c r="P18" s="24">
        <v>57.83</v>
      </c>
      <c r="Q18" s="21">
        <v>57.83</v>
      </c>
    </row>
    <row r="19" spans="1:17" ht="12.75">
      <c r="A19" s="1"/>
      <c r="B19" s="19" t="s">
        <v>205</v>
      </c>
      <c r="C19" s="17" t="s">
        <v>206</v>
      </c>
      <c r="D19" s="24">
        <v>89.32</v>
      </c>
      <c r="E19" s="21">
        <v>89.32</v>
      </c>
      <c r="F19" s="24">
        <v>79.01</v>
      </c>
      <c r="G19" s="11">
        <v>79.01</v>
      </c>
      <c r="H19" s="24">
        <v>70.08</v>
      </c>
      <c r="I19" s="21">
        <v>70.08</v>
      </c>
      <c r="J19" s="24">
        <v>69.4</v>
      </c>
      <c r="K19" s="11">
        <v>69.4</v>
      </c>
      <c r="L19" s="24">
        <v>86.57</v>
      </c>
      <c r="M19" s="21">
        <v>86.57</v>
      </c>
      <c r="N19" s="24">
        <v>81.08</v>
      </c>
      <c r="O19" s="11">
        <v>81.08</v>
      </c>
      <c r="P19" s="24">
        <v>68.71</v>
      </c>
      <c r="Q19" s="21">
        <v>68.71</v>
      </c>
    </row>
    <row r="20" spans="1:17" ht="12.75">
      <c r="A20" s="1"/>
      <c r="B20" s="20">
        <v>24</v>
      </c>
      <c r="C20" s="17" t="s">
        <v>10</v>
      </c>
      <c r="D20" s="24">
        <v>81.1</v>
      </c>
      <c r="E20" s="21">
        <v>81.1</v>
      </c>
      <c r="F20" s="24">
        <v>71.74</v>
      </c>
      <c r="G20" s="11">
        <v>71.74</v>
      </c>
      <c r="H20" s="24">
        <v>63.63</v>
      </c>
      <c r="I20" s="21">
        <v>63.63</v>
      </c>
      <c r="J20" s="24">
        <v>63</v>
      </c>
      <c r="K20" s="11">
        <v>63</v>
      </c>
      <c r="L20" s="24">
        <v>78.6</v>
      </c>
      <c r="M20" s="21">
        <v>78.6</v>
      </c>
      <c r="N20" s="24">
        <v>73.61</v>
      </c>
      <c r="O20" s="11">
        <v>73.61</v>
      </c>
      <c r="P20" s="24">
        <v>62.38</v>
      </c>
      <c r="Q20" s="21">
        <v>62.38</v>
      </c>
    </row>
    <row r="21" spans="1:17" ht="12.75">
      <c r="A21" s="1"/>
      <c r="B21" s="20" t="s">
        <v>207</v>
      </c>
      <c r="C21" s="17" t="s">
        <v>208</v>
      </c>
      <c r="D21" s="24">
        <v>81.11</v>
      </c>
      <c r="E21" s="21">
        <v>81.11</v>
      </c>
      <c r="F21" s="24">
        <v>71.75</v>
      </c>
      <c r="G21" s="11">
        <v>71.75</v>
      </c>
      <c r="H21" s="24">
        <v>63.64</v>
      </c>
      <c r="I21" s="21">
        <v>63.64</v>
      </c>
      <c r="J21" s="24">
        <v>63.01</v>
      </c>
      <c r="K21" s="11">
        <v>63.01</v>
      </c>
      <c r="L21" s="24">
        <v>78.61</v>
      </c>
      <c r="M21" s="21">
        <v>78.61</v>
      </c>
      <c r="N21" s="24">
        <v>73.63</v>
      </c>
      <c r="O21" s="11">
        <v>73.63</v>
      </c>
      <c r="P21" s="24">
        <v>62.39</v>
      </c>
      <c r="Q21" s="21">
        <v>62.39</v>
      </c>
    </row>
    <row r="22" spans="1:17" ht="12.75">
      <c r="A22" s="1"/>
      <c r="B22" s="20" t="s">
        <v>209</v>
      </c>
      <c r="C22" s="17" t="s">
        <v>210</v>
      </c>
      <c r="D22" s="24">
        <v>64.81</v>
      </c>
      <c r="E22" s="21">
        <v>64.81</v>
      </c>
      <c r="F22" s="24">
        <v>57.33</v>
      </c>
      <c r="G22" s="11">
        <v>57.33</v>
      </c>
      <c r="H22" s="24">
        <v>50.85</v>
      </c>
      <c r="I22" s="21">
        <v>50.85</v>
      </c>
      <c r="J22" s="24">
        <v>50.35</v>
      </c>
      <c r="K22" s="11">
        <v>50.35</v>
      </c>
      <c r="L22" s="24">
        <v>62.81</v>
      </c>
      <c r="M22" s="21">
        <v>62.81</v>
      </c>
      <c r="N22" s="24">
        <v>58.82</v>
      </c>
      <c r="O22" s="11">
        <v>58.82</v>
      </c>
      <c r="P22" s="24">
        <v>49.86</v>
      </c>
      <c r="Q22" s="21">
        <v>49.86</v>
      </c>
    </row>
    <row r="23" spans="1:17" ht="12.75">
      <c r="A23" s="1"/>
      <c r="B23" s="20">
        <v>26</v>
      </c>
      <c r="C23" s="17" t="s">
        <v>211</v>
      </c>
      <c r="D23" s="24">
        <v>88.99</v>
      </c>
      <c r="E23" s="21">
        <v>88.99</v>
      </c>
      <c r="F23" s="24">
        <v>78.72</v>
      </c>
      <c r="G23" s="11">
        <v>78.72</v>
      </c>
      <c r="H23" s="24">
        <v>69.83</v>
      </c>
      <c r="I23" s="21">
        <v>69.83</v>
      </c>
      <c r="J23" s="24">
        <v>69.14</v>
      </c>
      <c r="K23" s="11">
        <v>69.14</v>
      </c>
      <c r="L23" s="24">
        <v>86.24</v>
      </c>
      <c r="M23" s="21">
        <v>86.24</v>
      </c>
      <c r="N23" s="24">
        <v>80.77</v>
      </c>
      <c r="O23" s="11">
        <v>80.77</v>
      </c>
      <c r="P23" s="24">
        <v>68.45</v>
      </c>
      <c r="Q23" s="21">
        <v>68.45</v>
      </c>
    </row>
    <row r="24" spans="1:17" ht="12.75">
      <c r="A24" s="1"/>
      <c r="B24" s="20">
        <v>27</v>
      </c>
      <c r="C24" s="17" t="s">
        <v>170</v>
      </c>
      <c r="D24" s="24">
        <v>114.53</v>
      </c>
      <c r="E24" s="21">
        <v>114.53</v>
      </c>
      <c r="F24" s="24">
        <v>101.32</v>
      </c>
      <c r="G24" s="11">
        <v>101.32</v>
      </c>
      <c r="H24" s="24">
        <v>89.86</v>
      </c>
      <c r="I24" s="21">
        <v>89.86</v>
      </c>
      <c r="J24" s="24">
        <v>88.99</v>
      </c>
      <c r="K24" s="11">
        <v>88.99</v>
      </c>
      <c r="L24" s="24">
        <v>111.01</v>
      </c>
      <c r="M24" s="21">
        <v>111.01</v>
      </c>
      <c r="N24" s="24">
        <v>103.96</v>
      </c>
      <c r="O24" s="11">
        <v>103.96</v>
      </c>
      <c r="P24" s="24">
        <v>88.11</v>
      </c>
      <c r="Q24" s="21">
        <v>88.11</v>
      </c>
    </row>
    <row r="25" spans="1:17" ht="12.75">
      <c r="A25" s="1"/>
      <c r="B25" s="20">
        <v>28</v>
      </c>
      <c r="C25" s="17" t="s">
        <v>171</v>
      </c>
      <c r="D25" s="24">
        <v>112.04</v>
      </c>
      <c r="E25" s="21">
        <v>112.04</v>
      </c>
      <c r="F25" s="24">
        <v>99.11</v>
      </c>
      <c r="G25" s="11">
        <v>99.11</v>
      </c>
      <c r="H25" s="24">
        <v>87.91</v>
      </c>
      <c r="I25" s="21">
        <v>87.91</v>
      </c>
      <c r="J25" s="24">
        <v>87.05</v>
      </c>
      <c r="K25" s="11">
        <v>87.05</v>
      </c>
      <c r="L25" s="24">
        <v>108.6</v>
      </c>
      <c r="M25" s="21">
        <v>108.6</v>
      </c>
      <c r="N25" s="24">
        <v>101.71</v>
      </c>
      <c r="O25" s="11">
        <v>101.71</v>
      </c>
      <c r="P25" s="24">
        <v>86.18</v>
      </c>
      <c r="Q25" s="21">
        <v>86.18</v>
      </c>
    </row>
    <row r="26" spans="1:17" ht="12.75">
      <c r="A26" s="1"/>
      <c r="B26" s="20">
        <v>29</v>
      </c>
      <c r="C26" s="17" t="s">
        <v>172</v>
      </c>
      <c r="D26" s="24">
        <v>90.71</v>
      </c>
      <c r="E26" s="21">
        <v>90.71</v>
      </c>
      <c r="F26" s="24">
        <v>80.24</v>
      </c>
      <c r="G26" s="11">
        <v>80.24</v>
      </c>
      <c r="H26" s="24">
        <v>71.17</v>
      </c>
      <c r="I26" s="21">
        <v>71.17</v>
      </c>
      <c r="J26" s="24">
        <v>70.47</v>
      </c>
      <c r="K26" s="11">
        <v>70.47</v>
      </c>
      <c r="L26" s="24">
        <v>87.92</v>
      </c>
      <c r="M26" s="21">
        <v>87.92</v>
      </c>
      <c r="N26" s="24">
        <v>82.33</v>
      </c>
      <c r="O26" s="11">
        <v>82.33</v>
      </c>
      <c r="P26" s="24">
        <v>69.78</v>
      </c>
      <c r="Q26" s="21">
        <v>69.78</v>
      </c>
    </row>
    <row r="27" spans="1:17" ht="12.75">
      <c r="A27" s="1"/>
      <c r="B27" s="16">
        <v>30</v>
      </c>
      <c r="C27" s="17" t="s">
        <v>11</v>
      </c>
      <c r="D27" s="24">
        <v>86.78</v>
      </c>
      <c r="E27" s="21">
        <v>86.78</v>
      </c>
      <c r="F27" s="24">
        <v>74.44</v>
      </c>
      <c r="G27" s="11">
        <v>74.44</v>
      </c>
      <c r="H27" s="24">
        <v>66.22</v>
      </c>
      <c r="I27" s="21">
        <v>66.22</v>
      </c>
      <c r="J27" s="24">
        <v>66.69</v>
      </c>
      <c r="K27" s="11">
        <v>66.69</v>
      </c>
      <c r="L27" s="24">
        <v>80.96</v>
      </c>
      <c r="M27" s="21">
        <v>80.96</v>
      </c>
      <c r="N27" s="24">
        <v>79.47</v>
      </c>
      <c r="O27" s="11">
        <v>79.47</v>
      </c>
      <c r="P27" s="24">
        <v>64.89</v>
      </c>
      <c r="Q27" s="21">
        <v>64.89</v>
      </c>
    </row>
    <row r="28" spans="1:17" ht="12.75">
      <c r="A28" s="1"/>
      <c r="B28" s="16">
        <v>31</v>
      </c>
      <c r="C28" s="17" t="s">
        <v>12</v>
      </c>
      <c r="D28" s="24">
        <v>75.94</v>
      </c>
      <c r="E28" s="21">
        <v>75.94</v>
      </c>
      <c r="F28" s="24">
        <v>65.27</v>
      </c>
      <c r="G28" s="11">
        <v>65.27</v>
      </c>
      <c r="H28" s="24">
        <v>58.17</v>
      </c>
      <c r="I28" s="21">
        <v>58.17</v>
      </c>
      <c r="J28" s="24">
        <v>58.55</v>
      </c>
      <c r="K28" s="11">
        <v>58.55</v>
      </c>
      <c r="L28" s="24">
        <v>70.92</v>
      </c>
      <c r="M28" s="21">
        <v>70.92</v>
      </c>
      <c r="N28" s="24">
        <v>69.63</v>
      </c>
      <c r="O28" s="11">
        <v>69.63</v>
      </c>
      <c r="P28" s="24">
        <v>57.03</v>
      </c>
      <c r="Q28" s="21">
        <v>57.03</v>
      </c>
    </row>
    <row r="29" spans="1:17" ht="12.75">
      <c r="A29" s="1"/>
      <c r="B29" s="16" t="s">
        <v>173</v>
      </c>
      <c r="C29" s="17" t="s">
        <v>174</v>
      </c>
      <c r="D29" s="24">
        <v>106.67</v>
      </c>
      <c r="E29" s="21">
        <v>106.67</v>
      </c>
      <c r="F29" s="24">
        <v>94.36</v>
      </c>
      <c r="G29" s="11">
        <v>94.36</v>
      </c>
      <c r="H29" s="24">
        <v>83.7</v>
      </c>
      <c r="I29" s="21">
        <v>83.7</v>
      </c>
      <c r="J29" s="24">
        <v>82.88</v>
      </c>
      <c r="K29" s="11">
        <v>82.88</v>
      </c>
      <c r="L29" s="24">
        <v>103.39</v>
      </c>
      <c r="M29" s="21">
        <v>103.39</v>
      </c>
      <c r="N29" s="24">
        <v>96.83</v>
      </c>
      <c r="O29" s="11">
        <v>96.83</v>
      </c>
      <c r="P29" s="24">
        <v>82.05</v>
      </c>
      <c r="Q29" s="21">
        <v>82.05</v>
      </c>
    </row>
    <row r="30" spans="1:17" ht="12.75">
      <c r="A30" s="1"/>
      <c r="B30" s="16">
        <v>32</v>
      </c>
      <c r="C30" s="17" t="s">
        <v>13</v>
      </c>
      <c r="D30" s="24">
        <v>48.52</v>
      </c>
      <c r="E30" s="21">
        <v>48.52</v>
      </c>
      <c r="F30" s="24">
        <v>42.1</v>
      </c>
      <c r="G30" s="11">
        <v>42.1</v>
      </c>
      <c r="H30" s="24">
        <v>37.85</v>
      </c>
      <c r="I30" s="21">
        <v>37.85</v>
      </c>
      <c r="J30" s="24">
        <v>38.04</v>
      </c>
      <c r="K30" s="11">
        <v>38.04</v>
      </c>
      <c r="L30" s="24">
        <v>45.5</v>
      </c>
      <c r="M30" s="21">
        <v>45.5</v>
      </c>
      <c r="N30" s="24">
        <v>44.72</v>
      </c>
      <c r="O30" s="11">
        <v>44.72</v>
      </c>
      <c r="P30" s="24">
        <v>37.08</v>
      </c>
      <c r="Q30" s="21">
        <v>37.08</v>
      </c>
    </row>
    <row r="31" spans="1:17" ht="12.75">
      <c r="A31" s="1"/>
      <c r="B31" s="16" t="s">
        <v>212</v>
      </c>
      <c r="C31" s="17" t="s">
        <v>213</v>
      </c>
      <c r="D31" s="24">
        <v>85.12</v>
      </c>
      <c r="E31" s="21">
        <v>85.12</v>
      </c>
      <c r="F31" s="24">
        <v>75.3</v>
      </c>
      <c r="G31" s="11">
        <v>75.3</v>
      </c>
      <c r="H31" s="24">
        <v>66.78</v>
      </c>
      <c r="I31" s="21">
        <v>66.78</v>
      </c>
      <c r="J31" s="24">
        <v>66.13</v>
      </c>
      <c r="K31" s="11">
        <v>66.13</v>
      </c>
      <c r="L31" s="24">
        <v>82.5</v>
      </c>
      <c r="M31" s="21">
        <v>82.5</v>
      </c>
      <c r="N31" s="24">
        <v>77.27</v>
      </c>
      <c r="O31" s="11">
        <v>77.27</v>
      </c>
      <c r="P31" s="24">
        <v>65.48</v>
      </c>
      <c r="Q31" s="21">
        <v>65.48</v>
      </c>
    </row>
    <row r="32" spans="1:17" ht="12.75">
      <c r="A32" s="1"/>
      <c r="B32" s="16" t="s">
        <v>214</v>
      </c>
      <c r="C32" s="17" t="s">
        <v>215</v>
      </c>
      <c r="D32" s="24">
        <v>106.23</v>
      </c>
      <c r="E32" s="21">
        <v>106.23</v>
      </c>
      <c r="F32" s="24">
        <v>93.98</v>
      </c>
      <c r="G32" s="11">
        <v>93.98</v>
      </c>
      <c r="H32" s="24">
        <v>83.35</v>
      </c>
      <c r="I32" s="21">
        <v>83.35</v>
      </c>
      <c r="J32" s="24">
        <v>82.54</v>
      </c>
      <c r="K32" s="11">
        <v>82.54</v>
      </c>
      <c r="L32" s="24">
        <v>102.97</v>
      </c>
      <c r="M32" s="21">
        <v>102.97</v>
      </c>
      <c r="N32" s="24">
        <v>96.43</v>
      </c>
      <c r="O32" s="11">
        <v>96.43</v>
      </c>
      <c r="P32" s="24">
        <v>81.73</v>
      </c>
      <c r="Q32" s="21">
        <v>81.73</v>
      </c>
    </row>
    <row r="33" spans="1:17" ht="12.75">
      <c r="A33" s="1"/>
      <c r="B33" s="16">
        <v>33</v>
      </c>
      <c r="C33" s="17" t="s">
        <v>14</v>
      </c>
      <c r="D33" s="24">
        <v>62.66</v>
      </c>
      <c r="E33" s="21">
        <v>62.66</v>
      </c>
      <c r="F33" s="24">
        <v>54.03</v>
      </c>
      <c r="G33" s="11">
        <v>54.03</v>
      </c>
      <c r="H33" s="24">
        <v>48.35</v>
      </c>
      <c r="I33" s="21">
        <v>48.35</v>
      </c>
      <c r="J33" s="24">
        <v>48.61</v>
      </c>
      <c r="K33" s="11">
        <v>48.61</v>
      </c>
      <c r="L33" s="24">
        <v>58.61</v>
      </c>
      <c r="M33" s="21">
        <v>58.61</v>
      </c>
      <c r="N33" s="24">
        <v>57.56</v>
      </c>
      <c r="O33" s="11">
        <v>57.56</v>
      </c>
      <c r="P33" s="24">
        <v>47.36</v>
      </c>
      <c r="Q33" s="21">
        <v>47.36</v>
      </c>
    </row>
    <row r="34" spans="1:17" ht="12.75">
      <c r="A34" s="1"/>
      <c r="B34" s="16">
        <v>34</v>
      </c>
      <c r="C34" s="17" t="s">
        <v>15</v>
      </c>
      <c r="D34" s="24">
        <v>41.47</v>
      </c>
      <c r="E34" s="21">
        <v>41.47</v>
      </c>
      <c r="F34" s="24">
        <v>36.17</v>
      </c>
      <c r="G34" s="11">
        <v>36.17</v>
      </c>
      <c r="H34" s="24">
        <v>32.68</v>
      </c>
      <c r="I34" s="21">
        <v>32.68</v>
      </c>
      <c r="J34" s="24">
        <v>32.73</v>
      </c>
      <c r="K34" s="11">
        <v>32.73</v>
      </c>
      <c r="L34" s="24">
        <v>38.98</v>
      </c>
      <c r="M34" s="21">
        <v>38.98</v>
      </c>
      <c r="N34" s="24">
        <v>38.33</v>
      </c>
      <c r="O34" s="11">
        <v>38.33</v>
      </c>
      <c r="P34" s="24">
        <v>31.99</v>
      </c>
      <c r="Q34" s="21">
        <v>31.99</v>
      </c>
    </row>
    <row r="35" spans="1:17" ht="12.75">
      <c r="A35" s="1"/>
      <c r="B35" s="16">
        <v>35</v>
      </c>
      <c r="C35" s="17" t="s">
        <v>16</v>
      </c>
      <c r="D35" s="24">
        <v>35.53</v>
      </c>
      <c r="E35" s="21">
        <v>35.53</v>
      </c>
      <c r="F35" s="24">
        <v>31.09</v>
      </c>
      <c r="G35" s="11">
        <v>31.09</v>
      </c>
      <c r="H35" s="24">
        <v>28.25</v>
      </c>
      <c r="I35" s="21">
        <v>28.25</v>
      </c>
      <c r="J35" s="24">
        <v>28.26</v>
      </c>
      <c r="K35" s="11">
        <v>28.26</v>
      </c>
      <c r="L35" s="24">
        <v>33.45</v>
      </c>
      <c r="M35" s="21">
        <v>33.45</v>
      </c>
      <c r="N35" s="24">
        <v>32.9</v>
      </c>
      <c r="O35" s="11">
        <v>32.9</v>
      </c>
      <c r="P35" s="24">
        <v>27.65</v>
      </c>
      <c r="Q35" s="21">
        <v>27.65</v>
      </c>
    </row>
    <row r="36" spans="1:17" ht="12.75">
      <c r="A36" s="1"/>
      <c r="B36" s="20">
        <v>36</v>
      </c>
      <c r="C36" s="17" t="s">
        <v>17</v>
      </c>
      <c r="D36" s="24">
        <v>65.01</v>
      </c>
      <c r="E36" s="21">
        <v>65.01</v>
      </c>
      <c r="F36" s="24">
        <v>57.51</v>
      </c>
      <c r="G36" s="11">
        <v>57.51</v>
      </c>
      <c r="H36" s="24">
        <v>51</v>
      </c>
      <c r="I36" s="21">
        <v>51</v>
      </c>
      <c r="J36" s="24">
        <v>50.5</v>
      </c>
      <c r="K36" s="11">
        <v>50.5</v>
      </c>
      <c r="L36" s="24">
        <v>63.01</v>
      </c>
      <c r="M36" s="21">
        <v>63.01</v>
      </c>
      <c r="N36" s="24">
        <v>59.01</v>
      </c>
      <c r="O36" s="11">
        <v>59.01</v>
      </c>
      <c r="P36" s="24">
        <v>50</v>
      </c>
      <c r="Q36" s="21">
        <v>50</v>
      </c>
    </row>
    <row r="37" spans="1:17" ht="12.75">
      <c r="A37" s="1"/>
      <c r="B37" s="20">
        <v>37</v>
      </c>
      <c r="C37" s="17" t="s">
        <v>18</v>
      </c>
      <c r="D37" s="24">
        <v>92.18</v>
      </c>
      <c r="E37" s="21">
        <v>92.18</v>
      </c>
      <c r="F37" s="24">
        <v>81.54</v>
      </c>
      <c r="G37" s="11">
        <v>81.54</v>
      </c>
      <c r="H37" s="24">
        <v>72.32</v>
      </c>
      <c r="I37" s="21">
        <v>72.32</v>
      </c>
      <c r="J37" s="24">
        <v>71.61</v>
      </c>
      <c r="K37" s="11">
        <v>71.61</v>
      </c>
      <c r="L37" s="24">
        <v>89.34</v>
      </c>
      <c r="M37" s="21">
        <v>89.34</v>
      </c>
      <c r="N37" s="24">
        <v>83.67</v>
      </c>
      <c r="O37" s="11">
        <v>83.67</v>
      </c>
      <c r="P37" s="24">
        <v>70.9</v>
      </c>
      <c r="Q37" s="21">
        <v>70.9</v>
      </c>
    </row>
    <row r="38" spans="1:17" ht="12.75">
      <c r="A38" s="1"/>
      <c r="B38" s="20">
        <v>38</v>
      </c>
      <c r="C38" s="17" t="s">
        <v>19</v>
      </c>
      <c r="D38" s="24">
        <v>72.56</v>
      </c>
      <c r="E38" s="21">
        <v>72.56</v>
      </c>
      <c r="F38" s="24">
        <v>64.19</v>
      </c>
      <c r="G38" s="11">
        <v>64.19</v>
      </c>
      <c r="H38" s="24">
        <v>56.93</v>
      </c>
      <c r="I38" s="21">
        <v>56.93</v>
      </c>
      <c r="J38" s="24">
        <v>56.37</v>
      </c>
      <c r="K38" s="11">
        <v>56.37</v>
      </c>
      <c r="L38" s="24">
        <v>70.32</v>
      </c>
      <c r="M38" s="21">
        <v>70.32</v>
      </c>
      <c r="N38" s="24">
        <v>65.85</v>
      </c>
      <c r="O38" s="11">
        <v>65.85</v>
      </c>
      <c r="P38" s="24">
        <v>55.81</v>
      </c>
      <c r="Q38" s="21">
        <v>55.81</v>
      </c>
    </row>
    <row r="39" spans="1:17" ht="12.75">
      <c r="A39" s="1"/>
      <c r="B39" s="20">
        <v>39</v>
      </c>
      <c r="C39" s="41" t="s">
        <v>165</v>
      </c>
      <c r="D39" s="24">
        <v>80.36</v>
      </c>
      <c r="E39" s="21">
        <v>80.36</v>
      </c>
      <c r="F39" s="24">
        <v>71.08</v>
      </c>
      <c r="G39" s="11">
        <v>71.08</v>
      </c>
      <c r="H39" s="24">
        <v>63.05</v>
      </c>
      <c r="I39" s="21">
        <v>63.05</v>
      </c>
      <c r="J39" s="24">
        <v>62.43</v>
      </c>
      <c r="K39" s="11">
        <v>62.43</v>
      </c>
      <c r="L39" s="24">
        <v>77.88</v>
      </c>
      <c r="M39" s="21">
        <v>77.88</v>
      </c>
      <c r="N39" s="24">
        <v>72.94</v>
      </c>
      <c r="O39" s="11">
        <v>72.94</v>
      </c>
      <c r="P39" s="24">
        <v>61.82</v>
      </c>
      <c r="Q39" s="21">
        <v>61.82</v>
      </c>
    </row>
    <row r="40" spans="1:17" ht="12.75">
      <c r="A40" s="1"/>
      <c r="B40" s="16">
        <v>40</v>
      </c>
      <c r="C40" s="17" t="s">
        <v>20</v>
      </c>
      <c r="D40" s="24">
        <v>60.65</v>
      </c>
      <c r="E40" s="21">
        <v>60.65</v>
      </c>
      <c r="F40" s="24">
        <v>61.36</v>
      </c>
      <c r="G40" s="11">
        <v>61.36</v>
      </c>
      <c r="H40" s="24">
        <v>55</v>
      </c>
      <c r="I40" s="21">
        <v>55</v>
      </c>
      <c r="J40" s="24">
        <v>55.35</v>
      </c>
      <c r="K40" s="11">
        <v>55.35</v>
      </c>
      <c r="L40" s="24">
        <v>66.92</v>
      </c>
      <c r="M40" s="21">
        <v>66.92</v>
      </c>
      <c r="N40" s="24">
        <v>55.71</v>
      </c>
      <c r="O40" s="11">
        <v>55.71</v>
      </c>
      <c r="P40" s="24">
        <v>53.89</v>
      </c>
      <c r="Q40" s="21">
        <v>53.89</v>
      </c>
    </row>
    <row r="41" spans="1:17" ht="12.75">
      <c r="A41" s="1"/>
      <c r="B41" s="16">
        <v>41</v>
      </c>
      <c r="C41" s="17" t="s">
        <v>21</v>
      </c>
      <c r="D41" s="24">
        <v>51.91</v>
      </c>
      <c r="E41" s="21">
        <v>51.91</v>
      </c>
      <c r="F41" s="24">
        <v>54.56</v>
      </c>
      <c r="G41" s="11">
        <v>54.56</v>
      </c>
      <c r="H41" s="24">
        <v>49.06</v>
      </c>
      <c r="I41" s="21">
        <v>49.06</v>
      </c>
      <c r="J41" s="24">
        <v>48.5</v>
      </c>
      <c r="K41" s="11">
        <v>48.5</v>
      </c>
      <c r="L41" s="24">
        <v>59.5</v>
      </c>
      <c r="M41" s="21">
        <v>59.5</v>
      </c>
      <c r="N41" s="24">
        <v>47.79</v>
      </c>
      <c r="O41" s="11">
        <v>47.79</v>
      </c>
      <c r="P41" s="24">
        <v>48.06</v>
      </c>
      <c r="Q41" s="21">
        <v>48.06</v>
      </c>
    </row>
    <row r="42" spans="1:17" ht="12.75">
      <c r="A42" s="1"/>
      <c r="B42" s="16">
        <v>42</v>
      </c>
      <c r="C42" s="17" t="s">
        <v>22</v>
      </c>
      <c r="D42" s="24">
        <v>46.06</v>
      </c>
      <c r="E42" s="21">
        <v>46.06</v>
      </c>
      <c r="F42" s="24">
        <v>47.86</v>
      </c>
      <c r="G42" s="11">
        <v>47.86</v>
      </c>
      <c r="H42" s="24">
        <v>42.41</v>
      </c>
      <c r="I42" s="21">
        <v>42.41</v>
      </c>
      <c r="J42" s="24">
        <v>42.2</v>
      </c>
      <c r="K42" s="11">
        <v>42.2</v>
      </c>
      <c r="L42" s="24">
        <v>51.17</v>
      </c>
      <c r="M42" s="21">
        <v>51.17</v>
      </c>
      <c r="N42" s="24">
        <v>42.49</v>
      </c>
      <c r="O42" s="11">
        <v>42.49</v>
      </c>
      <c r="P42" s="24">
        <v>41.53</v>
      </c>
      <c r="Q42" s="21">
        <v>41.53</v>
      </c>
    </row>
    <row r="43" spans="1:17" ht="12.75">
      <c r="A43" s="1"/>
      <c r="B43" s="16">
        <v>43</v>
      </c>
      <c r="C43" s="17" t="s">
        <v>23</v>
      </c>
      <c r="D43" s="24">
        <v>43.96</v>
      </c>
      <c r="E43" s="21">
        <v>43.96</v>
      </c>
      <c r="F43" s="24">
        <v>38.01</v>
      </c>
      <c r="G43" s="11">
        <v>38.01</v>
      </c>
      <c r="H43" s="24">
        <v>34.53</v>
      </c>
      <c r="I43" s="21">
        <v>34.53</v>
      </c>
      <c r="J43" s="24">
        <v>34.59</v>
      </c>
      <c r="K43" s="11">
        <v>34.59</v>
      </c>
      <c r="L43" s="24">
        <v>41.31</v>
      </c>
      <c r="M43" s="21">
        <v>41.31</v>
      </c>
      <c r="N43" s="24">
        <v>40.61</v>
      </c>
      <c r="O43" s="11">
        <v>40.61</v>
      </c>
      <c r="P43" s="24">
        <v>33.82</v>
      </c>
      <c r="Q43" s="21">
        <v>33.82</v>
      </c>
    </row>
    <row r="44" spans="1:17" ht="12.75">
      <c r="A44" s="1"/>
      <c r="B44" s="16">
        <v>44</v>
      </c>
      <c r="C44" s="17" t="s">
        <v>24</v>
      </c>
      <c r="D44" s="24">
        <v>82.04</v>
      </c>
      <c r="E44" s="21">
        <v>82.04</v>
      </c>
      <c r="F44" s="24">
        <v>70.4</v>
      </c>
      <c r="G44" s="11">
        <v>70.4</v>
      </c>
      <c r="H44" s="24">
        <v>62.7</v>
      </c>
      <c r="I44" s="21">
        <v>62.7</v>
      </c>
      <c r="J44" s="24">
        <v>63.16</v>
      </c>
      <c r="K44" s="11">
        <v>63.16</v>
      </c>
      <c r="L44" s="24">
        <v>76.57</v>
      </c>
      <c r="M44" s="21">
        <v>76.57</v>
      </c>
      <c r="N44" s="24">
        <v>75.18</v>
      </c>
      <c r="O44" s="11">
        <v>75.18</v>
      </c>
      <c r="P44" s="24">
        <v>61.46</v>
      </c>
      <c r="Q44" s="21">
        <v>61.46</v>
      </c>
    </row>
    <row r="45" spans="1:17" ht="12.75">
      <c r="A45" s="1"/>
      <c r="B45" s="16">
        <v>45</v>
      </c>
      <c r="C45" s="17" t="s">
        <v>25</v>
      </c>
      <c r="D45" s="24">
        <v>78.54</v>
      </c>
      <c r="E45" s="21">
        <v>78.54</v>
      </c>
      <c r="F45" s="24">
        <v>67.48</v>
      </c>
      <c r="G45" s="11">
        <v>67.48</v>
      </c>
      <c r="H45" s="24">
        <v>60.12</v>
      </c>
      <c r="I45" s="21">
        <v>60.12</v>
      </c>
      <c r="J45" s="24">
        <v>60.51</v>
      </c>
      <c r="K45" s="11">
        <v>60.51</v>
      </c>
      <c r="L45" s="24">
        <v>73.36</v>
      </c>
      <c r="M45" s="21">
        <v>73.36</v>
      </c>
      <c r="N45" s="24">
        <v>72.02</v>
      </c>
      <c r="O45" s="11">
        <v>72.02</v>
      </c>
      <c r="P45" s="24">
        <v>58.92</v>
      </c>
      <c r="Q45" s="21">
        <v>58.92</v>
      </c>
    </row>
    <row r="46" spans="1:17" ht="12.75">
      <c r="A46" s="1"/>
      <c r="B46" s="16">
        <v>46</v>
      </c>
      <c r="C46" s="17" t="s">
        <v>26</v>
      </c>
      <c r="D46" s="24">
        <v>52.1</v>
      </c>
      <c r="E46" s="21">
        <v>52.1</v>
      </c>
      <c r="F46" s="24">
        <v>49.18</v>
      </c>
      <c r="G46" s="11">
        <v>49.18</v>
      </c>
      <c r="H46" s="24">
        <v>45.5</v>
      </c>
      <c r="I46" s="21">
        <v>45.5</v>
      </c>
      <c r="J46" s="24">
        <v>45.73</v>
      </c>
      <c r="K46" s="11">
        <v>45.73</v>
      </c>
      <c r="L46" s="24">
        <v>55.05</v>
      </c>
      <c r="M46" s="21">
        <v>55.05</v>
      </c>
      <c r="N46" s="24">
        <v>47.97</v>
      </c>
      <c r="O46" s="11">
        <v>47.97</v>
      </c>
      <c r="P46" s="24">
        <v>44.57</v>
      </c>
      <c r="Q46" s="21">
        <v>44.57</v>
      </c>
    </row>
    <row r="47" spans="1:17" ht="12.75">
      <c r="A47" s="1"/>
      <c r="B47" s="16">
        <v>47</v>
      </c>
      <c r="C47" s="17" t="s">
        <v>27</v>
      </c>
      <c r="D47" s="24">
        <v>95.42</v>
      </c>
      <c r="E47" s="21">
        <v>95.42</v>
      </c>
      <c r="F47" s="24">
        <v>81.71</v>
      </c>
      <c r="G47" s="11">
        <v>81.71</v>
      </c>
      <c r="H47" s="24">
        <v>72.63</v>
      </c>
      <c r="I47" s="21">
        <v>72.63</v>
      </c>
      <c r="J47" s="24">
        <v>73.2</v>
      </c>
      <c r="K47" s="11">
        <v>73.2</v>
      </c>
      <c r="L47" s="24">
        <v>88.97</v>
      </c>
      <c r="M47" s="21">
        <v>88.97</v>
      </c>
      <c r="N47" s="24">
        <v>87.3</v>
      </c>
      <c r="O47" s="11">
        <v>87.3</v>
      </c>
      <c r="P47" s="24">
        <v>71.17</v>
      </c>
      <c r="Q47" s="21">
        <v>71.17</v>
      </c>
    </row>
    <row r="48" spans="1:17" ht="12.75">
      <c r="A48" s="1"/>
      <c r="B48" s="16">
        <v>48</v>
      </c>
      <c r="C48" s="17" t="s">
        <v>28</v>
      </c>
      <c r="D48" s="24">
        <v>80.74</v>
      </c>
      <c r="E48" s="21">
        <v>80.74</v>
      </c>
      <c r="F48" s="24">
        <v>69.33</v>
      </c>
      <c r="G48" s="11">
        <v>69.33</v>
      </c>
      <c r="H48" s="24">
        <v>61.74</v>
      </c>
      <c r="I48" s="21">
        <v>61.74</v>
      </c>
      <c r="J48" s="24">
        <v>62.17</v>
      </c>
      <c r="K48" s="11">
        <v>62.17</v>
      </c>
      <c r="L48" s="24">
        <v>75.35</v>
      </c>
      <c r="M48" s="21">
        <v>75.35</v>
      </c>
      <c r="N48" s="24">
        <v>73.98</v>
      </c>
      <c r="O48" s="11">
        <v>73.98</v>
      </c>
      <c r="P48" s="24">
        <v>60.48</v>
      </c>
      <c r="Q48" s="21">
        <v>60.48</v>
      </c>
    </row>
    <row r="49" spans="1:17" ht="12.75">
      <c r="A49" s="1"/>
      <c r="B49" s="16">
        <v>49</v>
      </c>
      <c r="C49" s="17" t="s">
        <v>29</v>
      </c>
      <c r="D49" s="24">
        <v>72.03</v>
      </c>
      <c r="E49" s="21">
        <v>72.03</v>
      </c>
      <c r="F49" s="24">
        <v>61.93</v>
      </c>
      <c r="G49" s="11">
        <v>61.93</v>
      </c>
      <c r="H49" s="24">
        <v>55.27</v>
      </c>
      <c r="I49" s="21">
        <v>55.27</v>
      </c>
      <c r="J49" s="24">
        <v>55.62</v>
      </c>
      <c r="K49" s="11">
        <v>55.62</v>
      </c>
      <c r="L49" s="24">
        <v>67.27</v>
      </c>
      <c r="M49" s="21">
        <v>67.27</v>
      </c>
      <c r="N49" s="24">
        <v>66.05</v>
      </c>
      <c r="O49" s="11">
        <v>66.05</v>
      </c>
      <c r="P49" s="24">
        <v>54.16</v>
      </c>
      <c r="Q49" s="21">
        <v>54.16</v>
      </c>
    </row>
    <row r="50" spans="1:17" ht="12.75">
      <c r="A50" s="1"/>
      <c r="B50" s="16">
        <v>50</v>
      </c>
      <c r="C50" s="17" t="s">
        <v>30</v>
      </c>
      <c r="D50" s="24">
        <v>53.91</v>
      </c>
      <c r="E50" s="21">
        <v>53.91</v>
      </c>
      <c r="F50" s="24">
        <v>48.49</v>
      </c>
      <c r="G50" s="11">
        <v>48.49</v>
      </c>
      <c r="H50" s="24">
        <v>43.48</v>
      </c>
      <c r="I50" s="21">
        <v>43.48</v>
      </c>
      <c r="J50" s="24">
        <v>43.69</v>
      </c>
      <c r="K50" s="11">
        <v>43.69</v>
      </c>
      <c r="L50" s="24">
        <v>52.54</v>
      </c>
      <c r="M50" s="21">
        <v>52.54</v>
      </c>
      <c r="N50" s="24">
        <v>49.63</v>
      </c>
      <c r="O50" s="11">
        <v>49.63</v>
      </c>
      <c r="P50" s="24">
        <v>42.6</v>
      </c>
      <c r="Q50" s="21">
        <v>42.6</v>
      </c>
    </row>
    <row r="51" spans="1:17" ht="12.75">
      <c r="A51" s="1"/>
      <c r="B51" s="16" t="s">
        <v>175</v>
      </c>
      <c r="C51" s="17" t="s">
        <v>176</v>
      </c>
      <c r="D51" s="24">
        <v>93.06</v>
      </c>
      <c r="E51" s="21">
        <v>93.06</v>
      </c>
      <c r="F51" s="24">
        <v>82.31</v>
      </c>
      <c r="G51" s="11">
        <v>82.31</v>
      </c>
      <c r="H51" s="24">
        <v>73.02</v>
      </c>
      <c r="I51" s="21">
        <v>73.02</v>
      </c>
      <c r="J51" s="24">
        <v>72.3</v>
      </c>
      <c r="K51" s="11">
        <v>72.3</v>
      </c>
      <c r="L51" s="24">
        <v>90.19</v>
      </c>
      <c r="M51" s="21">
        <v>90.19</v>
      </c>
      <c r="N51" s="24">
        <v>84.47</v>
      </c>
      <c r="O51" s="11">
        <v>84.47</v>
      </c>
      <c r="P51" s="24">
        <v>71.58</v>
      </c>
      <c r="Q51" s="21">
        <v>71.58</v>
      </c>
    </row>
    <row r="52" spans="1:17" ht="12.75">
      <c r="A52" s="1"/>
      <c r="B52" s="16">
        <v>51</v>
      </c>
      <c r="C52" s="17" t="s">
        <v>31</v>
      </c>
      <c r="D52" s="24">
        <v>46.52</v>
      </c>
      <c r="E52" s="21">
        <v>46.52</v>
      </c>
      <c r="F52" s="24">
        <v>43.31</v>
      </c>
      <c r="G52" s="11">
        <v>43.31</v>
      </c>
      <c r="H52" s="24">
        <v>41.64</v>
      </c>
      <c r="I52" s="21">
        <v>41.64</v>
      </c>
      <c r="J52" s="24">
        <v>43.54</v>
      </c>
      <c r="K52" s="11">
        <v>43.54</v>
      </c>
      <c r="L52" s="24">
        <v>46.99</v>
      </c>
      <c r="M52" s="21">
        <v>46.99</v>
      </c>
      <c r="N52" s="24">
        <v>42.92</v>
      </c>
      <c r="O52" s="11">
        <v>42.92</v>
      </c>
      <c r="P52" s="24">
        <v>41.42</v>
      </c>
      <c r="Q52" s="21">
        <v>41.42</v>
      </c>
    </row>
    <row r="53" spans="1:17" ht="12.75">
      <c r="A53" s="1"/>
      <c r="B53" s="16">
        <v>52</v>
      </c>
      <c r="C53" s="17" t="s">
        <v>32</v>
      </c>
      <c r="D53" s="24">
        <v>48.98</v>
      </c>
      <c r="E53" s="21">
        <v>48.98</v>
      </c>
      <c r="F53" s="24">
        <v>42.49</v>
      </c>
      <c r="G53" s="11">
        <v>42.49</v>
      </c>
      <c r="H53" s="24">
        <v>38.22</v>
      </c>
      <c r="I53" s="21">
        <v>38.22</v>
      </c>
      <c r="J53" s="24">
        <v>38.35</v>
      </c>
      <c r="K53" s="11">
        <v>38.35</v>
      </c>
      <c r="L53" s="24">
        <v>45.95</v>
      </c>
      <c r="M53" s="21">
        <v>45.95</v>
      </c>
      <c r="N53" s="24">
        <v>45.17</v>
      </c>
      <c r="O53" s="11">
        <v>45.17</v>
      </c>
      <c r="P53" s="24">
        <v>37.46</v>
      </c>
      <c r="Q53" s="21">
        <v>37.46</v>
      </c>
    </row>
    <row r="54" spans="1:17" ht="12.75">
      <c r="A54" s="1"/>
      <c r="B54" s="16">
        <v>53</v>
      </c>
      <c r="C54" s="17" t="s">
        <v>33</v>
      </c>
      <c r="D54" s="24">
        <v>37.61</v>
      </c>
      <c r="E54" s="21">
        <v>37.61</v>
      </c>
      <c r="F54" s="24">
        <v>34.46</v>
      </c>
      <c r="G54" s="11">
        <v>34.46</v>
      </c>
      <c r="H54" s="24">
        <v>33.11</v>
      </c>
      <c r="I54" s="21">
        <v>33.11</v>
      </c>
      <c r="J54" s="24">
        <v>33.75</v>
      </c>
      <c r="K54" s="11">
        <v>33.75</v>
      </c>
      <c r="L54" s="24">
        <v>38.01</v>
      </c>
      <c r="M54" s="21">
        <v>38.01</v>
      </c>
      <c r="N54" s="24">
        <v>34.79</v>
      </c>
      <c r="O54" s="11">
        <v>34.79</v>
      </c>
      <c r="P54" s="24">
        <v>32.89</v>
      </c>
      <c r="Q54" s="21">
        <v>32.89</v>
      </c>
    </row>
    <row r="55" spans="1:17" ht="12.75">
      <c r="A55" s="1"/>
      <c r="B55" s="16">
        <v>54</v>
      </c>
      <c r="C55" s="17" t="s">
        <v>34</v>
      </c>
      <c r="D55" s="24">
        <v>50</v>
      </c>
      <c r="E55" s="21">
        <v>50</v>
      </c>
      <c r="F55" s="24">
        <v>48.78</v>
      </c>
      <c r="G55" s="11">
        <v>48.78</v>
      </c>
      <c r="H55" s="24">
        <v>46.35</v>
      </c>
      <c r="I55" s="21">
        <v>46.35</v>
      </c>
      <c r="J55" s="24">
        <v>46.58</v>
      </c>
      <c r="K55" s="11">
        <v>46.58</v>
      </c>
      <c r="L55" s="24">
        <v>56.11</v>
      </c>
      <c r="M55" s="21">
        <v>56.11</v>
      </c>
      <c r="N55" s="24">
        <v>46.07</v>
      </c>
      <c r="O55" s="11">
        <v>46.07</v>
      </c>
      <c r="P55" s="24">
        <v>45.4</v>
      </c>
      <c r="Q55" s="21">
        <v>45.4</v>
      </c>
    </row>
    <row r="56" spans="1:17" ht="12.75">
      <c r="A56" s="1"/>
      <c r="B56" s="175">
        <v>55</v>
      </c>
      <c r="C56" s="176" t="s">
        <v>35</v>
      </c>
      <c r="D56" s="177">
        <v>38.1</v>
      </c>
      <c r="E56" s="177">
        <v>49.89</v>
      </c>
      <c r="F56" s="177">
        <v>34.52</v>
      </c>
      <c r="G56" s="177">
        <v>44.53</v>
      </c>
      <c r="H56" s="177">
        <v>31.75</v>
      </c>
      <c r="I56" s="177">
        <v>40.33</v>
      </c>
      <c r="J56" s="177">
        <v>31.35</v>
      </c>
      <c r="K56" s="177">
        <v>40.07</v>
      </c>
      <c r="L56" s="177">
        <v>34.45</v>
      </c>
      <c r="M56" s="177">
        <v>45.04</v>
      </c>
      <c r="N56" s="177">
        <v>32.71</v>
      </c>
      <c r="O56" s="177">
        <v>41.67</v>
      </c>
      <c r="P56" s="177">
        <v>34.93</v>
      </c>
      <c r="Q56" s="177">
        <v>45.29</v>
      </c>
    </row>
    <row r="57" spans="1:17" ht="12.75">
      <c r="A57" s="1"/>
      <c r="B57" s="175">
        <v>56</v>
      </c>
      <c r="C57" s="176" t="s">
        <v>36</v>
      </c>
      <c r="D57" s="177">
        <v>31.66</v>
      </c>
      <c r="E57" s="177">
        <v>40.47</v>
      </c>
      <c r="F57" s="177">
        <v>28.21</v>
      </c>
      <c r="G57" s="177">
        <v>35.33</v>
      </c>
      <c r="H57" s="177">
        <v>27.68</v>
      </c>
      <c r="I57" s="177">
        <v>34.49</v>
      </c>
      <c r="J57" s="177">
        <v>25.44</v>
      </c>
      <c r="K57" s="177">
        <v>31.39</v>
      </c>
      <c r="L57" s="177">
        <v>27.8</v>
      </c>
      <c r="M57" s="177">
        <v>35.28</v>
      </c>
      <c r="N57" s="177">
        <v>27.01</v>
      </c>
      <c r="O57" s="177">
        <v>33.48</v>
      </c>
      <c r="P57" s="177">
        <v>27.54</v>
      </c>
      <c r="Q57" s="177">
        <v>34.45</v>
      </c>
    </row>
    <row r="58" spans="1:17" ht="12.75">
      <c r="A58" s="1"/>
      <c r="B58" s="175">
        <v>57</v>
      </c>
      <c r="C58" s="176" t="s">
        <v>37</v>
      </c>
      <c r="D58" s="177">
        <v>31.66</v>
      </c>
      <c r="E58" s="177">
        <v>40.47</v>
      </c>
      <c r="F58" s="177">
        <v>28.21</v>
      </c>
      <c r="G58" s="177">
        <v>35.33</v>
      </c>
      <c r="H58" s="177">
        <v>27.68</v>
      </c>
      <c r="I58" s="177">
        <v>34.49</v>
      </c>
      <c r="J58" s="177">
        <v>25.44</v>
      </c>
      <c r="K58" s="177">
        <v>31.39</v>
      </c>
      <c r="L58" s="177">
        <v>27.8</v>
      </c>
      <c r="M58" s="177">
        <v>35.28</v>
      </c>
      <c r="N58" s="177">
        <v>27.01</v>
      </c>
      <c r="O58" s="177">
        <v>33.48</v>
      </c>
      <c r="P58" s="177">
        <v>27.54</v>
      </c>
      <c r="Q58" s="177">
        <v>34.45</v>
      </c>
    </row>
    <row r="59" spans="1:17" ht="12.75">
      <c r="A59" s="1"/>
      <c r="B59" s="175">
        <v>58</v>
      </c>
      <c r="C59" s="176" t="s">
        <v>38</v>
      </c>
      <c r="D59" s="177">
        <v>26.1</v>
      </c>
      <c r="E59" s="177">
        <v>32.12</v>
      </c>
      <c r="F59" s="177">
        <v>23.37</v>
      </c>
      <c r="G59" s="177">
        <v>28.19</v>
      </c>
      <c r="H59" s="177">
        <v>24.68</v>
      </c>
      <c r="I59" s="177">
        <v>29.88</v>
      </c>
      <c r="J59" s="177">
        <v>21.5</v>
      </c>
      <c r="K59" s="177">
        <v>25.59</v>
      </c>
      <c r="L59" s="177">
        <v>23.05</v>
      </c>
      <c r="M59" s="177">
        <v>28.22</v>
      </c>
      <c r="N59" s="177">
        <v>24.6</v>
      </c>
      <c r="O59" s="177">
        <v>29.95</v>
      </c>
      <c r="P59" s="177">
        <v>24.95</v>
      </c>
      <c r="Q59" s="177">
        <v>30.64</v>
      </c>
    </row>
    <row r="60" spans="1:17" ht="12.75">
      <c r="A60" s="1"/>
      <c r="B60" s="20">
        <v>59</v>
      </c>
      <c r="C60" s="17" t="s">
        <v>39</v>
      </c>
      <c r="D60" s="24">
        <v>68.62</v>
      </c>
      <c r="E60" s="21">
        <v>68.62</v>
      </c>
      <c r="F60" s="24">
        <v>60.7</v>
      </c>
      <c r="G60" s="11">
        <v>60.7</v>
      </c>
      <c r="H60" s="24">
        <v>53.84</v>
      </c>
      <c r="I60" s="21">
        <v>53.84</v>
      </c>
      <c r="J60" s="24">
        <v>53.31</v>
      </c>
      <c r="K60" s="11">
        <v>53.31</v>
      </c>
      <c r="L60" s="24">
        <v>66.5</v>
      </c>
      <c r="M60" s="21">
        <v>66.5</v>
      </c>
      <c r="N60" s="24">
        <v>62.28</v>
      </c>
      <c r="O60" s="11">
        <v>62.28</v>
      </c>
      <c r="P60" s="24">
        <v>52.78</v>
      </c>
      <c r="Q60" s="21">
        <v>52.78</v>
      </c>
    </row>
    <row r="61" spans="1:17" ht="12.75">
      <c r="A61" s="1"/>
      <c r="B61" s="16">
        <v>60</v>
      </c>
      <c r="C61" s="17" t="s">
        <v>40</v>
      </c>
      <c r="D61" s="24">
        <v>106.43</v>
      </c>
      <c r="E61" s="21">
        <v>106.43</v>
      </c>
      <c r="F61" s="24">
        <v>94.15</v>
      </c>
      <c r="G61" s="11">
        <v>94.15</v>
      </c>
      <c r="H61" s="24">
        <v>83.51</v>
      </c>
      <c r="I61" s="21">
        <v>83.51</v>
      </c>
      <c r="J61" s="24">
        <v>82.69</v>
      </c>
      <c r="K61" s="11">
        <v>82.69</v>
      </c>
      <c r="L61" s="24">
        <v>103.16</v>
      </c>
      <c r="M61" s="21">
        <v>103.16</v>
      </c>
      <c r="N61" s="24">
        <v>96.61</v>
      </c>
      <c r="O61" s="11">
        <v>96.61</v>
      </c>
      <c r="P61" s="24">
        <v>81.87</v>
      </c>
      <c r="Q61" s="21">
        <v>81.87</v>
      </c>
    </row>
    <row r="62" spans="1:17" ht="12.75">
      <c r="A62" s="1"/>
      <c r="B62" s="16">
        <v>61</v>
      </c>
      <c r="C62" s="17" t="s">
        <v>41</v>
      </c>
      <c r="D62" s="24">
        <v>91.03</v>
      </c>
      <c r="E62" s="21">
        <v>91.03</v>
      </c>
      <c r="F62" s="24">
        <v>80.53</v>
      </c>
      <c r="G62" s="11">
        <v>80.53</v>
      </c>
      <c r="H62" s="24">
        <v>71.42</v>
      </c>
      <c r="I62" s="21">
        <v>71.42</v>
      </c>
      <c r="J62" s="24">
        <v>70.72</v>
      </c>
      <c r="K62" s="11">
        <v>70.72</v>
      </c>
      <c r="L62" s="24">
        <v>88.23</v>
      </c>
      <c r="M62" s="21">
        <v>88.23</v>
      </c>
      <c r="N62" s="24">
        <v>82.63</v>
      </c>
      <c r="O62" s="11">
        <v>82.63</v>
      </c>
      <c r="P62" s="24">
        <v>70.02</v>
      </c>
      <c r="Q62" s="21">
        <v>70.02</v>
      </c>
    </row>
    <row r="63" spans="1:17" ht="12.75">
      <c r="A63" s="1"/>
      <c r="B63" s="16" t="s">
        <v>177</v>
      </c>
      <c r="C63" s="17" t="s">
        <v>178</v>
      </c>
      <c r="D63" s="24">
        <v>103.55</v>
      </c>
      <c r="E63" s="21">
        <v>103.55</v>
      </c>
      <c r="F63" s="24">
        <v>91.6</v>
      </c>
      <c r="G63" s="11">
        <v>91.6</v>
      </c>
      <c r="H63" s="24">
        <v>81.25</v>
      </c>
      <c r="I63" s="21">
        <v>81.25</v>
      </c>
      <c r="J63" s="24">
        <v>80.45</v>
      </c>
      <c r="K63" s="11">
        <v>80.45</v>
      </c>
      <c r="L63" s="24">
        <v>100.37</v>
      </c>
      <c r="M63" s="21">
        <v>100.37</v>
      </c>
      <c r="N63" s="24">
        <v>93.99</v>
      </c>
      <c r="O63" s="11">
        <v>93.99</v>
      </c>
      <c r="P63" s="24">
        <v>79.66</v>
      </c>
      <c r="Q63" s="21">
        <v>79.66</v>
      </c>
    </row>
    <row r="64" spans="1:17" ht="12.75">
      <c r="A64" s="1"/>
      <c r="B64" s="16">
        <v>62</v>
      </c>
      <c r="C64" s="17" t="s">
        <v>42</v>
      </c>
      <c r="D64" s="24">
        <v>107.3</v>
      </c>
      <c r="E64" s="21">
        <v>107.3</v>
      </c>
      <c r="F64" s="24">
        <v>94.91</v>
      </c>
      <c r="G64" s="11">
        <v>94.91</v>
      </c>
      <c r="H64" s="24">
        <v>84.19</v>
      </c>
      <c r="I64" s="21">
        <v>84.19</v>
      </c>
      <c r="J64" s="24">
        <v>83.36</v>
      </c>
      <c r="K64" s="11">
        <v>83.36</v>
      </c>
      <c r="L64" s="24">
        <v>104</v>
      </c>
      <c r="M64" s="21">
        <v>104</v>
      </c>
      <c r="N64" s="24">
        <v>97.4</v>
      </c>
      <c r="O64" s="11">
        <v>97.4</v>
      </c>
      <c r="P64" s="24">
        <v>82.53</v>
      </c>
      <c r="Q64" s="21">
        <v>82.53</v>
      </c>
    </row>
    <row r="65" spans="1:17" ht="12.75">
      <c r="A65" s="1"/>
      <c r="B65" s="16">
        <v>63</v>
      </c>
      <c r="C65" s="41" t="s">
        <v>163</v>
      </c>
      <c r="D65" s="24">
        <v>97.02</v>
      </c>
      <c r="E65" s="21">
        <v>97.02</v>
      </c>
      <c r="F65" s="24">
        <v>85.82</v>
      </c>
      <c r="G65" s="11">
        <v>85.82</v>
      </c>
      <c r="H65" s="24">
        <v>76.12</v>
      </c>
      <c r="I65" s="21">
        <v>76.12</v>
      </c>
      <c r="J65" s="24">
        <v>75.37</v>
      </c>
      <c r="K65" s="11">
        <v>75.37</v>
      </c>
      <c r="L65" s="24">
        <v>94.03</v>
      </c>
      <c r="M65" s="21">
        <v>94.03</v>
      </c>
      <c r="N65" s="24">
        <v>88.06</v>
      </c>
      <c r="O65" s="11">
        <v>88.06</v>
      </c>
      <c r="P65" s="24">
        <v>74.63</v>
      </c>
      <c r="Q65" s="21">
        <v>74.63</v>
      </c>
    </row>
    <row r="66" spans="1:17" ht="12.75">
      <c r="A66" s="1"/>
      <c r="B66" s="16">
        <v>64</v>
      </c>
      <c r="C66" s="41" t="s">
        <v>164</v>
      </c>
      <c r="D66" s="24">
        <v>83.21</v>
      </c>
      <c r="E66" s="21">
        <v>83.21</v>
      </c>
      <c r="F66" s="24">
        <v>73.61</v>
      </c>
      <c r="G66" s="11">
        <v>73.61</v>
      </c>
      <c r="H66" s="24">
        <v>65.29</v>
      </c>
      <c r="I66" s="21">
        <v>65.29</v>
      </c>
      <c r="J66" s="24">
        <v>64.65</v>
      </c>
      <c r="K66" s="11">
        <v>64.65</v>
      </c>
      <c r="L66" s="24">
        <v>80.65</v>
      </c>
      <c r="M66" s="21">
        <v>80.65</v>
      </c>
      <c r="N66" s="24">
        <v>75.53</v>
      </c>
      <c r="O66" s="11">
        <v>75.53</v>
      </c>
      <c r="P66" s="24">
        <v>64.01</v>
      </c>
      <c r="Q66" s="21">
        <v>64.01</v>
      </c>
    </row>
    <row r="67" spans="1:17" ht="12.75">
      <c r="A67" s="1"/>
      <c r="B67" s="16">
        <v>70</v>
      </c>
      <c r="C67" s="17" t="s">
        <v>43</v>
      </c>
      <c r="D67" s="24">
        <v>120.59</v>
      </c>
      <c r="E67" s="21">
        <v>120.59</v>
      </c>
      <c r="F67" s="24">
        <v>106.67</v>
      </c>
      <c r="G67" s="11">
        <v>106.67</v>
      </c>
      <c r="H67" s="24">
        <v>94.61</v>
      </c>
      <c r="I67" s="21">
        <v>94.61</v>
      </c>
      <c r="J67" s="24">
        <v>93.69</v>
      </c>
      <c r="K67" s="11">
        <v>93.69</v>
      </c>
      <c r="L67" s="24">
        <v>116.88</v>
      </c>
      <c r="M67" s="21">
        <v>116.88</v>
      </c>
      <c r="N67" s="24">
        <v>109.46</v>
      </c>
      <c r="O67" s="11">
        <v>109.46</v>
      </c>
      <c r="P67" s="24">
        <v>92.76</v>
      </c>
      <c r="Q67" s="21">
        <v>92.76</v>
      </c>
    </row>
    <row r="68" spans="1:17" ht="12.75">
      <c r="A68" s="1"/>
      <c r="B68" s="16">
        <v>71</v>
      </c>
      <c r="C68" s="17" t="s">
        <v>44</v>
      </c>
      <c r="D68" s="24">
        <v>92.64</v>
      </c>
      <c r="E68" s="21">
        <v>92.64</v>
      </c>
      <c r="F68" s="24">
        <v>81.94</v>
      </c>
      <c r="G68" s="11">
        <v>81.94</v>
      </c>
      <c r="H68" s="24">
        <v>72.68</v>
      </c>
      <c r="I68" s="21">
        <v>72.68</v>
      </c>
      <c r="J68" s="24">
        <v>71.97</v>
      </c>
      <c r="K68" s="11">
        <v>71.97</v>
      </c>
      <c r="L68" s="24">
        <v>89.78</v>
      </c>
      <c r="M68" s="21">
        <v>89.78</v>
      </c>
      <c r="N68" s="24">
        <v>84.08</v>
      </c>
      <c r="O68" s="11">
        <v>84.08</v>
      </c>
      <c r="P68" s="24">
        <v>71.25</v>
      </c>
      <c r="Q68" s="21">
        <v>71.25</v>
      </c>
    </row>
    <row r="69" spans="1:17" ht="12.75">
      <c r="A69" s="1"/>
      <c r="B69" s="16">
        <v>72</v>
      </c>
      <c r="C69" s="17" t="s">
        <v>45</v>
      </c>
      <c r="D69" s="24">
        <v>84.58</v>
      </c>
      <c r="E69" s="21">
        <v>84.58</v>
      </c>
      <c r="F69" s="24">
        <v>74.82</v>
      </c>
      <c r="G69" s="11">
        <v>74.82</v>
      </c>
      <c r="H69" s="24">
        <v>66.36</v>
      </c>
      <c r="I69" s="21">
        <v>66.36</v>
      </c>
      <c r="J69" s="24">
        <v>65.71</v>
      </c>
      <c r="K69" s="11">
        <v>65.71</v>
      </c>
      <c r="L69" s="24">
        <v>81.97</v>
      </c>
      <c r="M69" s="21">
        <v>81.97</v>
      </c>
      <c r="N69" s="24">
        <v>76.77</v>
      </c>
      <c r="O69" s="11">
        <v>76.77</v>
      </c>
      <c r="P69" s="24">
        <v>65.06</v>
      </c>
      <c r="Q69" s="21">
        <v>65.06</v>
      </c>
    </row>
    <row r="70" spans="1:17" ht="12.75">
      <c r="A70" s="1"/>
      <c r="B70" s="16">
        <v>80</v>
      </c>
      <c r="C70" s="17" t="s">
        <v>46</v>
      </c>
      <c r="D70" s="24">
        <v>94.43</v>
      </c>
      <c r="E70" s="21">
        <v>94.43</v>
      </c>
      <c r="F70" s="24">
        <v>83.54</v>
      </c>
      <c r="G70" s="11">
        <v>83.54</v>
      </c>
      <c r="H70" s="24">
        <v>74.09</v>
      </c>
      <c r="I70" s="21">
        <v>74.09</v>
      </c>
      <c r="J70" s="24">
        <v>73.37</v>
      </c>
      <c r="K70" s="11">
        <v>73.37</v>
      </c>
      <c r="L70" s="24">
        <v>91.53</v>
      </c>
      <c r="M70" s="21">
        <v>91.53</v>
      </c>
      <c r="N70" s="24">
        <v>85.72</v>
      </c>
      <c r="O70" s="11">
        <v>85.72</v>
      </c>
      <c r="P70" s="24">
        <v>72.65</v>
      </c>
      <c r="Q70" s="21">
        <v>72.65</v>
      </c>
    </row>
    <row r="71" spans="1:17" ht="12.75">
      <c r="A71" s="1"/>
      <c r="B71" s="16">
        <v>81</v>
      </c>
      <c r="C71" s="17" t="s">
        <v>47</v>
      </c>
      <c r="D71" s="24">
        <v>81.8</v>
      </c>
      <c r="E71" s="21">
        <v>81.8</v>
      </c>
      <c r="F71" s="24">
        <v>72.37</v>
      </c>
      <c r="G71" s="11">
        <v>72.37</v>
      </c>
      <c r="H71" s="24">
        <v>64.19</v>
      </c>
      <c r="I71" s="21">
        <v>64.19</v>
      </c>
      <c r="J71" s="24">
        <v>63.56</v>
      </c>
      <c r="K71" s="11">
        <v>63.56</v>
      </c>
      <c r="L71" s="24">
        <v>79.29</v>
      </c>
      <c r="M71" s="21">
        <v>79.29</v>
      </c>
      <c r="N71" s="24">
        <v>74.25</v>
      </c>
      <c r="O71" s="11">
        <v>74.25</v>
      </c>
      <c r="P71" s="24">
        <v>62.93</v>
      </c>
      <c r="Q71" s="21">
        <v>62.93</v>
      </c>
    </row>
    <row r="72" spans="1:17" ht="12.75">
      <c r="A72" s="1"/>
      <c r="B72" s="16">
        <v>82</v>
      </c>
      <c r="C72" s="17" t="s">
        <v>48</v>
      </c>
      <c r="D72" s="24">
        <v>67.6</v>
      </c>
      <c r="E72" s="21">
        <v>67.6</v>
      </c>
      <c r="F72" s="24">
        <v>59.8</v>
      </c>
      <c r="G72" s="11">
        <v>59.8</v>
      </c>
      <c r="H72" s="24">
        <v>53.04</v>
      </c>
      <c r="I72" s="21">
        <v>53.04</v>
      </c>
      <c r="J72" s="24">
        <v>52.52</v>
      </c>
      <c r="K72" s="11">
        <v>52.52</v>
      </c>
      <c r="L72" s="24">
        <v>65.52</v>
      </c>
      <c r="M72" s="21">
        <v>65.52</v>
      </c>
      <c r="N72" s="24">
        <v>61.36</v>
      </c>
      <c r="O72" s="11">
        <v>61.36</v>
      </c>
      <c r="P72" s="24">
        <v>52</v>
      </c>
      <c r="Q72" s="21">
        <v>52</v>
      </c>
    </row>
    <row r="73" spans="1:17" ht="12.75">
      <c r="A73" s="1"/>
      <c r="B73" s="16">
        <v>90</v>
      </c>
      <c r="C73" s="17" t="s">
        <v>49</v>
      </c>
      <c r="D73" s="24">
        <v>103.18</v>
      </c>
      <c r="E73" s="21">
        <v>103.18</v>
      </c>
      <c r="F73" s="24">
        <v>91.27</v>
      </c>
      <c r="G73" s="11">
        <v>91.27</v>
      </c>
      <c r="H73" s="24">
        <v>80.96</v>
      </c>
      <c r="I73" s="21">
        <v>80.96</v>
      </c>
      <c r="J73" s="24">
        <v>80.16</v>
      </c>
      <c r="K73" s="11">
        <v>80.16</v>
      </c>
      <c r="L73" s="24">
        <v>100.01</v>
      </c>
      <c r="M73" s="21">
        <v>100.01</v>
      </c>
      <c r="N73" s="24">
        <v>93.66</v>
      </c>
      <c r="O73" s="11">
        <v>93.66</v>
      </c>
      <c r="P73" s="24">
        <v>79.37</v>
      </c>
      <c r="Q73" s="21">
        <v>79.37</v>
      </c>
    </row>
    <row r="74" spans="1:17" ht="12.75">
      <c r="A74" s="1"/>
      <c r="B74" s="16">
        <v>91</v>
      </c>
      <c r="C74" s="17" t="s">
        <v>50</v>
      </c>
      <c r="D74" s="24">
        <v>86.66</v>
      </c>
      <c r="E74" s="21">
        <v>86.66</v>
      </c>
      <c r="F74" s="24">
        <v>76.66</v>
      </c>
      <c r="G74" s="11">
        <v>76.66</v>
      </c>
      <c r="H74" s="24">
        <v>68</v>
      </c>
      <c r="I74" s="21">
        <v>68</v>
      </c>
      <c r="J74" s="24">
        <v>67.33</v>
      </c>
      <c r="K74" s="11">
        <v>67.33</v>
      </c>
      <c r="L74" s="24">
        <v>83.99</v>
      </c>
      <c r="M74" s="21">
        <v>83.99</v>
      </c>
      <c r="N74" s="24">
        <v>78.66</v>
      </c>
      <c r="O74" s="11">
        <v>78.66</v>
      </c>
      <c r="P74" s="24">
        <v>66.66</v>
      </c>
      <c r="Q74" s="21">
        <v>66.66</v>
      </c>
    </row>
    <row r="75" spans="1:17" ht="12.75">
      <c r="A75" s="1"/>
      <c r="B75" s="16">
        <v>92</v>
      </c>
      <c r="C75" s="17" t="s">
        <v>51</v>
      </c>
      <c r="D75" s="24">
        <v>69.88</v>
      </c>
      <c r="E75" s="21">
        <v>69.88</v>
      </c>
      <c r="F75" s="24">
        <v>61.83</v>
      </c>
      <c r="G75" s="11">
        <v>61.83</v>
      </c>
      <c r="H75" s="24">
        <v>54.83</v>
      </c>
      <c r="I75" s="21">
        <v>54.83</v>
      </c>
      <c r="J75" s="24">
        <v>54.29</v>
      </c>
      <c r="K75" s="11">
        <v>54.29</v>
      </c>
      <c r="L75" s="24">
        <v>67.74</v>
      </c>
      <c r="M75" s="21">
        <v>67.74</v>
      </c>
      <c r="N75" s="24">
        <v>63.44</v>
      </c>
      <c r="O75" s="11">
        <v>63.44</v>
      </c>
      <c r="P75" s="24">
        <v>53.76</v>
      </c>
      <c r="Q75" s="21">
        <v>53.76</v>
      </c>
    </row>
    <row r="76" spans="1:17" ht="12.75">
      <c r="A76" s="1"/>
      <c r="B76" s="16">
        <v>93</v>
      </c>
      <c r="C76" s="17" t="s">
        <v>52</v>
      </c>
      <c r="D76" s="24">
        <v>119.24</v>
      </c>
      <c r="E76" s="21">
        <v>119.24</v>
      </c>
      <c r="F76" s="24">
        <v>105.49</v>
      </c>
      <c r="G76" s="11">
        <v>105.49</v>
      </c>
      <c r="H76" s="24">
        <v>93.56</v>
      </c>
      <c r="I76" s="21">
        <v>93.56</v>
      </c>
      <c r="J76" s="24">
        <v>92.64</v>
      </c>
      <c r="K76" s="11">
        <v>92.64</v>
      </c>
      <c r="L76" s="24">
        <v>115.57</v>
      </c>
      <c r="M76" s="21">
        <v>115.57</v>
      </c>
      <c r="N76" s="24">
        <v>108.24</v>
      </c>
      <c r="O76" s="11">
        <v>108.24</v>
      </c>
      <c r="P76" s="24">
        <v>91.72</v>
      </c>
      <c r="Q76" s="21">
        <v>91.72</v>
      </c>
    </row>
    <row r="77" spans="1:17" ht="12.75">
      <c r="A77" s="1"/>
      <c r="B77" s="16">
        <v>94</v>
      </c>
      <c r="C77" s="17" t="s">
        <v>53</v>
      </c>
      <c r="D77" s="24">
        <v>108.39</v>
      </c>
      <c r="E77" s="21">
        <v>108.39</v>
      </c>
      <c r="F77" s="24">
        <v>95.88</v>
      </c>
      <c r="G77" s="11">
        <v>95.88</v>
      </c>
      <c r="H77" s="24">
        <v>85.05</v>
      </c>
      <c r="I77" s="21">
        <v>85.05</v>
      </c>
      <c r="J77" s="24">
        <v>84.21</v>
      </c>
      <c r="K77" s="11">
        <v>84.21</v>
      </c>
      <c r="L77" s="24">
        <v>105.06</v>
      </c>
      <c r="M77" s="21">
        <v>105.06</v>
      </c>
      <c r="N77" s="24">
        <v>98.38</v>
      </c>
      <c r="O77" s="11">
        <v>98.38</v>
      </c>
      <c r="P77" s="24">
        <v>83.38</v>
      </c>
      <c r="Q77" s="21">
        <v>83.38</v>
      </c>
    </row>
    <row r="78" spans="1:17" ht="12.75">
      <c r="A78" s="1"/>
      <c r="B78" s="16">
        <v>95</v>
      </c>
      <c r="C78" s="17" t="s">
        <v>54</v>
      </c>
      <c r="D78" s="24">
        <v>85.65</v>
      </c>
      <c r="E78" s="21">
        <v>85.65</v>
      </c>
      <c r="F78" s="24">
        <v>75.76</v>
      </c>
      <c r="G78" s="11">
        <v>75.76</v>
      </c>
      <c r="H78" s="24">
        <v>67.2</v>
      </c>
      <c r="I78" s="21">
        <v>67.2</v>
      </c>
      <c r="J78" s="24">
        <v>66.54</v>
      </c>
      <c r="K78" s="11">
        <v>66.54</v>
      </c>
      <c r="L78" s="24">
        <v>83.01</v>
      </c>
      <c r="M78" s="21">
        <v>83.01</v>
      </c>
      <c r="N78" s="24">
        <v>77.74</v>
      </c>
      <c r="O78" s="11">
        <v>77.74</v>
      </c>
      <c r="P78" s="24">
        <v>65.88</v>
      </c>
      <c r="Q78" s="21">
        <v>65.88</v>
      </c>
    </row>
    <row r="79" spans="1:17" ht="12.75">
      <c r="A79" s="1"/>
      <c r="B79" s="16">
        <v>100</v>
      </c>
      <c r="C79" s="17" t="s">
        <v>55</v>
      </c>
      <c r="D79" s="24">
        <v>142.36</v>
      </c>
      <c r="E79" s="21">
        <v>142.36</v>
      </c>
      <c r="F79" s="24">
        <v>125.94</v>
      </c>
      <c r="G79" s="11">
        <v>125.94</v>
      </c>
      <c r="H79" s="24">
        <v>111.7</v>
      </c>
      <c r="I79" s="21">
        <v>111.7</v>
      </c>
      <c r="J79" s="24">
        <v>110.61</v>
      </c>
      <c r="K79" s="11">
        <v>110.61</v>
      </c>
      <c r="L79" s="24">
        <v>137.98</v>
      </c>
      <c r="M79" s="21">
        <v>137.98</v>
      </c>
      <c r="N79" s="24">
        <v>129.23</v>
      </c>
      <c r="O79" s="11">
        <v>129.23</v>
      </c>
      <c r="P79" s="24">
        <v>109.52</v>
      </c>
      <c r="Q79" s="21">
        <v>109.52</v>
      </c>
    </row>
    <row r="80" spans="1:17" ht="12.75">
      <c r="A80" s="1"/>
      <c r="B80" s="16">
        <v>101</v>
      </c>
      <c r="C80" s="17" t="s">
        <v>56</v>
      </c>
      <c r="D80" s="24">
        <v>120.72</v>
      </c>
      <c r="E80" s="21">
        <v>120.72</v>
      </c>
      <c r="F80" s="24">
        <v>106.78</v>
      </c>
      <c r="G80" s="11">
        <v>106.78</v>
      </c>
      <c r="H80" s="24">
        <v>94.71</v>
      </c>
      <c r="I80" s="21">
        <v>94.71</v>
      </c>
      <c r="J80" s="24">
        <v>93.78</v>
      </c>
      <c r="K80" s="11">
        <v>93.78</v>
      </c>
      <c r="L80" s="24">
        <v>117</v>
      </c>
      <c r="M80" s="21">
        <v>117</v>
      </c>
      <c r="N80" s="24">
        <v>109.58</v>
      </c>
      <c r="O80" s="11">
        <v>109.58</v>
      </c>
      <c r="P80" s="24">
        <v>92.86</v>
      </c>
      <c r="Q80" s="21">
        <v>92.86</v>
      </c>
    </row>
    <row r="81" spans="1:17" ht="12.75">
      <c r="A81" s="1"/>
      <c r="B81" s="16">
        <v>102</v>
      </c>
      <c r="C81" s="17" t="s">
        <v>57</v>
      </c>
      <c r="D81" s="24">
        <v>137.34</v>
      </c>
      <c r="E81" s="21">
        <v>137.34</v>
      </c>
      <c r="F81" s="24">
        <v>121.49</v>
      </c>
      <c r="G81" s="11">
        <v>121.49</v>
      </c>
      <c r="H81" s="24">
        <v>107.76</v>
      </c>
      <c r="I81" s="21">
        <v>107.76</v>
      </c>
      <c r="J81" s="24">
        <v>106.7</v>
      </c>
      <c r="K81" s="11">
        <v>106.7</v>
      </c>
      <c r="L81" s="24">
        <v>133.11</v>
      </c>
      <c r="M81" s="21">
        <v>133.11</v>
      </c>
      <c r="N81" s="24">
        <v>124.66</v>
      </c>
      <c r="O81" s="11">
        <v>124.66</v>
      </c>
      <c r="P81" s="24">
        <v>105.65</v>
      </c>
      <c r="Q81" s="21">
        <v>105.65</v>
      </c>
    </row>
    <row r="82" spans="1:17" ht="12.75">
      <c r="A82" s="1"/>
      <c r="B82" s="16">
        <v>103</v>
      </c>
      <c r="C82" s="17" t="s">
        <v>58</v>
      </c>
      <c r="D82" s="24">
        <v>123.89</v>
      </c>
      <c r="E82" s="21">
        <v>123.89</v>
      </c>
      <c r="F82" s="24">
        <v>109.6</v>
      </c>
      <c r="G82" s="11">
        <v>109.6</v>
      </c>
      <c r="H82" s="24">
        <v>97.21</v>
      </c>
      <c r="I82" s="21">
        <v>97.21</v>
      </c>
      <c r="J82" s="24">
        <v>96.26</v>
      </c>
      <c r="K82" s="11">
        <v>96.26</v>
      </c>
      <c r="L82" s="24">
        <v>120.08</v>
      </c>
      <c r="M82" s="21">
        <v>120.08</v>
      </c>
      <c r="N82" s="24">
        <v>112.46</v>
      </c>
      <c r="O82" s="11">
        <v>112.46</v>
      </c>
      <c r="P82" s="24">
        <v>95.3</v>
      </c>
      <c r="Q82" s="21">
        <v>95.3</v>
      </c>
    </row>
    <row r="83" spans="1:17" ht="12.75">
      <c r="A83" s="1"/>
      <c r="B83" s="16">
        <v>106</v>
      </c>
      <c r="C83" s="17" t="s">
        <v>59</v>
      </c>
      <c r="D83" s="24">
        <v>114.69</v>
      </c>
      <c r="E83" s="21">
        <v>114.69</v>
      </c>
      <c r="F83" s="24">
        <v>101.46</v>
      </c>
      <c r="G83" s="11">
        <v>101.46</v>
      </c>
      <c r="H83" s="24">
        <v>89.98</v>
      </c>
      <c r="I83" s="21">
        <v>89.98</v>
      </c>
      <c r="J83" s="24">
        <v>89.11</v>
      </c>
      <c r="K83" s="11">
        <v>89.11</v>
      </c>
      <c r="L83" s="24">
        <v>111.16</v>
      </c>
      <c r="M83" s="21">
        <v>111.16</v>
      </c>
      <c r="N83" s="24">
        <v>104.11</v>
      </c>
      <c r="O83" s="11">
        <v>104.11</v>
      </c>
      <c r="P83" s="24">
        <v>88.23</v>
      </c>
      <c r="Q83" s="21">
        <v>88.23</v>
      </c>
    </row>
    <row r="84" spans="1:17" ht="12.75">
      <c r="A84" s="1"/>
      <c r="B84" s="16">
        <v>107</v>
      </c>
      <c r="C84" s="17" t="s">
        <v>60</v>
      </c>
      <c r="D84" s="24">
        <v>69.88</v>
      </c>
      <c r="E84" s="21">
        <v>69.88</v>
      </c>
      <c r="F84" s="24">
        <v>61.83</v>
      </c>
      <c r="G84" s="11">
        <v>61.83</v>
      </c>
      <c r="H84" s="24">
        <v>54.83</v>
      </c>
      <c r="I84" s="21">
        <v>54.83</v>
      </c>
      <c r="J84" s="24">
        <v>54.29</v>
      </c>
      <c r="K84" s="11">
        <v>54.29</v>
      </c>
      <c r="L84" s="24">
        <v>67.74</v>
      </c>
      <c r="M84" s="21">
        <v>67.74</v>
      </c>
      <c r="N84" s="24">
        <v>63.44</v>
      </c>
      <c r="O84" s="11">
        <v>63.44</v>
      </c>
      <c r="P84" s="24">
        <v>53.76</v>
      </c>
      <c r="Q84" s="21">
        <v>53.76</v>
      </c>
    </row>
    <row r="85" spans="1:17" ht="12.75">
      <c r="A85" s="1"/>
      <c r="B85" s="16">
        <v>108</v>
      </c>
      <c r="C85" s="17" t="s">
        <v>61</v>
      </c>
      <c r="D85" s="24">
        <v>182.98</v>
      </c>
      <c r="E85" s="21">
        <v>182.98</v>
      </c>
      <c r="F85" s="24">
        <v>161.86</v>
      </c>
      <c r="G85" s="11">
        <v>161.86</v>
      </c>
      <c r="H85" s="24">
        <v>143.57</v>
      </c>
      <c r="I85" s="21">
        <v>143.57</v>
      </c>
      <c r="J85" s="24">
        <v>142.16</v>
      </c>
      <c r="K85" s="11">
        <v>142.16</v>
      </c>
      <c r="L85" s="24">
        <v>177.35</v>
      </c>
      <c r="M85" s="21">
        <v>177.35</v>
      </c>
      <c r="N85" s="24">
        <v>166.08</v>
      </c>
      <c r="O85" s="11">
        <v>166.08</v>
      </c>
      <c r="P85" s="24">
        <v>140.76</v>
      </c>
      <c r="Q85" s="21">
        <v>140.76</v>
      </c>
    </row>
    <row r="86" spans="1:17" ht="12.75">
      <c r="A86" s="1"/>
      <c r="B86" s="16">
        <v>109</v>
      </c>
      <c r="C86" s="17" t="s">
        <v>62</v>
      </c>
      <c r="D86" s="24">
        <v>171.54</v>
      </c>
      <c r="E86" s="21">
        <v>171.54</v>
      </c>
      <c r="F86" s="24">
        <v>151.75</v>
      </c>
      <c r="G86" s="11">
        <v>151.75</v>
      </c>
      <c r="H86" s="24">
        <v>134.59</v>
      </c>
      <c r="I86" s="21">
        <v>134.59</v>
      </c>
      <c r="J86" s="24">
        <v>133.28</v>
      </c>
      <c r="K86" s="11">
        <v>133.28</v>
      </c>
      <c r="L86" s="24">
        <v>166.26</v>
      </c>
      <c r="M86" s="21">
        <v>166.26</v>
      </c>
      <c r="N86" s="24">
        <v>155.71</v>
      </c>
      <c r="O86" s="11">
        <v>155.71</v>
      </c>
      <c r="P86" s="24">
        <v>131.96</v>
      </c>
      <c r="Q86" s="21">
        <v>131.96</v>
      </c>
    </row>
    <row r="87" spans="1:17" ht="12.75">
      <c r="A87" s="1"/>
      <c r="B87" s="16">
        <v>110</v>
      </c>
      <c r="C87" s="17" t="s">
        <v>63</v>
      </c>
      <c r="D87" s="24">
        <v>139.78</v>
      </c>
      <c r="E87" s="21">
        <v>139.78</v>
      </c>
      <c r="F87" s="24">
        <v>123.65</v>
      </c>
      <c r="G87" s="11">
        <v>123.65</v>
      </c>
      <c r="H87" s="24">
        <v>109.67</v>
      </c>
      <c r="I87" s="21">
        <v>109.67</v>
      </c>
      <c r="J87" s="24">
        <v>108.6</v>
      </c>
      <c r="K87" s="11">
        <v>108.6</v>
      </c>
      <c r="L87" s="24">
        <v>135.47</v>
      </c>
      <c r="M87" s="21">
        <v>135.47</v>
      </c>
      <c r="N87" s="24">
        <v>126.87</v>
      </c>
      <c r="O87" s="11">
        <v>126.87</v>
      </c>
      <c r="P87" s="24">
        <v>107.52</v>
      </c>
      <c r="Q87" s="21">
        <v>107.52</v>
      </c>
    </row>
    <row r="88" spans="1:17" ht="12.75">
      <c r="A88" s="1"/>
      <c r="B88" s="16">
        <v>111</v>
      </c>
      <c r="C88" s="17" t="s">
        <v>64</v>
      </c>
      <c r="D88" s="24">
        <v>96.45</v>
      </c>
      <c r="E88" s="21">
        <v>96.45</v>
      </c>
      <c r="F88" s="24">
        <v>85.32</v>
      </c>
      <c r="G88" s="11">
        <v>85.32</v>
      </c>
      <c r="H88" s="24">
        <v>75.67</v>
      </c>
      <c r="I88" s="21">
        <v>75.67</v>
      </c>
      <c r="J88" s="24">
        <v>74.93</v>
      </c>
      <c r="K88" s="11">
        <v>74.93</v>
      </c>
      <c r="L88" s="24">
        <v>93.48</v>
      </c>
      <c r="M88" s="21">
        <v>93.48</v>
      </c>
      <c r="N88" s="24">
        <v>87.54</v>
      </c>
      <c r="O88" s="11">
        <v>87.54</v>
      </c>
      <c r="P88" s="24">
        <v>74.18</v>
      </c>
      <c r="Q88" s="21">
        <v>74.18</v>
      </c>
    </row>
    <row r="89" spans="1:17" ht="12.75">
      <c r="A89" s="1"/>
      <c r="B89" s="16">
        <v>112</v>
      </c>
      <c r="C89" s="17" t="s">
        <v>65</v>
      </c>
      <c r="D89" s="24">
        <v>69.88</v>
      </c>
      <c r="E89" s="21">
        <v>69.88</v>
      </c>
      <c r="F89" s="24">
        <v>61.83</v>
      </c>
      <c r="G89" s="11">
        <v>61.83</v>
      </c>
      <c r="H89" s="24">
        <v>54.83</v>
      </c>
      <c r="I89" s="21">
        <v>54.83</v>
      </c>
      <c r="J89" s="24">
        <v>54.29</v>
      </c>
      <c r="K89" s="11">
        <v>54.29</v>
      </c>
      <c r="L89" s="24">
        <v>67.74</v>
      </c>
      <c r="M89" s="21">
        <v>67.74</v>
      </c>
      <c r="N89" s="24">
        <v>63.44</v>
      </c>
      <c r="O89" s="11">
        <v>63.44</v>
      </c>
      <c r="P89" s="24">
        <v>53.76</v>
      </c>
      <c r="Q89" s="21">
        <v>53.76</v>
      </c>
    </row>
    <row r="90" spans="1:17" ht="12.75">
      <c r="A90" s="1"/>
      <c r="B90" s="16">
        <v>113</v>
      </c>
      <c r="C90" s="17" t="s">
        <v>66</v>
      </c>
      <c r="D90" s="24">
        <v>55.78</v>
      </c>
      <c r="E90" s="21">
        <v>55.78</v>
      </c>
      <c r="F90" s="24">
        <v>49.35</v>
      </c>
      <c r="G90" s="11">
        <v>49.35</v>
      </c>
      <c r="H90" s="24">
        <v>43.77</v>
      </c>
      <c r="I90" s="21">
        <v>43.77</v>
      </c>
      <c r="J90" s="24">
        <v>43.34</v>
      </c>
      <c r="K90" s="11">
        <v>43.34</v>
      </c>
      <c r="L90" s="24">
        <v>54.06</v>
      </c>
      <c r="M90" s="21">
        <v>54.06</v>
      </c>
      <c r="N90" s="24">
        <v>50.63</v>
      </c>
      <c r="O90" s="11">
        <v>50.63</v>
      </c>
      <c r="P90" s="24">
        <v>42.91</v>
      </c>
      <c r="Q90" s="21">
        <v>42.91</v>
      </c>
    </row>
    <row r="91" spans="1:17" ht="12.75">
      <c r="A91" s="1"/>
      <c r="B91" s="16">
        <v>114</v>
      </c>
      <c r="C91" s="17" t="s">
        <v>67</v>
      </c>
      <c r="D91" s="24">
        <v>136.65</v>
      </c>
      <c r="E91" s="21">
        <v>136.65</v>
      </c>
      <c r="F91" s="24">
        <v>120.89</v>
      </c>
      <c r="G91" s="11">
        <v>120.89</v>
      </c>
      <c r="H91" s="24">
        <v>107.22</v>
      </c>
      <c r="I91" s="21">
        <v>107.22</v>
      </c>
      <c r="J91" s="24">
        <v>106.16</v>
      </c>
      <c r="K91" s="11">
        <v>106.16</v>
      </c>
      <c r="L91" s="24">
        <v>132.45</v>
      </c>
      <c r="M91" s="21">
        <v>132.45</v>
      </c>
      <c r="N91" s="24">
        <v>124.04</v>
      </c>
      <c r="O91" s="11">
        <v>124.04</v>
      </c>
      <c r="P91" s="24">
        <v>105.12</v>
      </c>
      <c r="Q91" s="21">
        <v>105.12</v>
      </c>
    </row>
    <row r="92" spans="1:17" ht="12.75">
      <c r="A92" s="1"/>
      <c r="B92" s="16">
        <v>115</v>
      </c>
      <c r="C92" s="17" t="s">
        <v>68</v>
      </c>
      <c r="D92" s="24">
        <v>128.85</v>
      </c>
      <c r="E92" s="21">
        <v>128.85</v>
      </c>
      <c r="F92" s="24">
        <v>113.98</v>
      </c>
      <c r="G92" s="11">
        <v>113.98</v>
      </c>
      <c r="H92" s="24">
        <v>101.1</v>
      </c>
      <c r="I92" s="21">
        <v>101.1</v>
      </c>
      <c r="J92" s="24">
        <v>100.11</v>
      </c>
      <c r="K92" s="11">
        <v>100.11</v>
      </c>
      <c r="L92" s="24">
        <v>124.89</v>
      </c>
      <c r="M92" s="21">
        <v>124.89</v>
      </c>
      <c r="N92" s="24">
        <v>116.96</v>
      </c>
      <c r="O92" s="11">
        <v>116.96</v>
      </c>
      <c r="P92" s="24">
        <v>99.11</v>
      </c>
      <c r="Q92" s="21">
        <v>99.11</v>
      </c>
    </row>
    <row r="93" spans="1:17" ht="12.75">
      <c r="A93" s="1"/>
      <c r="B93" s="16">
        <v>116</v>
      </c>
      <c r="C93" s="17" t="s">
        <v>69</v>
      </c>
      <c r="D93" s="24">
        <v>102.18</v>
      </c>
      <c r="E93" s="21">
        <v>102.18</v>
      </c>
      <c r="F93" s="24">
        <v>90.39</v>
      </c>
      <c r="G93" s="11">
        <v>90.39</v>
      </c>
      <c r="H93" s="24">
        <v>80.18</v>
      </c>
      <c r="I93" s="21">
        <v>80.18</v>
      </c>
      <c r="J93" s="24">
        <v>79.39</v>
      </c>
      <c r="K93" s="11">
        <v>79.39</v>
      </c>
      <c r="L93" s="24">
        <v>99.04</v>
      </c>
      <c r="M93" s="21">
        <v>99.04</v>
      </c>
      <c r="N93" s="24">
        <v>92.76</v>
      </c>
      <c r="O93" s="11">
        <v>92.76</v>
      </c>
      <c r="P93" s="24">
        <v>78.6</v>
      </c>
      <c r="Q93" s="21">
        <v>78.6</v>
      </c>
    </row>
    <row r="94" spans="1:17" ht="12.75">
      <c r="A94" s="1"/>
      <c r="B94" s="16">
        <v>117</v>
      </c>
      <c r="C94" s="17" t="s">
        <v>70</v>
      </c>
      <c r="D94" s="24">
        <v>81.1</v>
      </c>
      <c r="E94" s="21">
        <v>81.1</v>
      </c>
      <c r="F94" s="24">
        <v>71.74</v>
      </c>
      <c r="G94" s="11">
        <v>71.74</v>
      </c>
      <c r="H94" s="24">
        <v>63.63</v>
      </c>
      <c r="I94" s="21">
        <v>63.63</v>
      </c>
      <c r="J94" s="24">
        <v>63</v>
      </c>
      <c r="K94" s="11">
        <v>63</v>
      </c>
      <c r="L94" s="24">
        <v>78.6</v>
      </c>
      <c r="M94" s="21">
        <v>78.6</v>
      </c>
      <c r="N94" s="24">
        <v>73.61</v>
      </c>
      <c r="O94" s="11">
        <v>73.61</v>
      </c>
      <c r="P94" s="24">
        <v>62.38</v>
      </c>
      <c r="Q94" s="21">
        <v>62.38</v>
      </c>
    </row>
    <row r="95" spans="1:17" ht="12.75">
      <c r="A95" s="1"/>
      <c r="B95" s="16">
        <v>118</v>
      </c>
      <c r="C95" s="17" t="s">
        <v>71</v>
      </c>
      <c r="D95" s="24">
        <v>51.59</v>
      </c>
      <c r="E95" s="21">
        <v>51.59</v>
      </c>
      <c r="F95" s="24">
        <v>45.64</v>
      </c>
      <c r="G95" s="11">
        <v>45.64</v>
      </c>
      <c r="H95" s="24">
        <v>40.48</v>
      </c>
      <c r="I95" s="21">
        <v>40.48</v>
      </c>
      <c r="J95" s="24">
        <v>40.08</v>
      </c>
      <c r="K95" s="11">
        <v>40.08</v>
      </c>
      <c r="L95" s="24">
        <v>50</v>
      </c>
      <c r="M95" s="21">
        <v>50</v>
      </c>
      <c r="N95" s="24">
        <v>46.83</v>
      </c>
      <c r="O95" s="11">
        <v>46.83</v>
      </c>
      <c r="P95" s="24">
        <v>39.68</v>
      </c>
      <c r="Q95" s="21">
        <v>39.68</v>
      </c>
    </row>
    <row r="96" spans="1:17" ht="12.75">
      <c r="A96" s="1"/>
      <c r="B96" s="16" t="s">
        <v>157</v>
      </c>
      <c r="C96" s="41" t="s">
        <v>158</v>
      </c>
      <c r="D96" s="24">
        <v>70.88</v>
      </c>
      <c r="E96" s="21">
        <v>70.88</v>
      </c>
      <c r="F96" s="24">
        <v>62.7</v>
      </c>
      <c r="G96" s="11">
        <v>62.7</v>
      </c>
      <c r="H96" s="24">
        <v>55.62</v>
      </c>
      <c r="I96" s="21">
        <v>55.62</v>
      </c>
      <c r="J96" s="24">
        <v>55.07</v>
      </c>
      <c r="K96" s="11">
        <v>55.07</v>
      </c>
      <c r="L96" s="24">
        <v>68.71</v>
      </c>
      <c r="M96" s="21">
        <v>68.71</v>
      </c>
      <c r="N96" s="24">
        <v>64.34</v>
      </c>
      <c r="O96" s="11">
        <v>64.34</v>
      </c>
      <c r="P96" s="24">
        <v>54.52</v>
      </c>
      <c r="Q96" s="21">
        <v>54.52</v>
      </c>
    </row>
    <row r="97" spans="1:17" ht="12.75">
      <c r="A97" s="1"/>
      <c r="B97" s="16" t="s">
        <v>159</v>
      </c>
      <c r="C97" s="41" t="s">
        <v>160</v>
      </c>
      <c r="D97" s="24">
        <v>58.46</v>
      </c>
      <c r="E97" s="21">
        <v>58.46</v>
      </c>
      <c r="F97" s="24">
        <v>51.72</v>
      </c>
      <c r="G97" s="11">
        <v>51.72</v>
      </c>
      <c r="H97" s="24">
        <v>45.88</v>
      </c>
      <c r="I97" s="21">
        <v>45.88</v>
      </c>
      <c r="J97" s="24">
        <v>45.43</v>
      </c>
      <c r="K97" s="11">
        <v>45.43</v>
      </c>
      <c r="L97" s="24">
        <v>56.67</v>
      </c>
      <c r="M97" s="21">
        <v>56.67</v>
      </c>
      <c r="N97" s="24">
        <v>53.07</v>
      </c>
      <c r="O97" s="11">
        <v>53.07</v>
      </c>
      <c r="P97" s="24">
        <v>44.97</v>
      </c>
      <c r="Q97" s="21">
        <v>44.97</v>
      </c>
    </row>
    <row r="98" spans="1:17" ht="12.75">
      <c r="A98" s="1"/>
      <c r="B98" s="16" t="s">
        <v>161</v>
      </c>
      <c r="C98" s="41" t="s">
        <v>162</v>
      </c>
      <c r="D98" s="24">
        <v>47.88</v>
      </c>
      <c r="E98" s="21">
        <v>47.88</v>
      </c>
      <c r="F98" s="24">
        <v>42.35</v>
      </c>
      <c r="G98" s="11">
        <v>42.35</v>
      </c>
      <c r="H98" s="24">
        <v>37.57</v>
      </c>
      <c r="I98" s="21">
        <v>37.57</v>
      </c>
      <c r="J98" s="24">
        <v>37.2</v>
      </c>
      <c r="K98" s="11">
        <v>37.2</v>
      </c>
      <c r="L98" s="24">
        <v>46.4</v>
      </c>
      <c r="M98" s="21">
        <v>46.4</v>
      </c>
      <c r="N98" s="24">
        <v>43.46</v>
      </c>
      <c r="O98" s="11">
        <v>43.46</v>
      </c>
      <c r="P98" s="24">
        <v>36.83</v>
      </c>
      <c r="Q98" s="21">
        <v>36.83</v>
      </c>
    </row>
    <row r="99" spans="1:17" ht="12.75">
      <c r="A99" s="1"/>
      <c r="B99" s="16">
        <v>120</v>
      </c>
      <c r="C99" s="17" t="s">
        <v>72</v>
      </c>
      <c r="D99" s="24">
        <v>246.31</v>
      </c>
      <c r="E99" s="21">
        <v>246.31</v>
      </c>
      <c r="F99" s="24">
        <v>246.31</v>
      </c>
      <c r="G99" s="11">
        <v>246.31</v>
      </c>
      <c r="H99" s="24">
        <v>246.31</v>
      </c>
      <c r="I99" s="21">
        <v>246.31</v>
      </c>
      <c r="J99" s="24">
        <v>246.31</v>
      </c>
      <c r="K99" s="11">
        <v>246.31</v>
      </c>
      <c r="L99" s="24">
        <v>246.31</v>
      </c>
      <c r="M99" s="21">
        <v>246.31</v>
      </c>
      <c r="N99" s="24">
        <v>246.31</v>
      </c>
      <c r="O99" s="11">
        <v>246.31</v>
      </c>
      <c r="P99" s="24">
        <v>246.31</v>
      </c>
      <c r="Q99" s="21">
        <v>246.31</v>
      </c>
    </row>
    <row r="100" spans="1:17" ht="12.75">
      <c r="A100" s="1"/>
      <c r="B100" s="16">
        <v>121</v>
      </c>
      <c r="C100" s="17" t="s">
        <v>73</v>
      </c>
      <c r="D100" s="24">
        <v>220.91</v>
      </c>
      <c r="E100" s="21">
        <v>220.91</v>
      </c>
      <c r="F100" s="24">
        <v>220.91</v>
      </c>
      <c r="G100" s="11">
        <v>220.91</v>
      </c>
      <c r="H100" s="24">
        <v>220.91</v>
      </c>
      <c r="I100" s="21">
        <v>220.91</v>
      </c>
      <c r="J100" s="24">
        <v>220.91</v>
      </c>
      <c r="K100" s="11">
        <v>220.91</v>
      </c>
      <c r="L100" s="24">
        <v>220.91</v>
      </c>
      <c r="M100" s="21">
        <v>220.91</v>
      </c>
      <c r="N100" s="24">
        <v>220.91</v>
      </c>
      <c r="O100" s="11">
        <v>220.91</v>
      </c>
      <c r="P100" s="24">
        <v>220.91</v>
      </c>
      <c r="Q100" s="21">
        <v>220.91</v>
      </c>
    </row>
    <row r="101" spans="1:17" ht="12.75">
      <c r="A101" s="1"/>
      <c r="B101" s="16">
        <v>122</v>
      </c>
      <c r="C101" s="17" t="s">
        <v>74</v>
      </c>
      <c r="D101" s="24">
        <v>275.64</v>
      </c>
      <c r="E101" s="21">
        <v>275.64</v>
      </c>
      <c r="F101" s="24">
        <v>275.64</v>
      </c>
      <c r="G101" s="11">
        <v>275.64</v>
      </c>
      <c r="H101" s="24">
        <v>275.64</v>
      </c>
      <c r="I101" s="21">
        <v>275.64</v>
      </c>
      <c r="J101" s="24">
        <v>275.64</v>
      </c>
      <c r="K101" s="11">
        <v>275.64</v>
      </c>
      <c r="L101" s="24">
        <v>275.64</v>
      </c>
      <c r="M101" s="21">
        <v>275.64</v>
      </c>
      <c r="N101" s="24">
        <v>275.64</v>
      </c>
      <c r="O101" s="11">
        <v>275.64</v>
      </c>
      <c r="P101" s="24">
        <v>275.64</v>
      </c>
      <c r="Q101" s="21">
        <v>275.64</v>
      </c>
    </row>
    <row r="102" spans="1:17" ht="12.75">
      <c r="A102" s="1"/>
      <c r="B102" s="16">
        <v>123</v>
      </c>
      <c r="C102" s="17" t="s">
        <v>75</v>
      </c>
      <c r="D102" s="24">
        <v>220.91</v>
      </c>
      <c r="E102" s="21">
        <v>220.91</v>
      </c>
      <c r="F102" s="24">
        <v>220.91</v>
      </c>
      <c r="G102" s="11">
        <v>220.91</v>
      </c>
      <c r="H102" s="24">
        <v>220.91</v>
      </c>
      <c r="I102" s="21">
        <v>220.91</v>
      </c>
      <c r="J102" s="24">
        <v>220.91</v>
      </c>
      <c r="K102" s="11">
        <v>220.91</v>
      </c>
      <c r="L102" s="24">
        <v>220.91</v>
      </c>
      <c r="M102" s="21">
        <v>220.91</v>
      </c>
      <c r="N102" s="24">
        <v>220.91</v>
      </c>
      <c r="O102" s="11">
        <v>220.91</v>
      </c>
      <c r="P102" s="24">
        <v>220.91</v>
      </c>
      <c r="Q102" s="21">
        <v>220.91</v>
      </c>
    </row>
    <row r="103" spans="1:17" ht="12.75">
      <c r="A103" s="1"/>
      <c r="B103" s="16">
        <v>124</v>
      </c>
      <c r="C103" s="17" t="s">
        <v>76</v>
      </c>
      <c r="D103" s="24">
        <v>275.64</v>
      </c>
      <c r="E103" s="21">
        <v>275.64</v>
      </c>
      <c r="F103" s="24">
        <v>275.64</v>
      </c>
      <c r="G103" s="11">
        <v>275.64</v>
      </c>
      <c r="H103" s="24">
        <v>275.64</v>
      </c>
      <c r="I103" s="21">
        <v>275.64</v>
      </c>
      <c r="J103" s="24">
        <v>275.64</v>
      </c>
      <c r="K103" s="11">
        <v>275.64</v>
      </c>
      <c r="L103" s="24">
        <v>275.64</v>
      </c>
      <c r="M103" s="21">
        <v>275.64</v>
      </c>
      <c r="N103" s="24">
        <v>275.64</v>
      </c>
      <c r="O103" s="11">
        <v>275.64</v>
      </c>
      <c r="P103" s="24">
        <v>275.64</v>
      </c>
      <c r="Q103" s="21">
        <v>275.64</v>
      </c>
    </row>
    <row r="104" spans="1:17" ht="12.75">
      <c r="A104" s="1"/>
      <c r="B104" s="16">
        <v>125</v>
      </c>
      <c r="C104" s="17" t="s">
        <v>77</v>
      </c>
      <c r="D104" s="24">
        <v>193.53</v>
      </c>
      <c r="E104" s="21">
        <v>193.53</v>
      </c>
      <c r="F104" s="24">
        <v>193.53</v>
      </c>
      <c r="G104" s="11">
        <v>193.53</v>
      </c>
      <c r="H104" s="24">
        <v>193.53</v>
      </c>
      <c r="I104" s="21">
        <v>193.53</v>
      </c>
      <c r="J104" s="24">
        <v>193.53</v>
      </c>
      <c r="K104" s="11">
        <v>193.53</v>
      </c>
      <c r="L104" s="24">
        <v>193.53</v>
      </c>
      <c r="M104" s="21">
        <v>193.53</v>
      </c>
      <c r="N104" s="24">
        <v>193.53</v>
      </c>
      <c r="O104" s="11">
        <v>193.53</v>
      </c>
      <c r="P104" s="24">
        <v>193.53</v>
      </c>
      <c r="Q104" s="21">
        <v>193.53</v>
      </c>
    </row>
    <row r="105" spans="1:17" ht="12.75">
      <c r="A105" s="1"/>
      <c r="B105" s="16">
        <v>126</v>
      </c>
      <c r="C105" s="17" t="s">
        <v>78</v>
      </c>
      <c r="D105" s="24">
        <v>154.43</v>
      </c>
      <c r="E105" s="21">
        <v>154.43</v>
      </c>
      <c r="F105" s="24">
        <v>154.43</v>
      </c>
      <c r="G105" s="11">
        <v>154.43</v>
      </c>
      <c r="H105" s="24">
        <v>154.43</v>
      </c>
      <c r="I105" s="21">
        <v>154.43</v>
      </c>
      <c r="J105" s="24">
        <v>154.43</v>
      </c>
      <c r="K105" s="11">
        <v>154.43</v>
      </c>
      <c r="L105" s="24">
        <v>154.43</v>
      </c>
      <c r="M105" s="21">
        <v>154.43</v>
      </c>
      <c r="N105" s="24">
        <v>154.43</v>
      </c>
      <c r="O105" s="11">
        <v>154.43</v>
      </c>
      <c r="P105" s="24">
        <v>154.43</v>
      </c>
      <c r="Q105" s="21">
        <v>154.43</v>
      </c>
    </row>
    <row r="106" spans="1:17" ht="12.75">
      <c r="A106" s="1"/>
      <c r="B106" s="16">
        <v>130</v>
      </c>
      <c r="C106" s="17" t="s">
        <v>79</v>
      </c>
      <c r="D106" s="24">
        <v>157.44</v>
      </c>
      <c r="E106" s="21">
        <v>157.44</v>
      </c>
      <c r="F106" s="24">
        <v>139.27</v>
      </c>
      <c r="G106" s="11">
        <v>139.27</v>
      </c>
      <c r="H106" s="24">
        <v>123.53</v>
      </c>
      <c r="I106" s="21">
        <v>123.53</v>
      </c>
      <c r="J106" s="24">
        <v>122.31</v>
      </c>
      <c r="K106" s="11">
        <v>122.31</v>
      </c>
      <c r="L106" s="24">
        <v>152.6</v>
      </c>
      <c r="M106" s="21">
        <v>152.6</v>
      </c>
      <c r="N106" s="24">
        <v>142.9</v>
      </c>
      <c r="O106" s="11">
        <v>142.9</v>
      </c>
      <c r="P106" s="24">
        <v>121.11</v>
      </c>
      <c r="Q106" s="21">
        <v>121.11</v>
      </c>
    </row>
    <row r="107" spans="1:17" ht="12.75">
      <c r="A107" s="1"/>
      <c r="B107" s="16">
        <v>131</v>
      </c>
      <c r="C107" s="17" t="s">
        <v>80</v>
      </c>
      <c r="D107" s="24">
        <v>94.03</v>
      </c>
      <c r="E107" s="21">
        <v>94.03</v>
      </c>
      <c r="F107" s="24">
        <v>83.18</v>
      </c>
      <c r="G107" s="11">
        <v>83.18</v>
      </c>
      <c r="H107" s="24">
        <v>73.78</v>
      </c>
      <c r="I107" s="21">
        <v>73.78</v>
      </c>
      <c r="J107" s="24">
        <v>73.06</v>
      </c>
      <c r="K107" s="11">
        <v>73.06</v>
      </c>
      <c r="L107" s="24">
        <v>91.14</v>
      </c>
      <c r="M107" s="21">
        <v>91.14</v>
      </c>
      <c r="N107" s="24">
        <v>85.35</v>
      </c>
      <c r="O107" s="11">
        <v>85.35</v>
      </c>
      <c r="P107" s="24">
        <v>72.33</v>
      </c>
      <c r="Q107" s="21">
        <v>72.33</v>
      </c>
    </row>
    <row r="108" spans="1:17" ht="12.75">
      <c r="A108" s="1"/>
      <c r="B108" s="16">
        <v>132</v>
      </c>
      <c r="C108" s="17" t="s">
        <v>81</v>
      </c>
      <c r="D108" s="24">
        <v>100.92</v>
      </c>
      <c r="E108" s="21">
        <v>100.92</v>
      </c>
      <c r="F108" s="24">
        <v>89.28</v>
      </c>
      <c r="G108" s="11">
        <v>89.28</v>
      </c>
      <c r="H108" s="24">
        <v>79.18</v>
      </c>
      <c r="I108" s="21">
        <v>79.18</v>
      </c>
      <c r="J108" s="24">
        <v>78.4</v>
      </c>
      <c r="K108" s="11">
        <v>78.4</v>
      </c>
      <c r="L108" s="24">
        <v>97.81</v>
      </c>
      <c r="M108" s="21">
        <v>97.81</v>
      </c>
      <c r="N108" s="24">
        <v>91.6</v>
      </c>
      <c r="O108" s="11">
        <v>91.6</v>
      </c>
      <c r="P108" s="24">
        <v>77.63</v>
      </c>
      <c r="Q108" s="21">
        <v>77.63</v>
      </c>
    </row>
    <row r="109" spans="1:17" ht="12.75">
      <c r="A109" s="1"/>
      <c r="B109" s="16">
        <v>133</v>
      </c>
      <c r="C109" s="41" t="s">
        <v>155</v>
      </c>
      <c r="D109" s="24">
        <v>116.11</v>
      </c>
      <c r="E109" s="21">
        <v>116.11</v>
      </c>
      <c r="F109" s="24">
        <v>102.71</v>
      </c>
      <c r="G109" s="11">
        <v>102.71</v>
      </c>
      <c r="H109" s="24">
        <v>91.1</v>
      </c>
      <c r="I109" s="21">
        <v>91.1</v>
      </c>
      <c r="J109" s="24">
        <v>90.2</v>
      </c>
      <c r="K109" s="11">
        <v>90.2</v>
      </c>
      <c r="L109" s="24">
        <v>112.54</v>
      </c>
      <c r="M109" s="21">
        <v>112.54</v>
      </c>
      <c r="N109" s="24">
        <v>105.4</v>
      </c>
      <c r="O109" s="11">
        <v>105.4</v>
      </c>
      <c r="P109" s="24">
        <v>89.32</v>
      </c>
      <c r="Q109" s="21">
        <v>89.32</v>
      </c>
    </row>
    <row r="110" spans="1:17" ht="12.75">
      <c r="A110" s="1"/>
      <c r="B110" s="16">
        <v>134</v>
      </c>
      <c r="C110" s="41" t="s">
        <v>156</v>
      </c>
      <c r="D110" s="24">
        <v>88.29</v>
      </c>
      <c r="E110" s="21">
        <v>88.29</v>
      </c>
      <c r="F110" s="24">
        <v>78.1</v>
      </c>
      <c r="G110" s="11">
        <v>78.1</v>
      </c>
      <c r="H110" s="24">
        <v>69.28</v>
      </c>
      <c r="I110" s="21">
        <v>69.28</v>
      </c>
      <c r="J110" s="24">
        <v>68.6</v>
      </c>
      <c r="K110" s="11">
        <v>68.6</v>
      </c>
      <c r="L110" s="24">
        <v>85.58</v>
      </c>
      <c r="M110" s="21">
        <v>85.58</v>
      </c>
      <c r="N110" s="24">
        <v>80.14</v>
      </c>
      <c r="O110" s="11">
        <v>80.14</v>
      </c>
      <c r="P110" s="24">
        <v>67.92</v>
      </c>
      <c r="Q110" s="21">
        <v>67.92</v>
      </c>
    </row>
    <row r="111" spans="1:17" ht="12.75">
      <c r="A111" s="1"/>
      <c r="B111" s="16">
        <v>140</v>
      </c>
      <c r="C111" s="17" t="s">
        <v>82</v>
      </c>
      <c r="D111" s="24">
        <v>93.77</v>
      </c>
      <c r="E111" s="21">
        <v>93.77</v>
      </c>
      <c r="F111" s="24">
        <v>82.95</v>
      </c>
      <c r="G111" s="11">
        <v>82.95</v>
      </c>
      <c r="H111" s="24">
        <v>73.58</v>
      </c>
      <c r="I111" s="21">
        <v>73.58</v>
      </c>
      <c r="J111" s="24">
        <v>72.86</v>
      </c>
      <c r="K111" s="11">
        <v>72.86</v>
      </c>
      <c r="L111" s="24">
        <v>90.89</v>
      </c>
      <c r="M111" s="21">
        <v>90.89</v>
      </c>
      <c r="N111" s="24">
        <v>85.12</v>
      </c>
      <c r="O111" s="11">
        <v>85.12</v>
      </c>
      <c r="P111" s="24">
        <v>72.14</v>
      </c>
      <c r="Q111" s="21">
        <v>72.14</v>
      </c>
    </row>
    <row r="112" spans="1:17" ht="12.75">
      <c r="A112" s="1"/>
      <c r="B112" s="16">
        <v>141</v>
      </c>
      <c r="C112" s="17" t="s">
        <v>83</v>
      </c>
      <c r="D112" s="24">
        <v>81.46</v>
      </c>
      <c r="E112" s="21">
        <v>81.46</v>
      </c>
      <c r="F112" s="24">
        <v>72.05</v>
      </c>
      <c r="G112" s="11">
        <v>72.05</v>
      </c>
      <c r="H112" s="24">
        <v>63.91</v>
      </c>
      <c r="I112" s="21">
        <v>63.91</v>
      </c>
      <c r="J112" s="24">
        <v>63.28</v>
      </c>
      <c r="K112" s="11">
        <v>63.28</v>
      </c>
      <c r="L112" s="24">
        <v>78.94</v>
      </c>
      <c r="M112" s="21">
        <v>78.94</v>
      </c>
      <c r="N112" s="24">
        <v>73.93</v>
      </c>
      <c r="O112" s="11">
        <v>73.93</v>
      </c>
      <c r="P112" s="24">
        <v>62.65</v>
      </c>
      <c r="Q112" s="21">
        <v>62.65</v>
      </c>
    </row>
    <row r="113" spans="1:17" ht="12.75">
      <c r="A113" s="1"/>
      <c r="B113" s="16">
        <v>142</v>
      </c>
      <c r="C113" s="17" t="s">
        <v>84</v>
      </c>
      <c r="D113" s="24">
        <v>75.94</v>
      </c>
      <c r="E113" s="21">
        <v>75.94</v>
      </c>
      <c r="F113" s="24">
        <v>67.17</v>
      </c>
      <c r="G113" s="11">
        <v>67.17</v>
      </c>
      <c r="H113" s="24">
        <v>59.58</v>
      </c>
      <c r="I113" s="21">
        <v>59.58</v>
      </c>
      <c r="J113" s="24">
        <v>58.99</v>
      </c>
      <c r="K113" s="11">
        <v>58.99</v>
      </c>
      <c r="L113" s="24">
        <v>73.6</v>
      </c>
      <c r="M113" s="21">
        <v>73.6</v>
      </c>
      <c r="N113" s="24">
        <v>68.93</v>
      </c>
      <c r="O113" s="11">
        <v>68.93</v>
      </c>
      <c r="P113" s="24">
        <v>58.41</v>
      </c>
      <c r="Q113" s="21">
        <v>58.41</v>
      </c>
    </row>
    <row r="114" spans="1:17" ht="12.75">
      <c r="A114" s="1"/>
      <c r="B114" s="16">
        <v>143</v>
      </c>
      <c r="C114" s="17" t="s">
        <v>85</v>
      </c>
      <c r="D114" s="24">
        <v>65.97</v>
      </c>
      <c r="E114" s="21">
        <v>65.97</v>
      </c>
      <c r="F114" s="24">
        <v>58.36</v>
      </c>
      <c r="G114" s="11">
        <v>58.36</v>
      </c>
      <c r="H114" s="24">
        <v>51.76</v>
      </c>
      <c r="I114" s="21">
        <v>51.76</v>
      </c>
      <c r="J114" s="24">
        <v>51.26</v>
      </c>
      <c r="K114" s="11">
        <v>51.26</v>
      </c>
      <c r="L114" s="24">
        <v>63.94</v>
      </c>
      <c r="M114" s="21">
        <v>63.94</v>
      </c>
      <c r="N114" s="24">
        <v>59.88</v>
      </c>
      <c r="O114" s="11">
        <v>59.88</v>
      </c>
      <c r="P114" s="24">
        <v>50.75</v>
      </c>
      <c r="Q114" s="21">
        <v>50.75</v>
      </c>
    </row>
    <row r="115" spans="1:17" ht="12.75">
      <c r="A115" s="1"/>
      <c r="B115" s="16">
        <v>144</v>
      </c>
      <c r="C115" s="17" t="s">
        <v>86</v>
      </c>
      <c r="D115" s="24">
        <v>94.66</v>
      </c>
      <c r="E115" s="21">
        <v>94.66</v>
      </c>
      <c r="F115" s="24">
        <v>83.74</v>
      </c>
      <c r="G115" s="11">
        <v>83.74</v>
      </c>
      <c r="H115" s="24">
        <v>74.27</v>
      </c>
      <c r="I115" s="21">
        <v>74.27</v>
      </c>
      <c r="J115" s="24">
        <v>73.55</v>
      </c>
      <c r="K115" s="11">
        <v>73.55</v>
      </c>
      <c r="L115" s="24">
        <v>91.75</v>
      </c>
      <c r="M115" s="21">
        <v>91.75</v>
      </c>
      <c r="N115" s="24">
        <v>85.92</v>
      </c>
      <c r="O115" s="11">
        <v>85.92</v>
      </c>
      <c r="P115" s="24">
        <v>72.82</v>
      </c>
      <c r="Q115" s="21">
        <v>72.82</v>
      </c>
    </row>
    <row r="116" spans="1:17" ht="12.75">
      <c r="A116" s="1"/>
      <c r="B116" s="16">
        <v>145</v>
      </c>
      <c r="C116" s="17" t="s">
        <v>87</v>
      </c>
      <c r="D116" s="24">
        <v>78.91</v>
      </c>
      <c r="E116" s="21">
        <v>78.91</v>
      </c>
      <c r="F116" s="24">
        <v>69.81</v>
      </c>
      <c r="G116" s="11">
        <v>69.81</v>
      </c>
      <c r="H116" s="24">
        <v>61.91</v>
      </c>
      <c r="I116" s="21">
        <v>61.91</v>
      </c>
      <c r="J116" s="24">
        <v>61.31</v>
      </c>
      <c r="K116" s="11">
        <v>61.31</v>
      </c>
      <c r="L116" s="24">
        <v>76.48</v>
      </c>
      <c r="M116" s="21">
        <v>76.48</v>
      </c>
      <c r="N116" s="24">
        <v>71.63</v>
      </c>
      <c r="O116" s="11">
        <v>71.63</v>
      </c>
      <c r="P116" s="24">
        <v>60.7</v>
      </c>
      <c r="Q116" s="21">
        <v>60.7</v>
      </c>
    </row>
    <row r="117" spans="1:17" ht="12.75">
      <c r="A117" s="1"/>
      <c r="B117" s="16">
        <v>150</v>
      </c>
      <c r="C117" s="17" t="s">
        <v>88</v>
      </c>
      <c r="D117" s="24">
        <v>303.47</v>
      </c>
      <c r="E117" s="21">
        <v>303.47</v>
      </c>
      <c r="F117" s="24">
        <v>268.45</v>
      </c>
      <c r="G117" s="11">
        <v>268.45</v>
      </c>
      <c r="H117" s="24">
        <v>238.1</v>
      </c>
      <c r="I117" s="21">
        <v>238.1</v>
      </c>
      <c r="J117" s="24">
        <v>235.77</v>
      </c>
      <c r="K117" s="11">
        <v>235.77</v>
      </c>
      <c r="L117" s="24">
        <v>294.13</v>
      </c>
      <c r="M117" s="21">
        <v>294.13</v>
      </c>
      <c r="N117" s="24">
        <v>275.45</v>
      </c>
      <c r="O117" s="11">
        <v>275.45</v>
      </c>
      <c r="P117" s="24">
        <v>233.43</v>
      </c>
      <c r="Q117" s="21">
        <v>233.43</v>
      </c>
    </row>
    <row r="118" spans="1:17" ht="12.75">
      <c r="A118" s="1"/>
      <c r="B118" s="16">
        <v>151</v>
      </c>
      <c r="C118" s="17" t="s">
        <v>89</v>
      </c>
      <c r="D118" s="24">
        <v>265.54</v>
      </c>
      <c r="E118" s="21">
        <v>265.54</v>
      </c>
      <c r="F118" s="24">
        <v>234.91</v>
      </c>
      <c r="G118" s="11">
        <v>234.91</v>
      </c>
      <c r="H118" s="24">
        <v>208.36</v>
      </c>
      <c r="I118" s="21">
        <v>208.36</v>
      </c>
      <c r="J118" s="24">
        <v>206.31</v>
      </c>
      <c r="K118" s="11">
        <v>206.31</v>
      </c>
      <c r="L118" s="24">
        <v>257.37</v>
      </c>
      <c r="M118" s="21">
        <v>257.37</v>
      </c>
      <c r="N118" s="24">
        <v>241.04</v>
      </c>
      <c r="O118" s="11">
        <v>241.04</v>
      </c>
      <c r="P118" s="24">
        <v>204.27</v>
      </c>
      <c r="Q118" s="21">
        <v>204.27</v>
      </c>
    </row>
    <row r="119" spans="1:17" ht="12.75">
      <c r="A119" s="1"/>
      <c r="B119" s="16">
        <v>152</v>
      </c>
      <c r="C119" s="17" t="s">
        <v>90</v>
      </c>
      <c r="D119" s="24">
        <v>227.61</v>
      </c>
      <c r="E119" s="21">
        <v>227.61</v>
      </c>
      <c r="F119" s="24">
        <v>201.35</v>
      </c>
      <c r="G119" s="11">
        <v>201.35</v>
      </c>
      <c r="H119" s="24">
        <v>178.58</v>
      </c>
      <c r="I119" s="21">
        <v>178.58</v>
      </c>
      <c r="J119" s="24">
        <v>176.83</v>
      </c>
      <c r="K119" s="11">
        <v>176.83</v>
      </c>
      <c r="L119" s="24">
        <v>220.6</v>
      </c>
      <c r="M119" s="21">
        <v>220.6</v>
      </c>
      <c r="N119" s="24">
        <v>206.59</v>
      </c>
      <c r="O119" s="11">
        <v>206.59</v>
      </c>
      <c r="P119" s="24">
        <v>175.08</v>
      </c>
      <c r="Q119" s="21">
        <v>175.08</v>
      </c>
    </row>
    <row r="120" spans="1:17" ht="12.75">
      <c r="A120" s="1"/>
      <c r="B120" s="16">
        <v>153</v>
      </c>
      <c r="C120" s="17" t="s">
        <v>91</v>
      </c>
      <c r="D120" s="24">
        <v>92.86</v>
      </c>
      <c r="E120" s="21">
        <v>92.86</v>
      </c>
      <c r="F120" s="24">
        <v>82.14</v>
      </c>
      <c r="G120" s="11">
        <v>82.14</v>
      </c>
      <c r="H120" s="24">
        <v>72.86</v>
      </c>
      <c r="I120" s="21">
        <v>72.86</v>
      </c>
      <c r="J120" s="24">
        <v>72.15</v>
      </c>
      <c r="K120" s="11">
        <v>72.15</v>
      </c>
      <c r="L120" s="24">
        <v>90</v>
      </c>
      <c r="M120" s="21">
        <v>90</v>
      </c>
      <c r="N120" s="24">
        <v>84.29</v>
      </c>
      <c r="O120" s="11">
        <v>84.29</v>
      </c>
      <c r="P120" s="24">
        <v>71.43</v>
      </c>
      <c r="Q120" s="21">
        <v>71.43</v>
      </c>
    </row>
    <row r="121" spans="1:17" ht="12.75">
      <c r="A121" s="1"/>
      <c r="B121" s="16">
        <v>154</v>
      </c>
      <c r="C121" s="17" t="s">
        <v>92</v>
      </c>
      <c r="D121" s="24">
        <v>227.61</v>
      </c>
      <c r="E121" s="21">
        <v>227.61</v>
      </c>
      <c r="F121" s="24">
        <v>201.35</v>
      </c>
      <c r="G121" s="11">
        <v>201.35</v>
      </c>
      <c r="H121" s="24">
        <v>178.58</v>
      </c>
      <c r="I121" s="21">
        <v>178.58</v>
      </c>
      <c r="J121" s="24">
        <v>176.83</v>
      </c>
      <c r="K121" s="11">
        <v>176.83</v>
      </c>
      <c r="L121" s="24">
        <v>220.6</v>
      </c>
      <c r="M121" s="21">
        <v>220.6</v>
      </c>
      <c r="N121" s="24">
        <v>206.59</v>
      </c>
      <c r="O121" s="11">
        <v>206.59</v>
      </c>
      <c r="P121" s="24">
        <v>175.08</v>
      </c>
      <c r="Q121" s="21">
        <v>175.08</v>
      </c>
    </row>
    <row r="122" spans="1:17" ht="12.75">
      <c r="A122" s="1"/>
      <c r="B122" s="16">
        <v>155</v>
      </c>
      <c r="C122" s="17" t="s">
        <v>93</v>
      </c>
      <c r="D122" s="24">
        <v>87.14</v>
      </c>
      <c r="E122" s="21">
        <v>87.14</v>
      </c>
      <c r="F122" s="24">
        <v>77.09</v>
      </c>
      <c r="G122" s="11">
        <v>77.09</v>
      </c>
      <c r="H122" s="24">
        <v>68.38</v>
      </c>
      <c r="I122" s="21">
        <v>68.38</v>
      </c>
      <c r="J122" s="24">
        <v>67.7</v>
      </c>
      <c r="K122" s="11">
        <v>67.7</v>
      </c>
      <c r="L122" s="24">
        <v>84.46</v>
      </c>
      <c r="M122" s="21">
        <v>84.46</v>
      </c>
      <c r="N122" s="24">
        <v>79.1</v>
      </c>
      <c r="O122" s="11">
        <v>79.1</v>
      </c>
      <c r="P122" s="24">
        <v>67.03</v>
      </c>
      <c r="Q122" s="21">
        <v>67.03</v>
      </c>
    </row>
    <row r="123" spans="1:17" ht="12.75">
      <c r="A123" s="1"/>
      <c r="B123" s="16">
        <v>156</v>
      </c>
      <c r="C123" s="17" t="s">
        <v>94</v>
      </c>
      <c r="D123" s="24">
        <v>77.16</v>
      </c>
      <c r="E123" s="21">
        <v>77.16</v>
      </c>
      <c r="F123" s="24">
        <v>68.25</v>
      </c>
      <c r="G123" s="11">
        <v>68.25</v>
      </c>
      <c r="H123" s="24">
        <v>60.54</v>
      </c>
      <c r="I123" s="21">
        <v>60.54</v>
      </c>
      <c r="J123" s="24">
        <v>59.94</v>
      </c>
      <c r="K123" s="11">
        <v>59.94</v>
      </c>
      <c r="L123" s="24">
        <v>74.78</v>
      </c>
      <c r="M123" s="21">
        <v>74.78</v>
      </c>
      <c r="N123" s="24">
        <v>70.03</v>
      </c>
      <c r="O123" s="11">
        <v>70.03</v>
      </c>
      <c r="P123" s="24">
        <v>59.35</v>
      </c>
      <c r="Q123" s="21">
        <v>59.35</v>
      </c>
    </row>
    <row r="124" spans="1:17" ht="12.75">
      <c r="A124" s="1"/>
      <c r="B124" s="16">
        <v>157</v>
      </c>
      <c r="C124" s="17" t="s">
        <v>95</v>
      </c>
      <c r="D124" s="24">
        <v>106.2</v>
      </c>
      <c r="E124" s="21">
        <v>106.2</v>
      </c>
      <c r="F124" s="24">
        <v>93.95</v>
      </c>
      <c r="G124" s="11">
        <v>93.95</v>
      </c>
      <c r="H124" s="24">
        <v>83.33</v>
      </c>
      <c r="I124" s="21">
        <v>83.33</v>
      </c>
      <c r="J124" s="24">
        <v>82.51</v>
      </c>
      <c r="K124" s="11">
        <v>82.51</v>
      </c>
      <c r="L124" s="24">
        <v>102.93</v>
      </c>
      <c r="M124" s="21">
        <v>102.93</v>
      </c>
      <c r="N124" s="24">
        <v>96.4</v>
      </c>
      <c r="O124" s="11">
        <v>96.4</v>
      </c>
      <c r="P124" s="24">
        <v>81.7</v>
      </c>
      <c r="Q124" s="21">
        <v>81.7</v>
      </c>
    </row>
    <row r="125" spans="1:17" ht="12.75">
      <c r="A125" s="1"/>
      <c r="B125" s="16">
        <v>158</v>
      </c>
      <c r="C125" s="17" t="s">
        <v>96</v>
      </c>
      <c r="D125" s="24">
        <v>87.14</v>
      </c>
      <c r="E125" s="21">
        <v>87.14</v>
      </c>
      <c r="F125" s="24">
        <v>77.09</v>
      </c>
      <c r="G125" s="11">
        <v>77.09</v>
      </c>
      <c r="H125" s="24">
        <v>68.38</v>
      </c>
      <c r="I125" s="21">
        <v>68.38</v>
      </c>
      <c r="J125" s="24">
        <v>67.7</v>
      </c>
      <c r="K125" s="11">
        <v>67.7</v>
      </c>
      <c r="L125" s="24">
        <v>84.46</v>
      </c>
      <c r="M125" s="21">
        <v>84.46</v>
      </c>
      <c r="N125" s="24">
        <v>79.1</v>
      </c>
      <c r="O125" s="11">
        <v>79.1</v>
      </c>
      <c r="P125" s="24">
        <v>67.03</v>
      </c>
      <c r="Q125" s="21">
        <v>67.03</v>
      </c>
    </row>
    <row r="126" spans="1:17" ht="12.75">
      <c r="A126" s="1"/>
      <c r="B126" s="16">
        <v>159</v>
      </c>
      <c r="C126" s="17" t="s">
        <v>97</v>
      </c>
      <c r="D126" s="24">
        <v>77.16</v>
      </c>
      <c r="E126" s="21">
        <v>77.16</v>
      </c>
      <c r="F126" s="24">
        <v>68.25</v>
      </c>
      <c r="G126" s="11">
        <v>68.25</v>
      </c>
      <c r="H126" s="24">
        <v>60.54</v>
      </c>
      <c r="I126" s="21">
        <v>60.54</v>
      </c>
      <c r="J126" s="24">
        <v>59.94</v>
      </c>
      <c r="K126" s="11">
        <v>59.94</v>
      </c>
      <c r="L126" s="24">
        <v>74.78</v>
      </c>
      <c r="M126" s="21">
        <v>74.78</v>
      </c>
      <c r="N126" s="24">
        <v>70.03</v>
      </c>
      <c r="O126" s="11">
        <v>70.03</v>
      </c>
      <c r="P126" s="24">
        <v>59.35</v>
      </c>
      <c r="Q126" s="21">
        <v>59.35</v>
      </c>
    </row>
    <row r="127" spans="1:17" ht="12.75">
      <c r="A127" s="1"/>
      <c r="B127" s="16">
        <v>160</v>
      </c>
      <c r="C127" s="17" t="s">
        <v>98</v>
      </c>
      <c r="D127" s="24">
        <v>182.09</v>
      </c>
      <c r="E127" s="21">
        <v>182.09</v>
      </c>
      <c r="F127" s="24">
        <v>161.08</v>
      </c>
      <c r="G127" s="11">
        <v>161.08</v>
      </c>
      <c r="H127" s="24">
        <v>142.87</v>
      </c>
      <c r="I127" s="21">
        <v>142.87</v>
      </c>
      <c r="J127" s="24">
        <v>141.47</v>
      </c>
      <c r="K127" s="11">
        <v>141.47</v>
      </c>
      <c r="L127" s="24">
        <v>176.49</v>
      </c>
      <c r="M127" s="21">
        <v>176.49</v>
      </c>
      <c r="N127" s="24">
        <v>165.29</v>
      </c>
      <c r="O127" s="11">
        <v>165.29</v>
      </c>
      <c r="P127" s="24">
        <v>140.07</v>
      </c>
      <c r="Q127" s="21">
        <v>140.07</v>
      </c>
    </row>
    <row r="128" spans="1:17" ht="12.75">
      <c r="A128" s="1"/>
      <c r="B128" s="16">
        <v>161</v>
      </c>
      <c r="C128" s="17" t="s">
        <v>99</v>
      </c>
      <c r="D128" s="24">
        <v>106.76</v>
      </c>
      <c r="E128" s="21">
        <v>106.76</v>
      </c>
      <c r="F128" s="24">
        <v>94.44</v>
      </c>
      <c r="G128" s="11">
        <v>94.44</v>
      </c>
      <c r="H128" s="24">
        <v>83.77</v>
      </c>
      <c r="I128" s="21">
        <v>83.77</v>
      </c>
      <c r="J128" s="24">
        <v>82.94</v>
      </c>
      <c r="K128" s="11">
        <v>82.94</v>
      </c>
      <c r="L128" s="24">
        <v>103.48</v>
      </c>
      <c r="M128" s="21">
        <v>103.48</v>
      </c>
      <c r="N128" s="24">
        <v>96.91</v>
      </c>
      <c r="O128" s="11">
        <v>96.91</v>
      </c>
      <c r="P128" s="24">
        <v>82.12</v>
      </c>
      <c r="Q128" s="21">
        <v>82.12</v>
      </c>
    </row>
    <row r="129" spans="1:17" ht="12.75">
      <c r="A129" s="1"/>
      <c r="B129" s="16">
        <v>162</v>
      </c>
      <c r="C129" s="17" t="s">
        <v>100</v>
      </c>
      <c r="D129" s="24">
        <v>182.09</v>
      </c>
      <c r="E129" s="21">
        <v>182.09</v>
      </c>
      <c r="F129" s="24">
        <v>161.08</v>
      </c>
      <c r="G129" s="11">
        <v>161.08</v>
      </c>
      <c r="H129" s="24">
        <v>142.87</v>
      </c>
      <c r="I129" s="21">
        <v>142.87</v>
      </c>
      <c r="J129" s="24">
        <v>141.47</v>
      </c>
      <c r="K129" s="11">
        <v>141.47</v>
      </c>
      <c r="L129" s="24">
        <v>176.49</v>
      </c>
      <c r="M129" s="21">
        <v>176.49</v>
      </c>
      <c r="N129" s="24">
        <v>165.29</v>
      </c>
      <c r="O129" s="11">
        <v>165.29</v>
      </c>
      <c r="P129" s="24">
        <v>140.07</v>
      </c>
      <c r="Q129" s="21">
        <v>140.07</v>
      </c>
    </row>
    <row r="130" spans="1:17" ht="12.75">
      <c r="A130" s="1"/>
      <c r="B130" s="16">
        <v>163</v>
      </c>
      <c r="C130" s="17" t="s">
        <v>101</v>
      </c>
      <c r="D130" s="24">
        <v>76.88</v>
      </c>
      <c r="E130" s="21">
        <v>76.88</v>
      </c>
      <c r="F130" s="24">
        <v>68.01</v>
      </c>
      <c r="G130" s="11">
        <v>68.01</v>
      </c>
      <c r="H130" s="24">
        <v>60.32</v>
      </c>
      <c r="I130" s="21">
        <v>60.32</v>
      </c>
      <c r="J130" s="24">
        <v>59.73</v>
      </c>
      <c r="K130" s="11">
        <v>59.73</v>
      </c>
      <c r="L130" s="24">
        <v>74.51</v>
      </c>
      <c r="M130" s="21">
        <v>74.51</v>
      </c>
      <c r="N130" s="24">
        <v>69.79</v>
      </c>
      <c r="O130" s="11">
        <v>69.79</v>
      </c>
      <c r="P130" s="24">
        <v>59.13</v>
      </c>
      <c r="Q130" s="21">
        <v>59.13</v>
      </c>
    </row>
    <row r="131" spans="1:17" ht="12.75">
      <c r="A131" s="1"/>
      <c r="B131" s="16">
        <v>164</v>
      </c>
      <c r="C131" s="17" t="s">
        <v>102</v>
      </c>
      <c r="D131" s="24">
        <v>63.28</v>
      </c>
      <c r="E131" s="21">
        <v>63.28</v>
      </c>
      <c r="F131" s="24">
        <v>55.98</v>
      </c>
      <c r="G131" s="11">
        <v>55.98</v>
      </c>
      <c r="H131" s="24">
        <v>49.66</v>
      </c>
      <c r="I131" s="21">
        <v>49.66</v>
      </c>
      <c r="J131" s="24">
        <v>49.17</v>
      </c>
      <c r="K131" s="11">
        <v>49.17</v>
      </c>
      <c r="L131" s="24">
        <v>61.34</v>
      </c>
      <c r="M131" s="21">
        <v>61.34</v>
      </c>
      <c r="N131" s="24">
        <v>57.44</v>
      </c>
      <c r="O131" s="11">
        <v>57.44</v>
      </c>
      <c r="P131" s="24">
        <v>48.68</v>
      </c>
      <c r="Q131" s="21">
        <v>48.68</v>
      </c>
    </row>
    <row r="132" spans="1:17" ht="12.75">
      <c r="A132" s="1"/>
      <c r="B132" s="16">
        <v>165</v>
      </c>
      <c r="C132" s="17" t="s">
        <v>103</v>
      </c>
      <c r="D132" s="24">
        <v>128.75</v>
      </c>
      <c r="E132" s="21">
        <v>128.75</v>
      </c>
      <c r="F132" s="24">
        <v>113.89</v>
      </c>
      <c r="G132" s="11">
        <v>113.89</v>
      </c>
      <c r="H132" s="24">
        <v>101.02</v>
      </c>
      <c r="I132" s="21">
        <v>101.02</v>
      </c>
      <c r="J132" s="24">
        <v>100.03</v>
      </c>
      <c r="K132" s="11">
        <v>100.03</v>
      </c>
      <c r="L132" s="24">
        <v>124.79</v>
      </c>
      <c r="M132" s="21">
        <v>124.79</v>
      </c>
      <c r="N132" s="24">
        <v>116.86</v>
      </c>
      <c r="O132" s="11">
        <v>116.86</v>
      </c>
      <c r="P132" s="24">
        <v>99.03</v>
      </c>
      <c r="Q132" s="21">
        <v>99.03</v>
      </c>
    </row>
    <row r="133" spans="1:17" ht="12.75">
      <c r="A133" s="1"/>
      <c r="B133" s="16">
        <v>166</v>
      </c>
      <c r="C133" s="17" t="s">
        <v>104</v>
      </c>
      <c r="D133" s="24">
        <v>102.18</v>
      </c>
      <c r="E133" s="21">
        <v>102.18</v>
      </c>
      <c r="F133" s="24">
        <v>90.39</v>
      </c>
      <c r="G133" s="11">
        <v>90.39</v>
      </c>
      <c r="H133" s="24">
        <v>80.18</v>
      </c>
      <c r="I133" s="21">
        <v>80.18</v>
      </c>
      <c r="J133" s="24">
        <v>79.39</v>
      </c>
      <c r="K133" s="11">
        <v>79.39</v>
      </c>
      <c r="L133" s="24">
        <v>99.04</v>
      </c>
      <c r="M133" s="21">
        <v>99.04</v>
      </c>
      <c r="N133" s="24">
        <v>92.76</v>
      </c>
      <c r="O133" s="11">
        <v>92.76</v>
      </c>
      <c r="P133" s="24">
        <v>78.6</v>
      </c>
      <c r="Q133" s="21">
        <v>78.6</v>
      </c>
    </row>
    <row r="134" spans="1:17" ht="12.75">
      <c r="A134" s="1"/>
      <c r="B134" s="16">
        <v>167</v>
      </c>
      <c r="C134" s="17" t="s">
        <v>105</v>
      </c>
      <c r="D134" s="24">
        <v>81.1</v>
      </c>
      <c r="E134" s="21">
        <v>81.1</v>
      </c>
      <c r="F134" s="24">
        <v>71.74</v>
      </c>
      <c r="G134" s="11">
        <v>71.74</v>
      </c>
      <c r="H134" s="24">
        <v>63.63</v>
      </c>
      <c r="I134" s="21">
        <v>63.63</v>
      </c>
      <c r="J134" s="24">
        <v>63</v>
      </c>
      <c r="K134" s="11">
        <v>63</v>
      </c>
      <c r="L134" s="24">
        <v>78.6</v>
      </c>
      <c r="M134" s="21">
        <v>78.6</v>
      </c>
      <c r="N134" s="24">
        <v>73.61</v>
      </c>
      <c r="O134" s="11">
        <v>73.61</v>
      </c>
      <c r="P134" s="24">
        <v>62.38</v>
      </c>
      <c r="Q134" s="21">
        <v>62.38</v>
      </c>
    </row>
    <row r="135" spans="1:17" ht="12.75">
      <c r="A135" s="1"/>
      <c r="B135" s="16">
        <v>168</v>
      </c>
      <c r="C135" s="17" t="s">
        <v>179</v>
      </c>
      <c r="D135" s="24">
        <v>191.24</v>
      </c>
      <c r="E135" s="21">
        <v>191.24</v>
      </c>
      <c r="F135" s="24">
        <v>169.18</v>
      </c>
      <c r="G135" s="11">
        <v>169.18</v>
      </c>
      <c r="H135" s="24">
        <v>150.05</v>
      </c>
      <c r="I135" s="21">
        <v>150.05</v>
      </c>
      <c r="J135" s="24">
        <v>148.58</v>
      </c>
      <c r="K135" s="11">
        <v>148.58</v>
      </c>
      <c r="L135" s="24">
        <v>185.36</v>
      </c>
      <c r="M135" s="21">
        <v>185.36</v>
      </c>
      <c r="N135" s="24">
        <v>173.58</v>
      </c>
      <c r="O135" s="11">
        <v>173.58</v>
      </c>
      <c r="P135" s="24">
        <v>147.11</v>
      </c>
      <c r="Q135" s="21">
        <v>147.11</v>
      </c>
    </row>
    <row r="136" spans="1:17" ht="12.75">
      <c r="A136" s="1"/>
      <c r="B136" s="16" t="s">
        <v>180</v>
      </c>
      <c r="C136" s="17" t="s">
        <v>181</v>
      </c>
      <c r="D136" s="24">
        <v>119.91</v>
      </c>
      <c r="E136" s="21">
        <v>119.91</v>
      </c>
      <c r="F136" s="24">
        <v>106.07</v>
      </c>
      <c r="G136" s="11">
        <v>106.07</v>
      </c>
      <c r="H136" s="24">
        <v>94.08</v>
      </c>
      <c r="I136" s="21">
        <v>94.08</v>
      </c>
      <c r="J136" s="24">
        <v>93.16</v>
      </c>
      <c r="K136" s="11">
        <v>93.16</v>
      </c>
      <c r="L136" s="24">
        <v>116.22</v>
      </c>
      <c r="M136" s="21">
        <v>116.22</v>
      </c>
      <c r="N136" s="24">
        <v>108.84</v>
      </c>
      <c r="O136" s="11">
        <v>108.84</v>
      </c>
      <c r="P136" s="24">
        <v>92.24</v>
      </c>
      <c r="Q136" s="21">
        <v>92.24</v>
      </c>
    </row>
    <row r="137" spans="1:17" ht="12.75">
      <c r="A137" s="1"/>
      <c r="B137" s="16" t="s">
        <v>182</v>
      </c>
      <c r="C137" s="17" t="s">
        <v>183</v>
      </c>
      <c r="D137" s="24">
        <v>102.07</v>
      </c>
      <c r="E137" s="21">
        <v>102.07</v>
      </c>
      <c r="F137" s="24">
        <v>90.3</v>
      </c>
      <c r="G137" s="11">
        <v>90.3</v>
      </c>
      <c r="H137" s="24">
        <v>80.09</v>
      </c>
      <c r="I137" s="21">
        <v>80.09</v>
      </c>
      <c r="J137" s="24">
        <v>79.31</v>
      </c>
      <c r="K137" s="11">
        <v>79.31</v>
      </c>
      <c r="L137" s="24">
        <v>98.94</v>
      </c>
      <c r="M137" s="21">
        <v>98.94</v>
      </c>
      <c r="N137" s="24">
        <v>92.66</v>
      </c>
      <c r="O137" s="11">
        <v>92.66</v>
      </c>
      <c r="P137" s="24">
        <v>78.52</v>
      </c>
      <c r="Q137" s="21">
        <v>78.52</v>
      </c>
    </row>
    <row r="138" spans="1:17" ht="12.75">
      <c r="A138" s="1"/>
      <c r="B138" s="16">
        <v>170</v>
      </c>
      <c r="C138" s="17" t="s">
        <v>106</v>
      </c>
      <c r="D138" s="24">
        <v>122.87</v>
      </c>
      <c r="E138" s="21">
        <v>122.87</v>
      </c>
      <c r="F138" s="24">
        <v>108.7</v>
      </c>
      <c r="G138" s="11">
        <v>108.7</v>
      </c>
      <c r="H138" s="24">
        <v>96.41</v>
      </c>
      <c r="I138" s="21">
        <v>96.41</v>
      </c>
      <c r="J138" s="24">
        <v>95.46</v>
      </c>
      <c r="K138" s="11">
        <v>95.46</v>
      </c>
      <c r="L138" s="24">
        <v>119.09</v>
      </c>
      <c r="M138" s="21">
        <v>119.09</v>
      </c>
      <c r="N138" s="24">
        <v>111.53</v>
      </c>
      <c r="O138" s="11">
        <v>111.53</v>
      </c>
      <c r="P138" s="24">
        <v>94.52</v>
      </c>
      <c r="Q138" s="21">
        <v>94.52</v>
      </c>
    </row>
    <row r="139" spans="1:17" ht="12.75">
      <c r="A139" s="1"/>
      <c r="B139" s="16" t="s">
        <v>184</v>
      </c>
      <c r="C139" s="17" t="s">
        <v>185</v>
      </c>
      <c r="D139" s="24">
        <v>94.58</v>
      </c>
      <c r="E139" s="21">
        <v>94.58</v>
      </c>
      <c r="F139" s="24">
        <v>83.67</v>
      </c>
      <c r="G139" s="11">
        <v>83.67</v>
      </c>
      <c r="H139" s="24">
        <v>74.2</v>
      </c>
      <c r="I139" s="21">
        <v>74.2</v>
      </c>
      <c r="J139" s="24">
        <v>73.49</v>
      </c>
      <c r="K139" s="11">
        <v>73.49</v>
      </c>
      <c r="L139" s="24">
        <v>91.67</v>
      </c>
      <c r="M139" s="21">
        <v>91.67</v>
      </c>
      <c r="N139" s="24">
        <v>85.84</v>
      </c>
      <c r="O139" s="11">
        <v>85.84</v>
      </c>
      <c r="P139" s="24">
        <v>72.76</v>
      </c>
      <c r="Q139" s="21">
        <v>72.76</v>
      </c>
    </row>
    <row r="140" spans="1:17" ht="12.75">
      <c r="A140" s="1"/>
      <c r="B140" s="16" t="s">
        <v>186</v>
      </c>
      <c r="C140" s="17" t="s">
        <v>187</v>
      </c>
      <c r="D140" s="24">
        <v>69.18</v>
      </c>
      <c r="E140" s="21">
        <v>69.18</v>
      </c>
      <c r="F140" s="24">
        <v>61.2</v>
      </c>
      <c r="G140" s="11">
        <v>61.2</v>
      </c>
      <c r="H140" s="24">
        <v>54.28</v>
      </c>
      <c r="I140" s="21">
        <v>54.28</v>
      </c>
      <c r="J140" s="24">
        <v>53.75</v>
      </c>
      <c r="K140" s="11">
        <v>53.75</v>
      </c>
      <c r="L140" s="24">
        <v>67.05</v>
      </c>
      <c r="M140" s="21">
        <v>67.05</v>
      </c>
      <c r="N140" s="24">
        <v>62.79</v>
      </c>
      <c r="O140" s="11">
        <v>62.79</v>
      </c>
      <c r="P140" s="24">
        <v>53.22</v>
      </c>
      <c r="Q140" s="21">
        <v>53.22</v>
      </c>
    </row>
    <row r="141" spans="1:17" ht="12.75">
      <c r="A141" s="1"/>
      <c r="B141" s="16">
        <v>171</v>
      </c>
      <c r="C141" s="17" t="s">
        <v>107</v>
      </c>
      <c r="D141" s="24">
        <v>90.65</v>
      </c>
      <c r="E141" s="21">
        <v>90.65</v>
      </c>
      <c r="F141" s="24">
        <v>80.19</v>
      </c>
      <c r="G141" s="11">
        <v>80.19</v>
      </c>
      <c r="H141" s="24">
        <v>71.12</v>
      </c>
      <c r="I141" s="21">
        <v>71.12</v>
      </c>
      <c r="J141" s="24">
        <v>70.43</v>
      </c>
      <c r="K141" s="11">
        <v>70.43</v>
      </c>
      <c r="L141" s="24">
        <v>87.86</v>
      </c>
      <c r="M141" s="21">
        <v>87.86</v>
      </c>
      <c r="N141" s="24">
        <v>82.28</v>
      </c>
      <c r="O141" s="11">
        <v>82.28</v>
      </c>
      <c r="P141" s="24">
        <v>69.74</v>
      </c>
      <c r="Q141" s="21">
        <v>69.74</v>
      </c>
    </row>
    <row r="142" spans="1:17" ht="12.75">
      <c r="A142" s="1"/>
      <c r="B142" s="16" t="s">
        <v>188</v>
      </c>
      <c r="C142" s="41" t="s">
        <v>189</v>
      </c>
      <c r="D142" s="24">
        <v>85.15</v>
      </c>
      <c r="E142" s="21">
        <v>85.15</v>
      </c>
      <c r="F142" s="24">
        <v>75.32</v>
      </c>
      <c r="G142" s="11">
        <v>75.32</v>
      </c>
      <c r="H142" s="24">
        <v>66.8</v>
      </c>
      <c r="I142" s="21">
        <v>66.8</v>
      </c>
      <c r="J142" s="24">
        <v>66.15</v>
      </c>
      <c r="K142" s="11">
        <v>66.15</v>
      </c>
      <c r="L142" s="24">
        <v>82.52</v>
      </c>
      <c r="M142" s="21">
        <v>82.52</v>
      </c>
      <c r="N142" s="24">
        <v>77.29</v>
      </c>
      <c r="O142" s="11">
        <v>77.29</v>
      </c>
      <c r="P142" s="24">
        <v>65.5</v>
      </c>
      <c r="Q142" s="21">
        <v>65.5</v>
      </c>
    </row>
    <row r="143" spans="1:17" ht="12.75">
      <c r="A143" s="1"/>
      <c r="B143" s="16">
        <v>172</v>
      </c>
      <c r="C143" s="41" t="s">
        <v>147</v>
      </c>
      <c r="D143" s="24">
        <v>163.32</v>
      </c>
      <c r="E143" s="21">
        <v>163.32</v>
      </c>
      <c r="F143" s="24">
        <v>144.48</v>
      </c>
      <c r="G143" s="11">
        <v>144.48</v>
      </c>
      <c r="H143" s="24">
        <v>128.14</v>
      </c>
      <c r="I143" s="21">
        <v>128.14</v>
      </c>
      <c r="J143" s="24">
        <v>126.88</v>
      </c>
      <c r="K143" s="11">
        <v>126.88</v>
      </c>
      <c r="L143" s="24">
        <v>158.29</v>
      </c>
      <c r="M143" s="21">
        <v>158.29</v>
      </c>
      <c r="N143" s="24">
        <v>148.24</v>
      </c>
      <c r="O143" s="11">
        <v>148.24</v>
      </c>
      <c r="P143" s="24">
        <v>125.63</v>
      </c>
      <c r="Q143" s="21">
        <v>125.63</v>
      </c>
    </row>
    <row r="144" spans="1:17" ht="12.75">
      <c r="A144" s="1"/>
      <c r="B144" s="16">
        <v>173</v>
      </c>
      <c r="C144" s="41" t="s">
        <v>190</v>
      </c>
      <c r="D144" s="24">
        <v>75.47</v>
      </c>
      <c r="E144" s="21">
        <v>75.47</v>
      </c>
      <c r="F144" s="24">
        <v>66.76</v>
      </c>
      <c r="G144" s="11">
        <v>66.76</v>
      </c>
      <c r="H144" s="24">
        <v>59.21</v>
      </c>
      <c r="I144" s="21">
        <v>59.21</v>
      </c>
      <c r="J144" s="24">
        <v>58.63</v>
      </c>
      <c r="K144" s="11">
        <v>58.63</v>
      </c>
      <c r="L144" s="24">
        <v>73.15</v>
      </c>
      <c r="M144" s="21">
        <v>73.15</v>
      </c>
      <c r="N144" s="24">
        <v>68.51</v>
      </c>
      <c r="O144" s="11">
        <v>68.51</v>
      </c>
      <c r="P144" s="24">
        <v>58.05</v>
      </c>
      <c r="Q144" s="21">
        <v>58.05</v>
      </c>
    </row>
    <row r="145" spans="1:17" ht="12.75">
      <c r="A145" s="1"/>
      <c r="B145" s="16">
        <v>180</v>
      </c>
      <c r="C145" s="41" t="s">
        <v>148</v>
      </c>
      <c r="D145" s="24">
        <v>181.07</v>
      </c>
      <c r="E145" s="21">
        <v>181.07</v>
      </c>
      <c r="F145" s="24">
        <v>160.18</v>
      </c>
      <c r="G145" s="11">
        <v>160.18</v>
      </c>
      <c r="H145" s="24">
        <v>142.07</v>
      </c>
      <c r="I145" s="21">
        <v>142.07</v>
      </c>
      <c r="J145" s="24">
        <v>140.68</v>
      </c>
      <c r="K145" s="11">
        <v>140.68</v>
      </c>
      <c r="L145" s="24">
        <v>175.5</v>
      </c>
      <c r="M145" s="21">
        <v>175.5</v>
      </c>
      <c r="N145" s="24">
        <v>164.36</v>
      </c>
      <c r="O145" s="11">
        <v>164.36</v>
      </c>
      <c r="P145" s="24">
        <v>139.28</v>
      </c>
      <c r="Q145" s="21">
        <v>139.28</v>
      </c>
    </row>
    <row r="146" spans="1:17" ht="12.75">
      <c r="A146" s="1"/>
      <c r="B146" s="16">
        <v>182</v>
      </c>
      <c r="C146" s="41" t="s">
        <v>149</v>
      </c>
      <c r="D146" s="24">
        <v>164.61</v>
      </c>
      <c r="E146" s="21">
        <v>164.61</v>
      </c>
      <c r="F146" s="24">
        <v>145.62</v>
      </c>
      <c r="G146" s="11">
        <v>145.62</v>
      </c>
      <c r="H146" s="24">
        <v>129.16</v>
      </c>
      <c r="I146" s="21">
        <v>129.16</v>
      </c>
      <c r="J146" s="24">
        <v>127.89</v>
      </c>
      <c r="K146" s="11">
        <v>127.89</v>
      </c>
      <c r="L146" s="24">
        <v>159.54</v>
      </c>
      <c r="M146" s="21">
        <v>159.54</v>
      </c>
      <c r="N146" s="24">
        <v>149.42</v>
      </c>
      <c r="O146" s="11">
        <v>149.42</v>
      </c>
      <c r="P146" s="24">
        <v>126.62</v>
      </c>
      <c r="Q146" s="21">
        <v>126.62</v>
      </c>
    </row>
    <row r="147" spans="1:17" ht="12.75">
      <c r="A147" s="1"/>
      <c r="B147" s="16">
        <v>183</v>
      </c>
      <c r="C147" s="41" t="s">
        <v>150</v>
      </c>
      <c r="D147" s="24">
        <v>116.11</v>
      </c>
      <c r="E147" s="21">
        <v>116.11</v>
      </c>
      <c r="F147" s="24">
        <v>102.71</v>
      </c>
      <c r="G147" s="11">
        <v>102.71</v>
      </c>
      <c r="H147" s="24">
        <v>91.1</v>
      </c>
      <c r="I147" s="21">
        <v>91.1</v>
      </c>
      <c r="J147" s="24">
        <v>90.2</v>
      </c>
      <c r="K147" s="11">
        <v>90.2</v>
      </c>
      <c r="L147" s="24">
        <v>112.54</v>
      </c>
      <c r="M147" s="21">
        <v>112.54</v>
      </c>
      <c r="N147" s="24">
        <v>105.4</v>
      </c>
      <c r="O147" s="11">
        <v>105.4</v>
      </c>
      <c r="P147" s="24">
        <v>89.32</v>
      </c>
      <c r="Q147" s="21">
        <v>89.32</v>
      </c>
    </row>
    <row r="148" spans="1:17" ht="12.75">
      <c r="A148" s="1"/>
      <c r="B148" s="16">
        <v>185</v>
      </c>
      <c r="C148" s="41" t="s">
        <v>151</v>
      </c>
      <c r="D148" s="24">
        <v>87.5</v>
      </c>
      <c r="E148" s="21">
        <v>87.5</v>
      </c>
      <c r="F148" s="24">
        <v>77.41</v>
      </c>
      <c r="G148" s="11">
        <v>77.41</v>
      </c>
      <c r="H148" s="24">
        <v>68.65</v>
      </c>
      <c r="I148" s="21">
        <v>68.65</v>
      </c>
      <c r="J148" s="24">
        <v>67.98</v>
      </c>
      <c r="K148" s="11">
        <v>67.98</v>
      </c>
      <c r="L148" s="24">
        <v>84.81</v>
      </c>
      <c r="M148" s="21">
        <v>84.81</v>
      </c>
      <c r="N148" s="24">
        <v>79.42</v>
      </c>
      <c r="O148" s="11">
        <v>79.42</v>
      </c>
      <c r="P148" s="24">
        <v>67.3</v>
      </c>
      <c r="Q148" s="21">
        <v>67.3</v>
      </c>
    </row>
    <row r="149" spans="1:17" ht="12.75">
      <c r="A149" s="1"/>
      <c r="B149" s="16">
        <v>186</v>
      </c>
      <c r="C149" s="41" t="s">
        <v>152</v>
      </c>
      <c r="D149" s="24">
        <v>122.06</v>
      </c>
      <c r="E149" s="21">
        <v>122.06</v>
      </c>
      <c r="F149" s="24">
        <v>107.98</v>
      </c>
      <c r="G149" s="11">
        <v>107.98</v>
      </c>
      <c r="H149" s="24">
        <v>95.77</v>
      </c>
      <c r="I149" s="21">
        <v>95.77</v>
      </c>
      <c r="J149" s="24">
        <v>94.83</v>
      </c>
      <c r="K149" s="11">
        <v>94.83</v>
      </c>
      <c r="L149" s="24">
        <v>118.3</v>
      </c>
      <c r="M149" s="21">
        <v>118.3</v>
      </c>
      <c r="N149" s="24">
        <v>110.79</v>
      </c>
      <c r="O149" s="11">
        <v>110.79</v>
      </c>
      <c r="P149" s="24">
        <v>93.89</v>
      </c>
      <c r="Q149" s="21">
        <v>93.89</v>
      </c>
    </row>
    <row r="150" spans="1:17" ht="12.75">
      <c r="A150" s="1"/>
      <c r="B150" s="16">
        <v>187</v>
      </c>
      <c r="C150" s="41" t="s">
        <v>153</v>
      </c>
      <c r="D150" s="24">
        <v>105.63</v>
      </c>
      <c r="E150" s="21">
        <v>105.63</v>
      </c>
      <c r="F150" s="24">
        <v>93.44</v>
      </c>
      <c r="G150" s="11">
        <v>93.44</v>
      </c>
      <c r="H150" s="24">
        <v>82.87</v>
      </c>
      <c r="I150" s="21">
        <v>82.87</v>
      </c>
      <c r="J150" s="24">
        <v>82.06</v>
      </c>
      <c r="K150" s="11">
        <v>82.06</v>
      </c>
      <c r="L150" s="24">
        <v>102.37</v>
      </c>
      <c r="M150" s="21">
        <v>102.37</v>
      </c>
      <c r="N150" s="24">
        <v>95.87</v>
      </c>
      <c r="O150" s="11">
        <v>95.87</v>
      </c>
      <c r="P150" s="24">
        <v>81.25</v>
      </c>
      <c r="Q150" s="21">
        <v>81.25</v>
      </c>
    </row>
    <row r="151" spans="1:17" ht="12.75">
      <c r="A151" s="1"/>
      <c r="B151" s="16">
        <v>188</v>
      </c>
      <c r="C151" s="41" t="s">
        <v>154</v>
      </c>
      <c r="D151" s="24">
        <v>76.62</v>
      </c>
      <c r="E151" s="21">
        <v>76.62</v>
      </c>
      <c r="F151" s="24">
        <v>67.77</v>
      </c>
      <c r="G151" s="11">
        <v>67.77</v>
      </c>
      <c r="H151" s="24">
        <v>60.11</v>
      </c>
      <c r="I151" s="21">
        <v>60.11</v>
      </c>
      <c r="J151" s="24">
        <v>59.52</v>
      </c>
      <c r="K151" s="11">
        <v>59.52</v>
      </c>
      <c r="L151" s="24">
        <v>74.25</v>
      </c>
      <c r="M151" s="21">
        <v>74.25</v>
      </c>
      <c r="N151" s="24">
        <v>69.55</v>
      </c>
      <c r="O151" s="11">
        <v>69.55</v>
      </c>
      <c r="P151" s="24">
        <v>58.93</v>
      </c>
      <c r="Q151" s="21">
        <v>58.93</v>
      </c>
    </row>
    <row r="152" spans="1:17" ht="12.75">
      <c r="A152" s="1"/>
      <c r="B152" s="16">
        <v>189</v>
      </c>
      <c r="C152" s="8" t="s">
        <v>216</v>
      </c>
      <c r="D152" s="24">
        <v>105.65</v>
      </c>
      <c r="E152" s="21">
        <v>105.65</v>
      </c>
      <c r="F152" s="24">
        <v>93.46</v>
      </c>
      <c r="G152" s="11">
        <v>93.46</v>
      </c>
      <c r="H152" s="24">
        <v>82.89</v>
      </c>
      <c r="I152" s="21">
        <v>82.89</v>
      </c>
      <c r="J152" s="24">
        <v>82.07</v>
      </c>
      <c r="K152" s="11">
        <v>82.07</v>
      </c>
      <c r="L152" s="24">
        <v>102.39</v>
      </c>
      <c r="M152" s="21">
        <v>102.39</v>
      </c>
      <c r="N152" s="24">
        <v>95.89</v>
      </c>
      <c r="O152" s="11">
        <v>95.89</v>
      </c>
      <c r="P152" s="24">
        <v>81.27</v>
      </c>
      <c r="Q152" s="21">
        <v>81.27</v>
      </c>
    </row>
    <row r="153" spans="1:17" ht="12.75">
      <c r="A153" s="1"/>
      <c r="B153" s="16">
        <v>190</v>
      </c>
      <c r="C153" s="8" t="s">
        <v>191</v>
      </c>
      <c r="D153" s="24">
        <v>183.73</v>
      </c>
      <c r="E153" s="21">
        <v>183.73</v>
      </c>
      <c r="F153" s="24">
        <v>183.73</v>
      </c>
      <c r="G153" s="21">
        <v>183.73</v>
      </c>
      <c r="H153" s="24">
        <v>183.73</v>
      </c>
      <c r="I153" s="21">
        <v>183.73</v>
      </c>
      <c r="J153" s="24">
        <v>183.73</v>
      </c>
      <c r="K153" s="21">
        <v>183.73</v>
      </c>
      <c r="L153" s="24">
        <v>183.73</v>
      </c>
      <c r="M153" s="21">
        <v>183.73</v>
      </c>
      <c r="N153" s="24">
        <v>183.73</v>
      </c>
      <c r="O153" s="21">
        <v>183.73</v>
      </c>
      <c r="P153" s="24">
        <v>183.73</v>
      </c>
      <c r="Q153" s="21">
        <v>183.73</v>
      </c>
    </row>
    <row r="154" spans="1:17" ht="13.5" thickBot="1">
      <c r="A154" s="1"/>
      <c r="B154" s="42">
        <v>191</v>
      </c>
      <c r="C154" s="8" t="s">
        <v>192</v>
      </c>
      <c r="D154" s="24">
        <v>178.27</v>
      </c>
      <c r="E154" s="21">
        <v>178.27</v>
      </c>
      <c r="F154" s="24">
        <v>178.27</v>
      </c>
      <c r="G154" s="21">
        <v>178.27</v>
      </c>
      <c r="H154" s="24">
        <v>178.27</v>
      </c>
      <c r="I154" s="21">
        <v>178.27</v>
      </c>
      <c r="J154" s="24">
        <v>178.27</v>
      </c>
      <c r="K154" s="21">
        <v>178.27</v>
      </c>
      <c r="L154" s="24">
        <v>178.27</v>
      </c>
      <c r="M154" s="21">
        <v>178.27</v>
      </c>
      <c r="N154" s="24">
        <v>178.27</v>
      </c>
      <c r="O154" s="21">
        <v>178.27</v>
      </c>
      <c r="P154" s="24">
        <v>178.27</v>
      </c>
      <c r="Q154" s="21">
        <v>178.27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  <row r="156" ht="12.75">
      <c r="D156" s="94"/>
    </row>
  </sheetData>
  <printOptions gridLines="1"/>
  <pageMargins left="0.49" right="0.38" top="0.35" bottom="0.5" header="0.25" footer="0.19"/>
  <pageSetup horizontalDpi="300" verticalDpi="300" orientation="landscape" scale="70" r:id="rId1"/>
  <headerFooter alignWithMargins="0">
    <oddFooter>&amp;RGS09K99BHD0007 PS36
Attachment J-5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K155"/>
  <sheetViews>
    <sheetView workbookViewId="0" topLeftCell="I7">
      <selection activeCell="T16" sqref="T16"/>
    </sheetView>
  </sheetViews>
  <sheetFormatPr defaultColWidth="9.140625" defaultRowHeight="12.75"/>
  <cols>
    <col min="1" max="1" width="0.13671875" style="0" customWidth="1"/>
    <col min="2" max="2" width="5.421875" style="0" customWidth="1"/>
    <col min="3" max="3" width="51.28125" style="0" customWidth="1"/>
    <col min="4" max="17" width="9.8515625" style="70" customWidth="1"/>
  </cols>
  <sheetData>
    <row r="1" spans="1:24" s="7" customFormat="1" ht="21.75" customHeight="1">
      <c r="A1" s="1"/>
      <c r="B1" s="2"/>
      <c r="C1" s="2"/>
      <c r="D1" s="71" t="s">
        <v>109</v>
      </c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"/>
      <c r="S1" s="5"/>
      <c r="T1" s="5"/>
      <c r="U1" s="5"/>
      <c r="V1" s="6"/>
      <c r="W1" s="1"/>
      <c r="X1" s="1"/>
    </row>
    <row r="2" spans="1:24" s="7" customFormat="1" ht="21.75" customHeight="1">
      <c r="A2" s="1"/>
      <c r="B2" s="2"/>
      <c r="C2" s="2"/>
      <c r="D2" s="71" t="s">
        <v>201</v>
      </c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"/>
      <c r="S2" s="5"/>
      <c r="T2" s="5"/>
      <c r="U2" s="5"/>
      <c r="V2" s="5"/>
      <c r="W2" s="1"/>
      <c r="X2" s="1"/>
    </row>
    <row r="3" spans="1:24" s="7" customFormat="1" ht="21.75" customHeight="1">
      <c r="A3" s="1"/>
      <c r="B3" s="3"/>
      <c r="C3" s="2"/>
      <c r="D3" s="72" t="s">
        <v>125</v>
      </c>
      <c r="E3" s="52"/>
      <c r="F3" s="52"/>
      <c r="G3" s="52"/>
      <c r="H3" s="53"/>
      <c r="I3" s="54"/>
      <c r="J3" s="55"/>
      <c r="K3" s="55"/>
      <c r="L3" s="55"/>
      <c r="M3" s="55"/>
      <c r="N3" s="53"/>
      <c r="O3" s="53"/>
      <c r="P3" s="53"/>
      <c r="Q3" s="53"/>
      <c r="R3" s="5"/>
      <c r="S3" s="5"/>
      <c r="T3" s="5"/>
      <c r="U3" s="5"/>
      <c r="V3" s="5"/>
      <c r="W3" s="1"/>
      <c r="X3" s="1"/>
    </row>
    <row r="4" spans="1:24" s="7" customFormat="1" ht="21.75" customHeight="1" thickBot="1">
      <c r="A4" s="1"/>
      <c r="B4" s="2"/>
      <c r="C4" s="4"/>
      <c r="D4" s="53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/>
      <c r="Q4" s="53"/>
      <c r="R4" s="5"/>
      <c r="S4" s="5"/>
      <c r="T4" s="5"/>
      <c r="U4" s="5"/>
      <c r="V4" s="5"/>
      <c r="W4" s="1"/>
      <c r="X4" s="1"/>
    </row>
    <row r="5" spans="1:24" s="47" customFormat="1" ht="21.75" customHeight="1" thickBot="1">
      <c r="A5" s="44"/>
      <c r="B5" s="45"/>
      <c r="C5" s="27" t="s">
        <v>124</v>
      </c>
      <c r="D5" s="57" t="s">
        <v>111</v>
      </c>
      <c r="E5" s="58"/>
      <c r="F5" s="59" t="s">
        <v>112</v>
      </c>
      <c r="G5" s="59"/>
      <c r="H5" s="57" t="s">
        <v>113</v>
      </c>
      <c r="I5" s="58"/>
      <c r="J5" s="90" t="s">
        <v>114</v>
      </c>
      <c r="K5" s="90"/>
      <c r="L5" s="57" t="s">
        <v>115</v>
      </c>
      <c r="M5" s="58"/>
      <c r="N5" s="59" t="s">
        <v>116</v>
      </c>
      <c r="O5" s="60"/>
      <c r="P5" s="57" t="s">
        <v>117</v>
      </c>
      <c r="Q5" s="58"/>
      <c r="R5" s="44"/>
      <c r="S5" s="44"/>
      <c r="T5" s="44"/>
      <c r="U5" s="44"/>
      <c r="V5" s="44"/>
      <c r="W5" s="44"/>
      <c r="X5" s="44"/>
    </row>
    <row r="6" spans="1:24" s="7" customFormat="1" ht="21.75" customHeight="1" thickBot="1">
      <c r="A6" s="2"/>
      <c r="B6" s="28"/>
      <c r="C6" s="10" t="s">
        <v>0</v>
      </c>
      <c r="D6" s="61">
        <v>6.8</v>
      </c>
      <c r="E6" s="62"/>
      <c r="F6" s="63">
        <v>6.8</v>
      </c>
      <c r="G6" s="63"/>
      <c r="H6" s="61">
        <v>6.8</v>
      </c>
      <c r="I6" s="63"/>
      <c r="J6" s="91">
        <v>6.8</v>
      </c>
      <c r="K6" s="92"/>
      <c r="L6" s="63">
        <v>6.8</v>
      </c>
      <c r="M6" s="62"/>
      <c r="N6" s="63">
        <v>6.8</v>
      </c>
      <c r="O6" s="63"/>
      <c r="P6" s="61">
        <v>6.8</v>
      </c>
      <c r="Q6" s="62"/>
      <c r="R6" s="1"/>
      <c r="S6" s="1"/>
      <c r="T6" s="1"/>
      <c r="U6" s="1"/>
      <c r="V6" s="1"/>
      <c r="W6" s="1"/>
      <c r="X6" s="1"/>
    </row>
    <row r="7" spans="1:141" s="7" customFormat="1" ht="21.75" customHeight="1" thickBot="1">
      <c r="A7" s="2"/>
      <c r="B7" s="25" t="s">
        <v>1</v>
      </c>
      <c r="C7" s="26" t="s">
        <v>2</v>
      </c>
      <c r="D7" s="64" t="s">
        <v>118</v>
      </c>
      <c r="E7" s="65" t="s">
        <v>119</v>
      </c>
      <c r="F7" s="64" t="s">
        <v>118</v>
      </c>
      <c r="G7" s="66" t="s">
        <v>119</v>
      </c>
      <c r="H7" s="64" t="s">
        <v>118</v>
      </c>
      <c r="I7" s="65" t="s">
        <v>119</v>
      </c>
      <c r="J7" s="81" t="s">
        <v>118</v>
      </c>
      <c r="K7" s="66" t="s">
        <v>119</v>
      </c>
      <c r="L7" s="64" t="s">
        <v>118</v>
      </c>
      <c r="M7" s="67" t="s">
        <v>119</v>
      </c>
      <c r="N7" s="64" t="s">
        <v>118</v>
      </c>
      <c r="O7" s="66" t="s">
        <v>119</v>
      </c>
      <c r="P7" s="64" t="s">
        <v>118</v>
      </c>
      <c r="Q7" s="67" t="s">
        <v>119</v>
      </c>
      <c r="R7" s="2"/>
      <c r="S7" s="2"/>
      <c r="T7" s="2"/>
      <c r="U7" s="2"/>
      <c r="V7" s="2"/>
      <c r="W7" s="2"/>
      <c r="X7" s="2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</row>
    <row r="8" spans="1:17" ht="12.75">
      <c r="A8" s="2"/>
      <c r="B8" s="16">
        <v>10</v>
      </c>
      <c r="C8" s="17" t="s">
        <v>3</v>
      </c>
      <c r="D8" s="107">
        <v>163.25</v>
      </c>
      <c r="E8" s="107">
        <v>163.25</v>
      </c>
      <c r="F8" s="107">
        <v>161.5</v>
      </c>
      <c r="G8" s="107">
        <v>161.5</v>
      </c>
      <c r="H8" s="107">
        <v>150.67</v>
      </c>
      <c r="I8" s="107">
        <v>150.67</v>
      </c>
      <c r="J8" s="107">
        <v>138.67</v>
      </c>
      <c r="K8" s="107">
        <v>138.67</v>
      </c>
      <c r="L8" s="107">
        <v>178.26</v>
      </c>
      <c r="M8" s="107">
        <v>178.26</v>
      </c>
      <c r="N8" s="107">
        <v>146.9</v>
      </c>
      <c r="O8" s="107">
        <v>146.9</v>
      </c>
      <c r="P8" s="107">
        <v>140.39</v>
      </c>
      <c r="Q8" s="107">
        <v>140.39</v>
      </c>
    </row>
    <row r="9" spans="1:17" ht="12.75">
      <c r="A9" s="1"/>
      <c r="B9" s="16">
        <v>11</v>
      </c>
      <c r="C9" s="17" t="s">
        <v>4</v>
      </c>
      <c r="D9" s="107">
        <v>160.36</v>
      </c>
      <c r="E9" s="107">
        <v>160.36</v>
      </c>
      <c r="F9" s="107">
        <v>152.89</v>
      </c>
      <c r="G9" s="107">
        <v>152.89</v>
      </c>
      <c r="H9" s="107">
        <v>139.4</v>
      </c>
      <c r="I9" s="107">
        <v>139.4</v>
      </c>
      <c r="J9" s="107">
        <v>111.2</v>
      </c>
      <c r="K9" s="107">
        <v>111.2</v>
      </c>
      <c r="L9" s="107">
        <v>180.33</v>
      </c>
      <c r="M9" s="107">
        <v>180.33</v>
      </c>
      <c r="N9" s="107">
        <v>144.31</v>
      </c>
      <c r="O9" s="107">
        <v>144.31</v>
      </c>
      <c r="P9" s="107">
        <v>141.98</v>
      </c>
      <c r="Q9" s="107">
        <v>141.98</v>
      </c>
    </row>
    <row r="10" spans="1:17" ht="12.75">
      <c r="A10" s="1"/>
      <c r="B10" s="16">
        <v>12</v>
      </c>
      <c r="C10" s="17" t="s">
        <v>5</v>
      </c>
      <c r="D10" s="107">
        <v>205.78</v>
      </c>
      <c r="E10" s="107">
        <v>205.78</v>
      </c>
      <c r="F10" s="107">
        <v>172.36</v>
      </c>
      <c r="G10" s="107">
        <v>172.36</v>
      </c>
      <c r="H10" s="107">
        <v>151.4</v>
      </c>
      <c r="I10" s="107">
        <v>151.4</v>
      </c>
      <c r="J10" s="107">
        <v>153.2</v>
      </c>
      <c r="K10" s="107">
        <v>153.2</v>
      </c>
      <c r="L10" s="107">
        <v>188.71</v>
      </c>
      <c r="M10" s="107">
        <v>188.71</v>
      </c>
      <c r="N10" s="107">
        <v>185.21</v>
      </c>
      <c r="O10" s="107">
        <v>185.21</v>
      </c>
      <c r="P10" s="107">
        <v>148.58</v>
      </c>
      <c r="Q10" s="107">
        <v>148.58</v>
      </c>
    </row>
    <row r="11" spans="1:17" ht="12.75">
      <c r="A11" s="1"/>
      <c r="B11" s="16">
        <v>13</v>
      </c>
      <c r="C11" s="41" t="s">
        <v>166</v>
      </c>
      <c r="D11" s="107">
        <v>357.55</v>
      </c>
      <c r="E11" s="107">
        <v>357.55</v>
      </c>
      <c r="F11" s="107">
        <v>316.27</v>
      </c>
      <c r="G11" s="107">
        <v>316.27</v>
      </c>
      <c r="H11" s="107">
        <v>280.53</v>
      </c>
      <c r="I11" s="107">
        <v>280.53</v>
      </c>
      <c r="J11" s="107">
        <v>277.78</v>
      </c>
      <c r="K11" s="107">
        <v>277.78</v>
      </c>
      <c r="L11" s="107">
        <v>346.55</v>
      </c>
      <c r="M11" s="107">
        <v>346.55</v>
      </c>
      <c r="N11" s="107">
        <v>324.56</v>
      </c>
      <c r="O11" s="107">
        <v>324.56</v>
      </c>
      <c r="P11" s="107">
        <v>275.03</v>
      </c>
      <c r="Q11" s="107">
        <v>275.03</v>
      </c>
    </row>
    <row r="12" spans="1:17" ht="12.75">
      <c r="A12" s="1"/>
      <c r="B12" s="16">
        <v>14</v>
      </c>
      <c r="C12" s="41" t="s">
        <v>167</v>
      </c>
      <c r="D12" s="107">
        <v>325.05</v>
      </c>
      <c r="E12" s="107">
        <v>325.05</v>
      </c>
      <c r="F12" s="107">
        <v>287.54</v>
      </c>
      <c r="G12" s="107">
        <v>287.54</v>
      </c>
      <c r="H12" s="107">
        <v>255.04</v>
      </c>
      <c r="I12" s="107">
        <v>255.04</v>
      </c>
      <c r="J12" s="107">
        <v>252.55</v>
      </c>
      <c r="K12" s="107">
        <v>252.55</v>
      </c>
      <c r="L12" s="107">
        <v>315.07</v>
      </c>
      <c r="M12" s="107">
        <v>315.07</v>
      </c>
      <c r="N12" s="107">
        <v>295.07</v>
      </c>
      <c r="O12" s="107">
        <v>295.07</v>
      </c>
      <c r="P12" s="107">
        <v>250.03</v>
      </c>
      <c r="Q12" s="107">
        <v>250.03</v>
      </c>
    </row>
    <row r="13" spans="1:17" ht="12.75">
      <c r="A13" s="1"/>
      <c r="B13" s="16">
        <v>15</v>
      </c>
      <c r="C13" s="41" t="s">
        <v>168</v>
      </c>
      <c r="D13" s="107">
        <v>223.14</v>
      </c>
      <c r="E13" s="107">
        <v>223.14</v>
      </c>
      <c r="F13" s="107">
        <v>197.38</v>
      </c>
      <c r="G13" s="107">
        <v>197.38</v>
      </c>
      <c r="H13" s="107">
        <v>175.08</v>
      </c>
      <c r="I13" s="107">
        <v>175.08</v>
      </c>
      <c r="J13" s="107">
        <v>173.35</v>
      </c>
      <c r="K13" s="107">
        <v>173.35</v>
      </c>
      <c r="L13" s="107">
        <v>216.28</v>
      </c>
      <c r="M13" s="107">
        <v>216.28</v>
      </c>
      <c r="N13" s="107">
        <v>202.54</v>
      </c>
      <c r="O13" s="107">
        <v>202.54</v>
      </c>
      <c r="P13" s="107">
        <v>171.66</v>
      </c>
      <c r="Q13" s="107">
        <v>171.66</v>
      </c>
    </row>
    <row r="14" spans="1:17" ht="12.75">
      <c r="A14" s="1"/>
      <c r="B14" s="18">
        <v>20</v>
      </c>
      <c r="C14" s="17" t="s">
        <v>6</v>
      </c>
      <c r="D14" s="164">
        <v>54.65</v>
      </c>
      <c r="E14" s="165">
        <f>D14*1.5</f>
        <v>81.975</v>
      </c>
      <c r="F14" s="165">
        <v>43.98</v>
      </c>
      <c r="G14" s="165">
        <f>F14*1.5</f>
        <v>65.97</v>
      </c>
      <c r="H14" s="165">
        <v>37.79</v>
      </c>
      <c r="I14" s="165">
        <f>H14*1.5</f>
        <v>56.685</v>
      </c>
      <c r="J14" s="165">
        <v>45.43</v>
      </c>
      <c r="K14" s="165">
        <f>J14*1.5</f>
        <v>68.145</v>
      </c>
      <c r="L14" s="165">
        <v>47.4</v>
      </c>
      <c r="M14" s="165">
        <f>L14*1.5</f>
        <v>71.1</v>
      </c>
      <c r="N14" s="165">
        <v>45.43</v>
      </c>
      <c r="O14" s="165">
        <f>N14*1.5</f>
        <v>68.145</v>
      </c>
      <c r="P14" s="165">
        <v>49.26</v>
      </c>
      <c r="Q14" s="165">
        <f>P14*1.5</f>
        <v>73.89</v>
      </c>
    </row>
    <row r="15" spans="1:17" ht="12.75">
      <c r="A15" s="1"/>
      <c r="B15" s="18">
        <v>21</v>
      </c>
      <c r="C15" s="17" t="s">
        <v>7</v>
      </c>
      <c r="D15" s="164">
        <v>34.54</v>
      </c>
      <c r="E15" s="165">
        <f>D15*1.5</f>
        <v>51.81</v>
      </c>
      <c r="F15" s="165">
        <v>28.74</v>
      </c>
      <c r="G15" s="165">
        <f>F15*1.5</f>
        <v>43.11</v>
      </c>
      <c r="H15" s="165">
        <v>28.6</v>
      </c>
      <c r="I15" s="165">
        <f>H15*1.5</f>
        <v>42.900000000000006</v>
      </c>
      <c r="J15" s="165">
        <v>28.97</v>
      </c>
      <c r="K15" s="165">
        <f>J15*1.5</f>
        <v>43.455</v>
      </c>
      <c r="L15" s="165">
        <v>33.31</v>
      </c>
      <c r="M15" s="165">
        <f>L15*1.5</f>
        <v>49.965</v>
      </c>
      <c r="N15" s="165">
        <v>29.58</v>
      </c>
      <c r="O15" s="165">
        <f>N15*1.5</f>
        <v>44.37</v>
      </c>
      <c r="P15" s="165">
        <v>32.84</v>
      </c>
      <c r="Q15" s="165">
        <f>P15*1.5</f>
        <v>49.260000000000005</v>
      </c>
    </row>
    <row r="16" spans="1:17" ht="12.75">
      <c r="A16" s="1"/>
      <c r="B16" s="18">
        <v>22</v>
      </c>
      <c r="C16" s="17" t="s">
        <v>8</v>
      </c>
      <c r="D16" s="164">
        <v>86.75</v>
      </c>
      <c r="E16" s="165">
        <f>D16*1.5</f>
        <v>130.125</v>
      </c>
      <c r="F16" s="165">
        <v>78.33</v>
      </c>
      <c r="G16" s="165">
        <f>F16*1.5</f>
        <v>117.495</v>
      </c>
      <c r="H16" s="165">
        <v>60.37</v>
      </c>
      <c r="I16" s="165">
        <f>H16*1.5</f>
        <v>90.55499999999999</v>
      </c>
      <c r="J16" s="165">
        <v>82.87</v>
      </c>
      <c r="K16" s="165">
        <f>J16*1.5</f>
        <v>124.305</v>
      </c>
      <c r="L16" s="165">
        <v>81.66</v>
      </c>
      <c r="M16" s="165">
        <f>L16*1.5</f>
        <v>122.49</v>
      </c>
      <c r="N16" s="165">
        <v>71.81</v>
      </c>
      <c r="O16" s="165">
        <f>N16*1.5</f>
        <v>107.715</v>
      </c>
      <c r="P16" s="165">
        <v>83.5</v>
      </c>
      <c r="Q16" s="165">
        <f>P16*1.5</f>
        <v>125.25</v>
      </c>
    </row>
    <row r="17" spans="1:17" ht="12.75">
      <c r="A17" s="1"/>
      <c r="B17" s="19">
        <v>23</v>
      </c>
      <c r="C17" s="17" t="s">
        <v>9</v>
      </c>
      <c r="D17" s="107">
        <v>77.79</v>
      </c>
      <c r="E17" s="107">
        <v>77.79</v>
      </c>
      <c r="F17" s="107">
        <v>65.16</v>
      </c>
      <c r="G17" s="107">
        <v>65.16</v>
      </c>
      <c r="H17" s="107">
        <v>57.26</v>
      </c>
      <c r="I17" s="107">
        <v>57.26</v>
      </c>
      <c r="J17" s="107">
        <v>57.91</v>
      </c>
      <c r="K17" s="107">
        <v>57.91</v>
      </c>
      <c r="L17" s="107">
        <v>71.33</v>
      </c>
      <c r="M17" s="107">
        <v>71.33</v>
      </c>
      <c r="N17" s="107">
        <v>70</v>
      </c>
      <c r="O17" s="107">
        <v>70</v>
      </c>
      <c r="P17" s="107">
        <v>56.18</v>
      </c>
      <c r="Q17" s="107">
        <v>56.18</v>
      </c>
    </row>
    <row r="18" spans="1:17" ht="12.75">
      <c r="A18" s="1"/>
      <c r="B18" s="19" t="s">
        <v>203</v>
      </c>
      <c r="C18" s="17" t="s">
        <v>204</v>
      </c>
      <c r="D18" s="107">
        <v>141.34</v>
      </c>
      <c r="E18" s="107">
        <v>141.34</v>
      </c>
      <c r="F18" s="107">
        <v>125.04</v>
      </c>
      <c r="G18" s="107">
        <v>125.04</v>
      </c>
      <c r="H18" s="107">
        <v>110.9</v>
      </c>
      <c r="I18" s="107">
        <v>110.9</v>
      </c>
      <c r="J18" s="107">
        <v>109.83</v>
      </c>
      <c r="K18" s="107">
        <v>109.83</v>
      </c>
      <c r="L18" s="107">
        <v>137.02</v>
      </c>
      <c r="M18" s="107">
        <v>137.02</v>
      </c>
      <c r="N18" s="107">
        <v>128.3</v>
      </c>
      <c r="O18" s="107">
        <v>128.3</v>
      </c>
      <c r="P18" s="107">
        <v>108.74</v>
      </c>
      <c r="Q18" s="107">
        <v>108.74</v>
      </c>
    </row>
    <row r="19" spans="1:17" ht="12.75">
      <c r="A19" s="1"/>
      <c r="B19" s="19" t="s">
        <v>205</v>
      </c>
      <c r="C19" s="17" t="s">
        <v>206</v>
      </c>
      <c r="D19" s="107">
        <v>167.94</v>
      </c>
      <c r="E19" s="107">
        <v>167.94</v>
      </c>
      <c r="F19" s="107">
        <v>148.59</v>
      </c>
      <c r="G19" s="107">
        <v>148.59</v>
      </c>
      <c r="H19" s="107">
        <v>131.77</v>
      </c>
      <c r="I19" s="107">
        <v>131.77</v>
      </c>
      <c r="J19" s="107">
        <v>130.5</v>
      </c>
      <c r="K19" s="107">
        <v>130.5</v>
      </c>
      <c r="L19" s="107">
        <v>162.8</v>
      </c>
      <c r="M19" s="107">
        <v>162.8</v>
      </c>
      <c r="N19" s="107">
        <v>152.46</v>
      </c>
      <c r="O19" s="107">
        <v>152.46</v>
      </c>
      <c r="P19" s="107">
        <v>129.19</v>
      </c>
      <c r="Q19" s="107">
        <v>129.19</v>
      </c>
    </row>
    <row r="20" spans="1:17" ht="12.75">
      <c r="A20" s="1"/>
      <c r="B20" s="20">
        <v>24</v>
      </c>
      <c r="C20" s="17" t="s">
        <v>10</v>
      </c>
      <c r="D20" s="107">
        <v>133.75</v>
      </c>
      <c r="E20" s="107">
        <v>133.75</v>
      </c>
      <c r="F20" s="107">
        <v>118.32</v>
      </c>
      <c r="G20" s="107">
        <v>118.32</v>
      </c>
      <c r="H20" s="107">
        <v>104.95</v>
      </c>
      <c r="I20" s="107">
        <v>104.95</v>
      </c>
      <c r="J20" s="107">
        <v>103.92</v>
      </c>
      <c r="K20" s="107">
        <v>103.92</v>
      </c>
      <c r="L20" s="107">
        <v>129.64</v>
      </c>
      <c r="M20" s="107">
        <v>129.64</v>
      </c>
      <c r="N20" s="107">
        <v>121.41</v>
      </c>
      <c r="O20" s="107">
        <v>121.41</v>
      </c>
      <c r="P20" s="107">
        <v>102.88</v>
      </c>
      <c r="Q20" s="107">
        <v>102.88</v>
      </c>
    </row>
    <row r="21" spans="1:17" ht="12.75">
      <c r="A21" s="1"/>
      <c r="B21" s="20" t="s">
        <v>207</v>
      </c>
      <c r="C21" s="17" t="s">
        <v>208</v>
      </c>
      <c r="D21" s="107">
        <v>152.5</v>
      </c>
      <c r="E21" s="107">
        <v>152.5</v>
      </c>
      <c r="F21" s="107">
        <v>134.93</v>
      </c>
      <c r="G21" s="107">
        <v>134.93</v>
      </c>
      <c r="H21" s="107">
        <v>119.65</v>
      </c>
      <c r="I21" s="107">
        <v>119.65</v>
      </c>
      <c r="J21" s="107">
        <v>118.48</v>
      </c>
      <c r="K21" s="107">
        <v>118.48</v>
      </c>
      <c r="L21" s="107">
        <v>147.83</v>
      </c>
      <c r="M21" s="107">
        <v>147.83</v>
      </c>
      <c r="N21" s="107">
        <v>138.43</v>
      </c>
      <c r="O21" s="107">
        <v>138.43</v>
      </c>
      <c r="P21" s="107">
        <v>117.32</v>
      </c>
      <c r="Q21" s="107">
        <v>117.32</v>
      </c>
    </row>
    <row r="22" spans="1:17" ht="12.75">
      <c r="A22" s="1"/>
      <c r="B22" s="20" t="s">
        <v>209</v>
      </c>
      <c r="C22" s="17" t="s">
        <v>210</v>
      </c>
      <c r="D22" s="107">
        <v>121.85</v>
      </c>
      <c r="E22" s="107">
        <v>121.85</v>
      </c>
      <c r="F22" s="107">
        <v>107.81</v>
      </c>
      <c r="G22" s="107">
        <v>107.81</v>
      </c>
      <c r="H22" s="107">
        <v>95.63</v>
      </c>
      <c r="I22" s="107">
        <v>95.63</v>
      </c>
      <c r="J22" s="107">
        <v>94.66</v>
      </c>
      <c r="K22" s="107">
        <v>94.66</v>
      </c>
      <c r="L22" s="107">
        <v>118.11</v>
      </c>
      <c r="M22" s="107">
        <v>118.11</v>
      </c>
      <c r="N22" s="107">
        <v>110.62</v>
      </c>
      <c r="O22" s="107">
        <v>110.62</v>
      </c>
      <c r="P22" s="107">
        <v>93.74</v>
      </c>
      <c r="Q22" s="107">
        <v>93.74</v>
      </c>
    </row>
    <row r="23" spans="1:17" ht="12.75">
      <c r="A23" s="1"/>
      <c r="B23" s="20">
        <v>26</v>
      </c>
      <c r="C23" s="17" t="s">
        <v>211</v>
      </c>
      <c r="D23" s="107">
        <v>167.33</v>
      </c>
      <c r="E23" s="107">
        <v>167.33</v>
      </c>
      <c r="F23" s="107">
        <v>148.04</v>
      </c>
      <c r="G23" s="107">
        <v>148.04</v>
      </c>
      <c r="H23" s="107">
        <v>131.29</v>
      </c>
      <c r="I23" s="107">
        <v>131.29</v>
      </c>
      <c r="J23" s="107">
        <v>130.02</v>
      </c>
      <c r="K23" s="107">
        <v>130.02</v>
      </c>
      <c r="L23" s="107">
        <v>162.18</v>
      </c>
      <c r="M23" s="107">
        <v>162.18</v>
      </c>
      <c r="N23" s="107">
        <v>151.88</v>
      </c>
      <c r="O23" s="107">
        <v>151.88</v>
      </c>
      <c r="P23" s="107">
        <v>128.71</v>
      </c>
      <c r="Q23" s="107">
        <v>128.71</v>
      </c>
    </row>
    <row r="24" spans="1:17" ht="12.75">
      <c r="A24" s="1"/>
      <c r="B24" s="20">
        <v>27</v>
      </c>
      <c r="C24" s="17" t="s">
        <v>170</v>
      </c>
      <c r="D24" s="107">
        <v>218.04</v>
      </c>
      <c r="E24" s="107">
        <v>218.04</v>
      </c>
      <c r="F24" s="107">
        <v>192.88</v>
      </c>
      <c r="G24" s="107">
        <v>192.88</v>
      </c>
      <c r="H24" s="107">
        <v>171.08</v>
      </c>
      <c r="I24" s="107">
        <v>171.08</v>
      </c>
      <c r="J24" s="107">
        <v>169.4</v>
      </c>
      <c r="K24" s="107">
        <v>169.4</v>
      </c>
      <c r="L24" s="107">
        <v>211.33</v>
      </c>
      <c r="M24" s="107">
        <v>211.33</v>
      </c>
      <c r="N24" s="107">
        <v>197.91</v>
      </c>
      <c r="O24" s="107">
        <v>197.91</v>
      </c>
      <c r="P24" s="107">
        <v>167.72</v>
      </c>
      <c r="Q24" s="107">
        <v>167.72</v>
      </c>
    </row>
    <row r="25" spans="1:17" ht="12.75">
      <c r="A25" s="1"/>
      <c r="B25" s="20">
        <v>28</v>
      </c>
      <c r="C25" s="17" t="s">
        <v>171</v>
      </c>
      <c r="D25" s="107">
        <v>213.3</v>
      </c>
      <c r="E25" s="107">
        <v>213.3</v>
      </c>
      <c r="F25" s="107">
        <v>188.68</v>
      </c>
      <c r="G25" s="107">
        <v>188.68</v>
      </c>
      <c r="H25" s="107">
        <v>167.36</v>
      </c>
      <c r="I25" s="107">
        <v>167.36</v>
      </c>
      <c r="J25" s="107">
        <v>165.71</v>
      </c>
      <c r="K25" s="107">
        <v>165.71</v>
      </c>
      <c r="L25" s="107">
        <v>206.73</v>
      </c>
      <c r="M25" s="107">
        <v>206.73</v>
      </c>
      <c r="N25" s="107">
        <v>193.61</v>
      </c>
      <c r="O25" s="107">
        <v>193.61</v>
      </c>
      <c r="P25" s="107">
        <v>164.07</v>
      </c>
      <c r="Q25" s="107">
        <v>164.07</v>
      </c>
    </row>
    <row r="26" spans="1:17" ht="12.75">
      <c r="A26" s="1"/>
      <c r="B26" s="20">
        <v>29</v>
      </c>
      <c r="C26" s="17" t="s">
        <v>172</v>
      </c>
      <c r="D26" s="107">
        <v>172.68</v>
      </c>
      <c r="E26" s="107">
        <v>172.68</v>
      </c>
      <c r="F26" s="107">
        <v>152.76</v>
      </c>
      <c r="G26" s="107">
        <v>152.76</v>
      </c>
      <c r="H26" s="107">
        <v>135.49</v>
      </c>
      <c r="I26" s="107">
        <v>135.49</v>
      </c>
      <c r="J26" s="107">
        <v>134.16</v>
      </c>
      <c r="K26" s="107">
        <v>134.16</v>
      </c>
      <c r="L26" s="107">
        <v>167.37</v>
      </c>
      <c r="M26" s="107">
        <v>167.37</v>
      </c>
      <c r="N26" s="107">
        <v>156.74</v>
      </c>
      <c r="O26" s="107">
        <v>156.74</v>
      </c>
      <c r="P26" s="107">
        <v>132.83</v>
      </c>
      <c r="Q26" s="107">
        <v>132.83</v>
      </c>
    </row>
    <row r="27" spans="1:17" ht="12.75">
      <c r="A27" s="1"/>
      <c r="B27" s="16">
        <v>30</v>
      </c>
      <c r="C27" s="17" t="s">
        <v>11</v>
      </c>
      <c r="D27" s="107">
        <v>160.55</v>
      </c>
      <c r="E27" s="107">
        <v>160.55</v>
      </c>
      <c r="F27" s="107">
        <v>134.47</v>
      </c>
      <c r="G27" s="107">
        <v>134.47</v>
      </c>
      <c r="H27" s="107">
        <v>118.13</v>
      </c>
      <c r="I27" s="107">
        <v>118.13</v>
      </c>
      <c r="J27" s="107">
        <v>119.52</v>
      </c>
      <c r="K27" s="107">
        <v>119.52</v>
      </c>
      <c r="L27" s="107">
        <v>147.23</v>
      </c>
      <c r="M27" s="107">
        <v>147.23</v>
      </c>
      <c r="N27" s="107">
        <v>144.49</v>
      </c>
      <c r="O27" s="107">
        <v>144.49</v>
      </c>
      <c r="P27" s="107">
        <v>115.93</v>
      </c>
      <c r="Q27" s="107">
        <v>115.93</v>
      </c>
    </row>
    <row r="28" spans="1:17" ht="12.75">
      <c r="A28" s="1"/>
      <c r="B28" s="16">
        <v>31</v>
      </c>
      <c r="C28" s="17" t="s">
        <v>12</v>
      </c>
      <c r="D28" s="107">
        <v>138.82</v>
      </c>
      <c r="E28" s="107">
        <v>138.82</v>
      </c>
      <c r="F28" s="107">
        <v>116.24</v>
      </c>
      <c r="G28" s="107">
        <v>116.24</v>
      </c>
      <c r="H28" s="107">
        <v>102.13</v>
      </c>
      <c r="I28" s="107">
        <v>102.13</v>
      </c>
      <c r="J28" s="107">
        <v>103.33</v>
      </c>
      <c r="K28" s="107">
        <v>103.33</v>
      </c>
      <c r="L28" s="107">
        <v>127.29</v>
      </c>
      <c r="M28" s="107">
        <v>127.29</v>
      </c>
      <c r="N28" s="107">
        <v>124.94</v>
      </c>
      <c r="O28" s="107">
        <v>124.94</v>
      </c>
      <c r="P28" s="107">
        <v>100.21</v>
      </c>
      <c r="Q28" s="107">
        <v>100.21</v>
      </c>
    </row>
    <row r="29" spans="1:17" ht="12.75">
      <c r="A29" s="1"/>
      <c r="B29" s="16" t="s">
        <v>173</v>
      </c>
      <c r="C29" s="17" t="s">
        <v>174</v>
      </c>
      <c r="D29" s="107">
        <v>203.07</v>
      </c>
      <c r="E29" s="107">
        <v>203.07</v>
      </c>
      <c r="F29" s="107">
        <v>179.64</v>
      </c>
      <c r="G29" s="107">
        <v>179.64</v>
      </c>
      <c r="H29" s="107">
        <v>159.33</v>
      </c>
      <c r="I29" s="107">
        <v>159.33</v>
      </c>
      <c r="J29" s="107">
        <v>157.77</v>
      </c>
      <c r="K29" s="107">
        <v>157.77</v>
      </c>
      <c r="L29" s="107">
        <v>196.82</v>
      </c>
      <c r="M29" s="107">
        <v>196.82</v>
      </c>
      <c r="N29" s="107">
        <v>184.33</v>
      </c>
      <c r="O29" s="107">
        <v>184.33</v>
      </c>
      <c r="P29" s="107">
        <v>156.21</v>
      </c>
      <c r="Q29" s="107">
        <v>156.21</v>
      </c>
    </row>
    <row r="30" spans="1:17" ht="12.75">
      <c r="A30" s="1"/>
      <c r="B30" s="16">
        <v>32</v>
      </c>
      <c r="C30" s="17" t="s">
        <v>13</v>
      </c>
      <c r="D30" s="107">
        <v>83.77</v>
      </c>
      <c r="E30" s="107">
        <v>83.77</v>
      </c>
      <c r="F30" s="107">
        <v>70.16</v>
      </c>
      <c r="G30" s="107">
        <v>70.16</v>
      </c>
      <c r="H30" s="107">
        <v>61.64</v>
      </c>
      <c r="I30" s="107">
        <v>61.64</v>
      </c>
      <c r="J30" s="107">
        <v>62.35</v>
      </c>
      <c r="K30" s="107">
        <v>62.35</v>
      </c>
      <c r="L30" s="107">
        <v>76.81</v>
      </c>
      <c r="M30" s="107">
        <v>76.81</v>
      </c>
      <c r="N30" s="107">
        <v>75.39</v>
      </c>
      <c r="O30" s="107">
        <v>75.39</v>
      </c>
      <c r="P30" s="107">
        <v>60.5</v>
      </c>
      <c r="Q30" s="107">
        <v>60.5</v>
      </c>
    </row>
    <row r="31" spans="1:17" ht="12.75">
      <c r="A31" s="1"/>
      <c r="B31" s="16" t="s">
        <v>212</v>
      </c>
      <c r="C31" s="17" t="s">
        <v>213</v>
      </c>
      <c r="D31" s="107">
        <v>160.05</v>
      </c>
      <c r="E31" s="107">
        <v>160.05</v>
      </c>
      <c r="F31" s="107">
        <v>141.58</v>
      </c>
      <c r="G31" s="107">
        <v>141.58</v>
      </c>
      <c r="H31" s="107">
        <v>125.59</v>
      </c>
      <c r="I31" s="107">
        <v>125.59</v>
      </c>
      <c r="J31" s="107">
        <v>124.35</v>
      </c>
      <c r="K31" s="107">
        <v>124.35</v>
      </c>
      <c r="L31" s="107">
        <v>155.14</v>
      </c>
      <c r="M31" s="107">
        <v>155.14</v>
      </c>
      <c r="N31" s="107">
        <v>145.29</v>
      </c>
      <c r="O31" s="107">
        <v>145.29</v>
      </c>
      <c r="P31" s="107">
        <v>123.12</v>
      </c>
      <c r="Q31" s="107">
        <v>123.12</v>
      </c>
    </row>
    <row r="32" spans="1:17" ht="12.75">
      <c r="A32" s="1"/>
      <c r="B32" s="16" t="s">
        <v>214</v>
      </c>
      <c r="C32" s="17" t="s">
        <v>215</v>
      </c>
      <c r="D32" s="107">
        <v>199.76</v>
      </c>
      <c r="E32" s="107">
        <v>199.76</v>
      </c>
      <c r="F32" s="107">
        <v>176.73</v>
      </c>
      <c r="G32" s="107">
        <v>176.73</v>
      </c>
      <c r="H32" s="107">
        <v>156.76</v>
      </c>
      <c r="I32" s="107">
        <v>156.76</v>
      </c>
      <c r="J32" s="107">
        <v>155.21</v>
      </c>
      <c r="K32" s="107">
        <v>155.21</v>
      </c>
      <c r="L32" s="107">
        <v>193.62</v>
      </c>
      <c r="M32" s="107">
        <v>193.62</v>
      </c>
      <c r="N32" s="107">
        <v>181.33</v>
      </c>
      <c r="O32" s="107">
        <v>181.33</v>
      </c>
      <c r="P32" s="107">
        <v>153.67</v>
      </c>
      <c r="Q32" s="107">
        <v>153.67</v>
      </c>
    </row>
    <row r="33" spans="1:17" ht="12.75">
      <c r="A33" s="1"/>
      <c r="B33" s="16">
        <v>33</v>
      </c>
      <c r="C33" s="17" t="s">
        <v>14</v>
      </c>
      <c r="D33" s="107">
        <v>135.7</v>
      </c>
      <c r="E33" s="107">
        <v>135.7</v>
      </c>
      <c r="F33" s="107">
        <v>113.64</v>
      </c>
      <c r="G33" s="107">
        <v>113.64</v>
      </c>
      <c r="H33" s="107">
        <v>99.84</v>
      </c>
      <c r="I33" s="107">
        <v>99.84</v>
      </c>
      <c r="J33" s="107">
        <v>101.03</v>
      </c>
      <c r="K33" s="107">
        <v>101.03</v>
      </c>
      <c r="L33" s="107">
        <v>124.42</v>
      </c>
      <c r="M33" s="107">
        <v>124.42</v>
      </c>
      <c r="N33" s="107">
        <v>122.13</v>
      </c>
      <c r="O33" s="107">
        <v>122.13</v>
      </c>
      <c r="P33" s="107">
        <v>97.97</v>
      </c>
      <c r="Q33" s="107">
        <v>97.97</v>
      </c>
    </row>
    <row r="34" spans="1:17" ht="12.75">
      <c r="A34" s="1"/>
      <c r="B34" s="16">
        <v>34</v>
      </c>
      <c r="C34" s="17" t="s">
        <v>15</v>
      </c>
      <c r="D34" s="107">
        <v>62.16</v>
      </c>
      <c r="E34" s="107">
        <v>62.16</v>
      </c>
      <c r="F34" s="107">
        <v>52.08</v>
      </c>
      <c r="G34" s="107">
        <v>52.08</v>
      </c>
      <c r="H34" s="107">
        <v>45.73</v>
      </c>
      <c r="I34" s="107">
        <v>45.73</v>
      </c>
      <c r="J34" s="107">
        <v>46.28</v>
      </c>
      <c r="K34" s="107">
        <v>46.28</v>
      </c>
      <c r="L34" s="107">
        <v>57</v>
      </c>
      <c r="M34" s="107">
        <v>57</v>
      </c>
      <c r="N34" s="107">
        <v>55.96</v>
      </c>
      <c r="O34" s="107">
        <v>55.96</v>
      </c>
      <c r="P34" s="107">
        <v>44.88</v>
      </c>
      <c r="Q34" s="107">
        <v>44.88</v>
      </c>
    </row>
    <row r="35" spans="1:17" ht="12.75">
      <c r="A35" s="1"/>
      <c r="B35" s="16">
        <v>35</v>
      </c>
      <c r="C35" s="17" t="s">
        <v>16</v>
      </c>
      <c r="D35" s="107">
        <v>57.67</v>
      </c>
      <c r="E35" s="107">
        <v>57.67</v>
      </c>
      <c r="F35" s="107">
        <v>48.31</v>
      </c>
      <c r="G35" s="107">
        <v>48.31</v>
      </c>
      <c r="H35" s="107">
        <v>42.42</v>
      </c>
      <c r="I35" s="107">
        <v>42.42</v>
      </c>
      <c r="J35" s="107">
        <v>42.92</v>
      </c>
      <c r="K35" s="107">
        <v>42.92</v>
      </c>
      <c r="L35" s="107">
        <v>52.88</v>
      </c>
      <c r="M35" s="107">
        <v>52.88</v>
      </c>
      <c r="N35" s="107">
        <v>51.9</v>
      </c>
      <c r="O35" s="107">
        <v>51.9</v>
      </c>
      <c r="P35" s="107">
        <v>41.64</v>
      </c>
      <c r="Q35" s="107">
        <v>41.64</v>
      </c>
    </row>
    <row r="36" spans="1:17" ht="12.75">
      <c r="A36" s="1"/>
      <c r="B36" s="20">
        <v>36</v>
      </c>
      <c r="C36" s="17" t="s">
        <v>17</v>
      </c>
      <c r="D36" s="107">
        <v>99.24</v>
      </c>
      <c r="E36" s="107">
        <v>99.24</v>
      </c>
      <c r="F36" s="107">
        <v>87.79</v>
      </c>
      <c r="G36" s="107">
        <v>87.79</v>
      </c>
      <c r="H36" s="107">
        <v>77.86</v>
      </c>
      <c r="I36" s="107">
        <v>77.86</v>
      </c>
      <c r="J36" s="107">
        <v>77.11</v>
      </c>
      <c r="K36" s="107">
        <v>77.11</v>
      </c>
      <c r="L36" s="107">
        <v>96.19</v>
      </c>
      <c r="M36" s="107">
        <v>96.19</v>
      </c>
      <c r="N36" s="107">
        <v>90.08</v>
      </c>
      <c r="O36" s="107">
        <v>90.08</v>
      </c>
      <c r="P36" s="107">
        <v>76.34</v>
      </c>
      <c r="Q36" s="107">
        <v>76.34</v>
      </c>
    </row>
    <row r="37" spans="1:17" ht="12.75">
      <c r="A37" s="1"/>
      <c r="B37" s="20">
        <v>37</v>
      </c>
      <c r="C37" s="17" t="s">
        <v>18</v>
      </c>
      <c r="D37" s="107">
        <v>152.03</v>
      </c>
      <c r="E37" s="107">
        <v>152.03</v>
      </c>
      <c r="F37" s="107">
        <v>134.48</v>
      </c>
      <c r="G37" s="107">
        <v>134.48</v>
      </c>
      <c r="H37" s="107">
        <v>119.28</v>
      </c>
      <c r="I37" s="107">
        <v>119.28</v>
      </c>
      <c r="J37" s="107">
        <v>118.11</v>
      </c>
      <c r="K37" s="107">
        <v>118.11</v>
      </c>
      <c r="L37" s="107">
        <v>147.35</v>
      </c>
      <c r="M37" s="107">
        <v>147.35</v>
      </c>
      <c r="N37" s="107">
        <v>137.99</v>
      </c>
      <c r="O37" s="107">
        <v>137.99</v>
      </c>
      <c r="P37" s="107">
        <v>116.95</v>
      </c>
      <c r="Q37" s="107">
        <v>116.95</v>
      </c>
    </row>
    <row r="38" spans="1:17" ht="12.75">
      <c r="A38" s="1"/>
      <c r="B38" s="20">
        <v>38</v>
      </c>
      <c r="C38" s="17" t="s">
        <v>19</v>
      </c>
      <c r="D38" s="107">
        <v>119.67</v>
      </c>
      <c r="E38" s="107">
        <v>119.67</v>
      </c>
      <c r="F38" s="107">
        <v>105.86</v>
      </c>
      <c r="G38" s="107">
        <v>105.86</v>
      </c>
      <c r="H38" s="107">
        <v>93.89</v>
      </c>
      <c r="I38" s="107">
        <v>93.89</v>
      </c>
      <c r="J38" s="107">
        <v>92.98</v>
      </c>
      <c r="K38" s="107">
        <v>92.98</v>
      </c>
      <c r="L38" s="107">
        <v>115.99</v>
      </c>
      <c r="M38" s="107">
        <v>115.99</v>
      </c>
      <c r="N38" s="107">
        <v>108.62</v>
      </c>
      <c r="O38" s="107">
        <v>108.62</v>
      </c>
      <c r="P38" s="107">
        <v>92.05</v>
      </c>
      <c r="Q38" s="107">
        <v>92.05</v>
      </c>
    </row>
    <row r="39" spans="1:17" ht="12.75">
      <c r="A39" s="1"/>
      <c r="B39" s="20">
        <v>39</v>
      </c>
      <c r="C39" s="41" t="s">
        <v>165</v>
      </c>
      <c r="D39" s="107">
        <v>158.66</v>
      </c>
      <c r="E39" s="107">
        <v>158.66</v>
      </c>
      <c r="F39" s="107">
        <v>140.36</v>
      </c>
      <c r="G39" s="107">
        <v>140.36</v>
      </c>
      <c r="H39" s="107">
        <v>124.5</v>
      </c>
      <c r="I39" s="107">
        <v>124.5</v>
      </c>
      <c r="J39" s="107">
        <v>123.26</v>
      </c>
      <c r="K39" s="107">
        <v>123.26</v>
      </c>
      <c r="L39" s="107">
        <v>153.8</v>
      </c>
      <c r="M39" s="107">
        <v>153.8</v>
      </c>
      <c r="N39" s="107">
        <v>144.01</v>
      </c>
      <c r="O39" s="107">
        <v>144.01</v>
      </c>
      <c r="P39" s="107">
        <v>122.06</v>
      </c>
      <c r="Q39" s="107">
        <v>122.06</v>
      </c>
    </row>
    <row r="40" spans="1:17" ht="12.75">
      <c r="A40" s="1"/>
      <c r="B40" s="16">
        <v>40</v>
      </c>
      <c r="C40" s="17" t="s">
        <v>20</v>
      </c>
      <c r="D40" s="107">
        <v>96.48</v>
      </c>
      <c r="E40" s="107">
        <v>96.48</v>
      </c>
      <c r="F40" s="107">
        <v>96.82</v>
      </c>
      <c r="G40" s="107">
        <v>96.82</v>
      </c>
      <c r="H40" s="107">
        <v>85.47</v>
      </c>
      <c r="I40" s="107">
        <v>85.47</v>
      </c>
      <c r="J40" s="107">
        <v>86.47</v>
      </c>
      <c r="K40" s="107">
        <v>86.47</v>
      </c>
      <c r="L40" s="107">
        <v>106.51</v>
      </c>
      <c r="M40" s="107">
        <v>106.51</v>
      </c>
      <c r="N40" s="107">
        <v>86.81</v>
      </c>
      <c r="O40" s="107">
        <v>86.81</v>
      </c>
      <c r="P40" s="107">
        <v>83.89</v>
      </c>
      <c r="Q40" s="107">
        <v>83.89</v>
      </c>
    </row>
    <row r="41" spans="1:17" ht="12.75">
      <c r="A41" s="1"/>
      <c r="B41" s="16">
        <v>41</v>
      </c>
      <c r="C41" s="17" t="s">
        <v>21</v>
      </c>
      <c r="D41" s="107">
        <v>90.54</v>
      </c>
      <c r="E41" s="107">
        <v>90.54</v>
      </c>
      <c r="F41" s="107">
        <v>95.01</v>
      </c>
      <c r="G41" s="107">
        <v>95.01</v>
      </c>
      <c r="H41" s="107">
        <v>83.93</v>
      </c>
      <c r="I41" s="107">
        <v>83.93</v>
      </c>
      <c r="J41" s="107">
        <v>83.27</v>
      </c>
      <c r="K41" s="107">
        <v>83.27</v>
      </c>
      <c r="L41" s="107">
        <v>104.62</v>
      </c>
      <c r="M41" s="107">
        <v>104.62</v>
      </c>
      <c r="N41" s="107">
        <v>81.51</v>
      </c>
      <c r="O41" s="107">
        <v>81.51</v>
      </c>
      <c r="P41" s="107">
        <v>82.35</v>
      </c>
      <c r="Q41" s="107">
        <v>82.35</v>
      </c>
    </row>
    <row r="42" spans="1:17" ht="12.75">
      <c r="A42" s="1"/>
      <c r="B42" s="16">
        <v>42</v>
      </c>
      <c r="C42" s="17" t="s">
        <v>22</v>
      </c>
      <c r="D42" s="107">
        <v>78.86</v>
      </c>
      <c r="E42" s="107">
        <v>78.86</v>
      </c>
      <c r="F42" s="107">
        <v>81.63</v>
      </c>
      <c r="G42" s="107">
        <v>81.63</v>
      </c>
      <c r="H42" s="107">
        <v>70.67</v>
      </c>
      <c r="I42" s="107">
        <v>70.67</v>
      </c>
      <c r="J42" s="107">
        <v>70.7</v>
      </c>
      <c r="K42" s="107">
        <v>70.7</v>
      </c>
      <c r="L42" s="107">
        <v>88.05</v>
      </c>
      <c r="M42" s="107">
        <v>88.05</v>
      </c>
      <c r="N42" s="107">
        <v>70.95</v>
      </c>
      <c r="O42" s="107">
        <v>70.95</v>
      </c>
      <c r="P42" s="107">
        <v>69.35</v>
      </c>
      <c r="Q42" s="107">
        <v>69.35</v>
      </c>
    </row>
    <row r="43" spans="1:17" ht="12.75">
      <c r="A43" s="1"/>
      <c r="B43" s="16">
        <v>43</v>
      </c>
      <c r="C43" s="17" t="s">
        <v>23</v>
      </c>
      <c r="D43" s="107">
        <v>66.6</v>
      </c>
      <c r="E43" s="107">
        <v>66.6</v>
      </c>
      <c r="F43" s="107">
        <v>55.34</v>
      </c>
      <c r="G43" s="107">
        <v>55.34</v>
      </c>
      <c r="H43" s="107">
        <v>49.02</v>
      </c>
      <c r="I43" s="107">
        <v>49.02</v>
      </c>
      <c r="J43" s="107">
        <v>49.61</v>
      </c>
      <c r="K43" s="107">
        <v>49.61</v>
      </c>
      <c r="L43" s="107">
        <v>61.1</v>
      </c>
      <c r="M43" s="107">
        <v>61.1</v>
      </c>
      <c r="N43" s="107">
        <v>59.95</v>
      </c>
      <c r="O43" s="107">
        <v>59.95</v>
      </c>
      <c r="P43" s="107">
        <v>48.11</v>
      </c>
      <c r="Q43" s="107">
        <v>48.11</v>
      </c>
    </row>
    <row r="44" spans="1:17" ht="12.75">
      <c r="A44" s="1"/>
      <c r="B44" s="16">
        <v>44</v>
      </c>
      <c r="C44" s="17" t="s">
        <v>24</v>
      </c>
      <c r="D44" s="107">
        <v>151.04</v>
      </c>
      <c r="E44" s="107">
        <v>151.04</v>
      </c>
      <c r="F44" s="107">
        <v>126.5</v>
      </c>
      <c r="G44" s="107">
        <v>126.5</v>
      </c>
      <c r="H44" s="107">
        <v>111.14</v>
      </c>
      <c r="I44" s="107">
        <v>111.14</v>
      </c>
      <c r="J44" s="107">
        <v>112.46</v>
      </c>
      <c r="K44" s="107">
        <v>112.46</v>
      </c>
      <c r="L44" s="107">
        <v>138.5</v>
      </c>
      <c r="M44" s="107">
        <v>138.5</v>
      </c>
      <c r="N44" s="107">
        <v>135.96</v>
      </c>
      <c r="O44" s="107">
        <v>135.96</v>
      </c>
      <c r="P44" s="107">
        <v>109.06</v>
      </c>
      <c r="Q44" s="107">
        <v>109.06</v>
      </c>
    </row>
    <row r="45" spans="1:17" ht="12.75">
      <c r="A45" s="1"/>
      <c r="B45" s="16">
        <v>45</v>
      </c>
      <c r="C45" s="17" t="s">
        <v>25</v>
      </c>
      <c r="D45" s="107">
        <v>174.3</v>
      </c>
      <c r="E45" s="107">
        <v>174.3</v>
      </c>
      <c r="F45" s="107">
        <v>145.99</v>
      </c>
      <c r="G45" s="107">
        <v>145.99</v>
      </c>
      <c r="H45" s="107">
        <v>128.27</v>
      </c>
      <c r="I45" s="107">
        <v>128.27</v>
      </c>
      <c r="J45" s="107">
        <v>129.75</v>
      </c>
      <c r="K45" s="107">
        <v>129.75</v>
      </c>
      <c r="L45" s="107">
        <v>159.86</v>
      </c>
      <c r="M45" s="107">
        <v>159.86</v>
      </c>
      <c r="N45" s="107">
        <v>156.89</v>
      </c>
      <c r="O45" s="107">
        <v>156.89</v>
      </c>
      <c r="P45" s="107">
        <v>125.86</v>
      </c>
      <c r="Q45" s="107">
        <v>125.86</v>
      </c>
    </row>
    <row r="46" spans="1:17" ht="12.75">
      <c r="A46" s="1"/>
      <c r="B46" s="16">
        <v>46</v>
      </c>
      <c r="C46" s="17" t="s">
        <v>26</v>
      </c>
      <c r="D46" s="107">
        <v>110.09</v>
      </c>
      <c r="E46" s="107">
        <v>110.09</v>
      </c>
      <c r="F46" s="107">
        <v>101.93</v>
      </c>
      <c r="G46" s="107">
        <v>101.93</v>
      </c>
      <c r="H46" s="107">
        <v>92.99</v>
      </c>
      <c r="I46" s="107">
        <v>92.99</v>
      </c>
      <c r="J46" s="107">
        <v>94.04</v>
      </c>
      <c r="K46" s="107">
        <v>94.04</v>
      </c>
      <c r="L46" s="107">
        <v>115.89</v>
      </c>
      <c r="M46" s="107">
        <v>115.89</v>
      </c>
      <c r="N46" s="107">
        <v>99.08</v>
      </c>
      <c r="O46" s="107">
        <v>99.08</v>
      </c>
      <c r="P46" s="107">
        <v>91.23</v>
      </c>
      <c r="Q46" s="107">
        <v>91.23</v>
      </c>
    </row>
    <row r="47" spans="1:17" ht="12.75">
      <c r="A47" s="1"/>
      <c r="B47" s="16">
        <v>47</v>
      </c>
      <c r="C47" s="17" t="s">
        <v>27</v>
      </c>
      <c r="D47" s="107">
        <v>215.27</v>
      </c>
      <c r="E47" s="107">
        <v>215.27</v>
      </c>
      <c r="F47" s="107">
        <v>180.29</v>
      </c>
      <c r="G47" s="107">
        <v>180.29</v>
      </c>
      <c r="H47" s="107">
        <v>158.37</v>
      </c>
      <c r="I47" s="107">
        <v>158.37</v>
      </c>
      <c r="J47" s="107">
        <v>160.24</v>
      </c>
      <c r="K47" s="107">
        <v>160.24</v>
      </c>
      <c r="L47" s="107">
        <v>197.4</v>
      </c>
      <c r="M47" s="107">
        <v>197.4</v>
      </c>
      <c r="N47" s="107">
        <v>193.73</v>
      </c>
      <c r="O47" s="107">
        <v>193.73</v>
      </c>
      <c r="P47" s="107">
        <v>155.44</v>
      </c>
      <c r="Q47" s="107">
        <v>155.44</v>
      </c>
    </row>
    <row r="48" spans="1:17" ht="12.75">
      <c r="A48" s="1"/>
      <c r="B48" s="16">
        <v>48</v>
      </c>
      <c r="C48" s="17" t="s">
        <v>28</v>
      </c>
      <c r="D48" s="107">
        <v>179.6</v>
      </c>
      <c r="E48" s="107">
        <v>179.6</v>
      </c>
      <c r="F48" s="107">
        <v>150.45</v>
      </c>
      <c r="G48" s="107">
        <v>150.45</v>
      </c>
      <c r="H48" s="107">
        <v>132.16</v>
      </c>
      <c r="I48" s="107">
        <v>132.16</v>
      </c>
      <c r="J48" s="107">
        <v>133.71</v>
      </c>
      <c r="K48" s="107">
        <v>133.71</v>
      </c>
      <c r="L48" s="107">
        <v>164.7</v>
      </c>
      <c r="M48" s="107">
        <v>164.7</v>
      </c>
      <c r="N48" s="107">
        <v>161.65</v>
      </c>
      <c r="O48" s="107">
        <v>161.65</v>
      </c>
      <c r="P48" s="107">
        <v>129.68</v>
      </c>
      <c r="Q48" s="107">
        <v>129.68</v>
      </c>
    </row>
    <row r="49" spans="1:17" ht="12.75">
      <c r="A49" s="1"/>
      <c r="B49" s="16">
        <v>49</v>
      </c>
      <c r="C49" s="17" t="s">
        <v>29</v>
      </c>
      <c r="D49" s="107">
        <v>158.41</v>
      </c>
      <c r="E49" s="107">
        <v>158.41</v>
      </c>
      <c r="F49" s="107">
        <v>132.69</v>
      </c>
      <c r="G49" s="107">
        <v>132.69</v>
      </c>
      <c r="H49" s="107">
        <v>116.57</v>
      </c>
      <c r="I49" s="107">
        <v>116.57</v>
      </c>
      <c r="J49" s="107">
        <v>117.94</v>
      </c>
      <c r="K49" s="107">
        <v>117.94</v>
      </c>
      <c r="L49" s="107">
        <v>145.27</v>
      </c>
      <c r="M49" s="107">
        <v>145.27</v>
      </c>
      <c r="N49" s="107">
        <v>142.56</v>
      </c>
      <c r="O49" s="107">
        <v>142.56</v>
      </c>
      <c r="P49" s="107">
        <v>114.4</v>
      </c>
      <c r="Q49" s="107">
        <v>114.4</v>
      </c>
    </row>
    <row r="50" spans="1:17" ht="12.75">
      <c r="A50" s="1"/>
      <c r="B50" s="16">
        <v>50</v>
      </c>
      <c r="C50" s="17" t="s">
        <v>30</v>
      </c>
      <c r="D50" s="107">
        <v>114.51</v>
      </c>
      <c r="E50" s="107">
        <v>114.51</v>
      </c>
      <c r="F50" s="107">
        <v>100.3</v>
      </c>
      <c r="G50" s="107">
        <v>100.3</v>
      </c>
      <c r="H50" s="107">
        <v>88.11</v>
      </c>
      <c r="I50" s="107">
        <v>88.11</v>
      </c>
      <c r="J50" s="107">
        <v>89.17</v>
      </c>
      <c r="K50" s="107">
        <v>89.17</v>
      </c>
      <c r="L50" s="107">
        <v>109.82</v>
      </c>
      <c r="M50" s="107">
        <v>109.82</v>
      </c>
      <c r="N50" s="107">
        <v>103.04</v>
      </c>
      <c r="O50" s="107">
        <v>103.04</v>
      </c>
      <c r="P50" s="107">
        <v>86.46</v>
      </c>
      <c r="Q50" s="107">
        <v>86.46</v>
      </c>
    </row>
    <row r="51" spans="1:17" ht="12.75">
      <c r="A51" s="1"/>
      <c r="B51" s="16" t="s">
        <v>175</v>
      </c>
      <c r="C51" s="17" t="s">
        <v>176</v>
      </c>
      <c r="D51" s="107">
        <v>177.15</v>
      </c>
      <c r="E51" s="107">
        <v>177.15</v>
      </c>
      <c r="F51" s="107">
        <v>156.71</v>
      </c>
      <c r="G51" s="107">
        <v>156.71</v>
      </c>
      <c r="H51" s="107">
        <v>138.99</v>
      </c>
      <c r="I51" s="107">
        <v>138.99</v>
      </c>
      <c r="J51" s="107">
        <v>137.63</v>
      </c>
      <c r="K51" s="107">
        <v>137.63</v>
      </c>
      <c r="L51" s="107">
        <v>171.7</v>
      </c>
      <c r="M51" s="107">
        <v>171.7</v>
      </c>
      <c r="N51" s="107">
        <v>160.8</v>
      </c>
      <c r="O51" s="107">
        <v>160.8</v>
      </c>
      <c r="P51" s="107">
        <v>136.27</v>
      </c>
      <c r="Q51" s="107">
        <v>136.27</v>
      </c>
    </row>
    <row r="52" spans="1:17" ht="12.75">
      <c r="A52" s="1"/>
      <c r="B52" s="16">
        <v>51</v>
      </c>
      <c r="C52" s="17" t="s">
        <v>31</v>
      </c>
      <c r="D52" s="107">
        <v>79.77</v>
      </c>
      <c r="E52" s="107">
        <v>79.77</v>
      </c>
      <c r="F52" s="107">
        <v>72.56</v>
      </c>
      <c r="G52" s="107">
        <v>72.56</v>
      </c>
      <c r="H52" s="107">
        <v>69.13</v>
      </c>
      <c r="I52" s="107">
        <v>69.13</v>
      </c>
      <c r="J52" s="107">
        <v>73.38</v>
      </c>
      <c r="K52" s="107">
        <v>73.38</v>
      </c>
      <c r="L52" s="107">
        <v>79.77</v>
      </c>
      <c r="M52" s="107">
        <v>79.77</v>
      </c>
      <c r="N52" s="107">
        <v>71.8</v>
      </c>
      <c r="O52" s="107">
        <v>71.8</v>
      </c>
      <c r="P52" s="107">
        <v>69.13</v>
      </c>
      <c r="Q52" s="107">
        <v>69.13</v>
      </c>
    </row>
    <row r="53" spans="1:17" ht="12.75">
      <c r="A53" s="1"/>
      <c r="B53" s="16">
        <v>52</v>
      </c>
      <c r="C53" s="17" t="s">
        <v>32</v>
      </c>
      <c r="D53" s="107">
        <v>75.6</v>
      </c>
      <c r="E53" s="107">
        <v>75.6</v>
      </c>
      <c r="F53" s="107">
        <v>63.32</v>
      </c>
      <c r="G53" s="107">
        <v>63.32</v>
      </c>
      <c r="H53" s="107">
        <v>55.62</v>
      </c>
      <c r="I53" s="107">
        <v>55.62</v>
      </c>
      <c r="J53" s="107">
        <v>56.29</v>
      </c>
      <c r="K53" s="107">
        <v>56.29</v>
      </c>
      <c r="L53" s="107">
        <v>69.34</v>
      </c>
      <c r="M53" s="107">
        <v>69.34</v>
      </c>
      <c r="N53" s="107">
        <v>68.04</v>
      </c>
      <c r="O53" s="107">
        <v>68.04</v>
      </c>
      <c r="P53" s="107">
        <v>54.58</v>
      </c>
      <c r="Q53" s="107">
        <v>54.58</v>
      </c>
    </row>
    <row r="54" spans="1:17" ht="12.75">
      <c r="A54" s="1"/>
      <c r="B54" s="16">
        <v>53</v>
      </c>
      <c r="C54" s="17" t="s">
        <v>33</v>
      </c>
      <c r="D54" s="107">
        <v>55.22</v>
      </c>
      <c r="E54" s="107">
        <v>55.22</v>
      </c>
      <c r="F54" s="107">
        <v>49.04</v>
      </c>
      <c r="G54" s="107">
        <v>49.04</v>
      </c>
      <c r="H54" s="107">
        <v>46.54</v>
      </c>
      <c r="I54" s="107">
        <v>46.54</v>
      </c>
      <c r="J54" s="107">
        <v>48.03</v>
      </c>
      <c r="K54" s="107">
        <v>48.03</v>
      </c>
      <c r="L54" s="107">
        <v>55.22</v>
      </c>
      <c r="M54" s="107">
        <v>55.22</v>
      </c>
      <c r="N54" s="107">
        <v>49.69</v>
      </c>
      <c r="O54" s="107">
        <v>49.69</v>
      </c>
      <c r="P54" s="107">
        <v>46.54</v>
      </c>
      <c r="Q54" s="107">
        <v>46.54</v>
      </c>
    </row>
    <row r="55" spans="1:17" ht="12.75">
      <c r="A55" s="1"/>
      <c r="B55" s="16">
        <v>54</v>
      </c>
      <c r="C55" s="17" t="s">
        <v>34</v>
      </c>
      <c r="D55" s="107">
        <v>104.99</v>
      </c>
      <c r="E55" s="107">
        <v>104.99</v>
      </c>
      <c r="F55" s="107">
        <v>100.99</v>
      </c>
      <c r="G55" s="107">
        <v>100.99</v>
      </c>
      <c r="H55" s="107">
        <v>95.04</v>
      </c>
      <c r="I55" s="107">
        <v>95.04</v>
      </c>
      <c r="J55" s="107">
        <v>96.15</v>
      </c>
      <c r="K55" s="107">
        <v>96.15</v>
      </c>
      <c r="L55" s="107">
        <v>118.43</v>
      </c>
      <c r="M55" s="107">
        <v>118.43</v>
      </c>
      <c r="N55" s="107">
        <v>94.47</v>
      </c>
      <c r="O55" s="107">
        <v>94.47</v>
      </c>
      <c r="P55" s="107">
        <v>93.25</v>
      </c>
      <c r="Q55" s="107">
        <v>93.25</v>
      </c>
    </row>
    <row r="56" spans="1:17" ht="12.75">
      <c r="A56" s="1"/>
      <c r="B56" s="18">
        <v>55</v>
      </c>
      <c r="C56" s="17" t="s">
        <v>35</v>
      </c>
      <c r="D56" s="164">
        <v>64.56</v>
      </c>
      <c r="E56" s="165">
        <f>D56*1.5</f>
        <v>96.84</v>
      </c>
      <c r="F56" s="165">
        <v>63.08</v>
      </c>
      <c r="G56" s="165">
        <f>F56*1.5</f>
        <v>94.62</v>
      </c>
      <c r="H56" s="165">
        <v>51.09</v>
      </c>
      <c r="I56" s="165">
        <f>H56*1.5</f>
        <v>76.635</v>
      </c>
      <c r="J56" s="165">
        <v>63.22</v>
      </c>
      <c r="K56" s="165">
        <f>J56*1.5</f>
        <v>94.83</v>
      </c>
      <c r="L56" s="165">
        <v>71.1</v>
      </c>
      <c r="M56" s="165">
        <f>L56*1.5</f>
        <v>106.64999999999999</v>
      </c>
      <c r="N56" s="165">
        <v>56.43</v>
      </c>
      <c r="O56" s="165">
        <f>N56*1.5</f>
        <v>84.645</v>
      </c>
      <c r="P56" s="165">
        <v>67.32</v>
      </c>
      <c r="Q56" s="165">
        <f>P56*1.5</f>
        <v>100.97999999999999</v>
      </c>
    </row>
    <row r="57" spans="1:17" ht="12.75">
      <c r="A57" s="1"/>
      <c r="B57" s="18">
        <v>56</v>
      </c>
      <c r="C57" s="17" t="s">
        <v>36</v>
      </c>
      <c r="D57" s="164">
        <v>51.86</v>
      </c>
      <c r="E57" s="165">
        <f>D57*1.5</f>
        <v>77.78999999999999</v>
      </c>
      <c r="F57" s="165">
        <v>47.04</v>
      </c>
      <c r="G57" s="165">
        <f>F57*1.5</f>
        <v>70.56</v>
      </c>
      <c r="H57" s="165">
        <v>43.98</v>
      </c>
      <c r="I57" s="165">
        <f>H57*1.5</f>
        <v>65.97</v>
      </c>
      <c r="J57" s="165">
        <v>47.04</v>
      </c>
      <c r="K57" s="165">
        <f>J57*1.5</f>
        <v>70.56</v>
      </c>
      <c r="L57" s="165">
        <v>46.91</v>
      </c>
      <c r="M57" s="165">
        <f>L57*1.5</f>
        <v>70.365</v>
      </c>
      <c r="N57" s="165">
        <v>42.36</v>
      </c>
      <c r="O57" s="165">
        <f>N57*1.5</f>
        <v>63.54</v>
      </c>
      <c r="P57" s="165">
        <v>48.74</v>
      </c>
      <c r="Q57" s="165">
        <f>P57*1.5</f>
        <v>73.11</v>
      </c>
    </row>
    <row r="58" spans="1:17" ht="12.75">
      <c r="A58" s="1"/>
      <c r="B58" s="18">
        <v>57</v>
      </c>
      <c r="C58" s="17" t="s">
        <v>37</v>
      </c>
      <c r="D58" s="164">
        <v>46.93</v>
      </c>
      <c r="E58" s="165">
        <f>D58*1.5</f>
        <v>70.395</v>
      </c>
      <c r="F58" s="165">
        <v>44.75</v>
      </c>
      <c r="G58" s="165">
        <f>F58*1.5</f>
        <v>67.125</v>
      </c>
      <c r="H58" s="165">
        <v>38.72</v>
      </c>
      <c r="I58" s="165">
        <f>H58*1.5</f>
        <v>58.08</v>
      </c>
      <c r="J58" s="165">
        <v>44.75</v>
      </c>
      <c r="K58" s="165">
        <f>J58*1.5</f>
        <v>67.125</v>
      </c>
      <c r="L58" s="165">
        <v>42.26</v>
      </c>
      <c r="M58" s="165">
        <f>L58*1.5</f>
        <v>63.39</v>
      </c>
      <c r="N58" s="165">
        <v>39.57</v>
      </c>
      <c r="O58" s="165">
        <f>N58*1.5</f>
        <v>59.355000000000004</v>
      </c>
      <c r="P58" s="165">
        <v>43.46</v>
      </c>
      <c r="Q58" s="165">
        <f>P58*1.5</f>
        <v>65.19</v>
      </c>
    </row>
    <row r="59" spans="1:17" ht="12.75">
      <c r="A59" s="1"/>
      <c r="B59" s="18">
        <v>58</v>
      </c>
      <c r="C59" s="17" t="s">
        <v>38</v>
      </c>
      <c r="D59" s="164">
        <v>41.79</v>
      </c>
      <c r="E59" s="165">
        <f>D59*1.5</f>
        <v>62.685</v>
      </c>
      <c r="F59" s="165">
        <v>39.87</v>
      </c>
      <c r="G59" s="165">
        <f>F59*1.5</f>
        <v>59.80499999999999</v>
      </c>
      <c r="H59" s="165">
        <v>34.56</v>
      </c>
      <c r="I59" s="165">
        <f>H59*1.5</f>
        <v>51.84</v>
      </c>
      <c r="J59" s="165">
        <v>36.73</v>
      </c>
      <c r="K59" s="165">
        <f>J59*1.5</f>
        <v>55.095</v>
      </c>
      <c r="L59" s="165">
        <v>37.38</v>
      </c>
      <c r="M59" s="165">
        <f>L59*1.5</f>
        <v>56.07000000000001</v>
      </c>
      <c r="N59" s="165">
        <v>34.7</v>
      </c>
      <c r="O59" s="165">
        <f>N59*1.5</f>
        <v>52.050000000000004</v>
      </c>
      <c r="P59" s="165">
        <v>38.07</v>
      </c>
      <c r="Q59" s="165">
        <f>P59*1.5</f>
        <v>57.105000000000004</v>
      </c>
    </row>
    <row r="60" spans="1:17" ht="12.75">
      <c r="A60" s="1"/>
      <c r="B60" s="20">
        <v>59</v>
      </c>
      <c r="C60" s="17" t="s">
        <v>39</v>
      </c>
      <c r="D60" s="107">
        <v>104.75</v>
      </c>
      <c r="E60" s="107">
        <v>104.75</v>
      </c>
      <c r="F60" s="107">
        <v>92.67</v>
      </c>
      <c r="G60" s="107">
        <v>92.67</v>
      </c>
      <c r="H60" s="107">
        <v>82.19</v>
      </c>
      <c r="I60" s="107">
        <v>82.19</v>
      </c>
      <c r="J60" s="107">
        <v>81.39</v>
      </c>
      <c r="K60" s="107">
        <v>81.38</v>
      </c>
      <c r="L60" s="107">
        <v>101.53</v>
      </c>
      <c r="M60" s="107">
        <v>101.53</v>
      </c>
      <c r="N60" s="107">
        <v>95.08</v>
      </c>
      <c r="O60" s="107">
        <v>95.08</v>
      </c>
      <c r="P60" s="107">
        <v>80.58</v>
      </c>
      <c r="Q60" s="107">
        <v>80.58</v>
      </c>
    </row>
    <row r="61" spans="1:17" ht="12.75">
      <c r="A61" s="1"/>
      <c r="B61" s="16">
        <v>60</v>
      </c>
      <c r="C61" s="17" t="s">
        <v>40</v>
      </c>
      <c r="D61" s="107">
        <v>201.04</v>
      </c>
      <c r="E61" s="107">
        <v>201.03</v>
      </c>
      <c r="F61" s="107">
        <v>177.83</v>
      </c>
      <c r="G61" s="107">
        <v>177.84</v>
      </c>
      <c r="H61" s="107">
        <v>157.73</v>
      </c>
      <c r="I61" s="107">
        <v>157.73</v>
      </c>
      <c r="J61" s="107">
        <v>156.19</v>
      </c>
      <c r="K61" s="107">
        <v>156.19</v>
      </c>
      <c r="L61" s="107">
        <v>194.85</v>
      </c>
      <c r="M61" s="107">
        <v>194.85</v>
      </c>
      <c r="N61" s="107">
        <v>182.47</v>
      </c>
      <c r="O61" s="107">
        <v>182.48</v>
      </c>
      <c r="P61" s="107">
        <v>154.64</v>
      </c>
      <c r="Q61" s="107">
        <v>154.64</v>
      </c>
    </row>
    <row r="62" spans="1:17" ht="12.75">
      <c r="A62" s="1"/>
      <c r="B62" s="16">
        <v>61</v>
      </c>
      <c r="C62" s="17" t="s">
        <v>41</v>
      </c>
      <c r="D62" s="107">
        <v>150.14</v>
      </c>
      <c r="E62" s="107">
        <v>150.14</v>
      </c>
      <c r="F62" s="107">
        <v>132.82</v>
      </c>
      <c r="G62" s="107">
        <v>132.82</v>
      </c>
      <c r="H62" s="107">
        <v>117.8</v>
      </c>
      <c r="I62" s="107">
        <v>117.8</v>
      </c>
      <c r="J62" s="107">
        <v>116.65</v>
      </c>
      <c r="K62" s="107">
        <v>116.65</v>
      </c>
      <c r="L62" s="107">
        <v>145.53</v>
      </c>
      <c r="M62" s="107">
        <v>145.52</v>
      </c>
      <c r="N62" s="107">
        <v>136.28</v>
      </c>
      <c r="O62" s="107">
        <v>136.28</v>
      </c>
      <c r="P62" s="107">
        <v>115.49</v>
      </c>
      <c r="Q62" s="107">
        <v>115.49</v>
      </c>
    </row>
    <row r="63" spans="1:17" ht="12.75">
      <c r="A63" s="1"/>
      <c r="B63" s="16" t="s">
        <v>177</v>
      </c>
      <c r="C63" s="17" t="s">
        <v>178</v>
      </c>
      <c r="D63" s="107">
        <v>197.13</v>
      </c>
      <c r="E63" s="107">
        <v>197.13</v>
      </c>
      <c r="F63" s="107">
        <v>174.39</v>
      </c>
      <c r="G63" s="107">
        <v>174.39</v>
      </c>
      <c r="H63" s="107">
        <v>154.67</v>
      </c>
      <c r="I63" s="107">
        <v>154.67</v>
      </c>
      <c r="J63" s="107">
        <v>153.16</v>
      </c>
      <c r="K63" s="107">
        <v>153.16</v>
      </c>
      <c r="L63" s="107">
        <v>191.07</v>
      </c>
      <c r="M63" s="107">
        <v>191.07</v>
      </c>
      <c r="N63" s="107">
        <v>178.94</v>
      </c>
      <c r="O63" s="107">
        <v>178.94</v>
      </c>
      <c r="P63" s="107">
        <v>151.64</v>
      </c>
      <c r="Q63" s="107">
        <v>151.64</v>
      </c>
    </row>
    <row r="64" spans="1:17" ht="12.75">
      <c r="A64" s="1"/>
      <c r="B64" s="16">
        <v>62</v>
      </c>
      <c r="C64" s="17" t="s">
        <v>42</v>
      </c>
      <c r="D64" s="107">
        <v>176.97</v>
      </c>
      <c r="E64" s="107">
        <v>176.97</v>
      </c>
      <c r="F64" s="107">
        <v>156.55</v>
      </c>
      <c r="G64" s="107">
        <v>156.55</v>
      </c>
      <c r="H64" s="107">
        <v>138.85</v>
      </c>
      <c r="I64" s="107">
        <v>138.85</v>
      </c>
      <c r="J64" s="107">
        <v>137.49</v>
      </c>
      <c r="K64" s="107">
        <v>137.49</v>
      </c>
      <c r="L64" s="107">
        <v>171.52</v>
      </c>
      <c r="M64" s="107">
        <v>171.52</v>
      </c>
      <c r="N64" s="107">
        <v>160.63</v>
      </c>
      <c r="O64" s="107">
        <v>160.63</v>
      </c>
      <c r="P64" s="107">
        <v>136.13</v>
      </c>
      <c r="Q64" s="107">
        <v>136.13</v>
      </c>
    </row>
    <row r="65" spans="1:17" ht="12.75">
      <c r="A65" s="1"/>
      <c r="B65" s="16">
        <v>63</v>
      </c>
      <c r="C65" s="41" t="s">
        <v>163</v>
      </c>
      <c r="D65" s="107">
        <v>191.58</v>
      </c>
      <c r="E65" s="107">
        <v>191.58</v>
      </c>
      <c r="F65" s="107">
        <v>169.47</v>
      </c>
      <c r="G65" s="107">
        <v>169.47</v>
      </c>
      <c r="H65" s="107">
        <v>150.3</v>
      </c>
      <c r="I65" s="107">
        <v>150.3</v>
      </c>
      <c r="J65" s="107">
        <v>148.83</v>
      </c>
      <c r="K65" s="107">
        <v>148.83</v>
      </c>
      <c r="L65" s="107">
        <v>185.67</v>
      </c>
      <c r="M65" s="107">
        <v>185.67</v>
      </c>
      <c r="N65" s="107">
        <v>173.88</v>
      </c>
      <c r="O65" s="107">
        <v>173.88</v>
      </c>
      <c r="P65" s="107">
        <v>147.36</v>
      </c>
      <c r="Q65" s="107">
        <v>147.36</v>
      </c>
    </row>
    <row r="66" spans="1:17" ht="12.75">
      <c r="A66" s="1"/>
      <c r="B66" s="16">
        <v>64</v>
      </c>
      <c r="C66" s="41" t="s">
        <v>164</v>
      </c>
      <c r="D66" s="107">
        <v>164.31</v>
      </c>
      <c r="E66" s="107">
        <v>164.31</v>
      </c>
      <c r="F66" s="107">
        <v>145.33</v>
      </c>
      <c r="G66" s="107">
        <v>145.33</v>
      </c>
      <c r="H66" s="107">
        <v>128.91</v>
      </c>
      <c r="I66" s="107">
        <v>128.91</v>
      </c>
      <c r="J66" s="107">
        <v>127.67</v>
      </c>
      <c r="K66" s="107">
        <v>127.67</v>
      </c>
      <c r="L66" s="107">
        <v>159.27</v>
      </c>
      <c r="M66" s="107">
        <v>159.27</v>
      </c>
      <c r="N66" s="107">
        <v>149.13</v>
      </c>
      <c r="O66" s="107">
        <v>149.13</v>
      </c>
      <c r="P66" s="107">
        <v>126.39</v>
      </c>
      <c r="Q66" s="107">
        <v>126.39</v>
      </c>
    </row>
    <row r="67" spans="1:17" ht="12.75">
      <c r="A67" s="1"/>
      <c r="B67" s="16">
        <v>70</v>
      </c>
      <c r="C67" s="17" t="s">
        <v>43</v>
      </c>
      <c r="D67" s="107">
        <v>198.89</v>
      </c>
      <c r="E67" s="107">
        <v>198.89</v>
      </c>
      <c r="F67" s="107">
        <v>175.94</v>
      </c>
      <c r="G67" s="107">
        <v>175.94</v>
      </c>
      <c r="H67" s="107">
        <v>156.05</v>
      </c>
      <c r="I67" s="107">
        <v>156.05</v>
      </c>
      <c r="J67" s="107">
        <v>154.52</v>
      </c>
      <c r="K67" s="107">
        <v>154.52</v>
      </c>
      <c r="L67" s="107">
        <v>192.77</v>
      </c>
      <c r="M67" s="107">
        <v>192.77</v>
      </c>
      <c r="N67" s="107">
        <v>180.53</v>
      </c>
      <c r="O67" s="107">
        <v>180.53</v>
      </c>
      <c r="P67" s="107">
        <v>152.99</v>
      </c>
      <c r="Q67" s="107">
        <v>152.99</v>
      </c>
    </row>
    <row r="68" spans="1:17" ht="12.75">
      <c r="A68" s="1"/>
      <c r="B68" s="16">
        <v>71</v>
      </c>
      <c r="C68" s="17" t="s">
        <v>44</v>
      </c>
      <c r="D68" s="107">
        <v>152.78</v>
      </c>
      <c r="E68" s="107">
        <v>152.78</v>
      </c>
      <c r="F68" s="107">
        <v>135.15</v>
      </c>
      <c r="G68" s="107">
        <v>135.15</v>
      </c>
      <c r="H68" s="107">
        <v>119.88</v>
      </c>
      <c r="I68" s="107">
        <v>119.87</v>
      </c>
      <c r="J68" s="107">
        <v>118.7</v>
      </c>
      <c r="K68" s="107">
        <v>118.7</v>
      </c>
      <c r="L68" s="107">
        <v>148.08</v>
      </c>
      <c r="M68" s="107">
        <v>148.08</v>
      </c>
      <c r="N68" s="107">
        <v>138.68</v>
      </c>
      <c r="O68" s="107">
        <v>138.68</v>
      </c>
      <c r="P68" s="107">
        <v>117.53</v>
      </c>
      <c r="Q68" s="107">
        <v>117.52</v>
      </c>
    </row>
    <row r="69" spans="1:17" ht="12.75">
      <c r="A69" s="1"/>
      <c r="B69" s="16">
        <v>72</v>
      </c>
      <c r="C69" s="17" t="s">
        <v>45</v>
      </c>
      <c r="D69" s="107">
        <v>139.49</v>
      </c>
      <c r="E69" s="107">
        <v>139.49</v>
      </c>
      <c r="F69" s="107">
        <v>123.4</v>
      </c>
      <c r="G69" s="107">
        <v>123.4</v>
      </c>
      <c r="H69" s="107">
        <v>109.45</v>
      </c>
      <c r="I69" s="107">
        <v>109.45</v>
      </c>
      <c r="J69" s="107">
        <v>108.38</v>
      </c>
      <c r="K69" s="107">
        <v>108.38</v>
      </c>
      <c r="L69" s="107">
        <v>135.2</v>
      </c>
      <c r="M69" s="107">
        <v>135.2</v>
      </c>
      <c r="N69" s="107">
        <v>126.62</v>
      </c>
      <c r="O69" s="107">
        <v>126.62</v>
      </c>
      <c r="P69" s="107">
        <v>107.3</v>
      </c>
      <c r="Q69" s="107">
        <v>107.3</v>
      </c>
    </row>
    <row r="70" spans="1:17" ht="12.75">
      <c r="A70" s="1"/>
      <c r="B70" s="16">
        <v>80</v>
      </c>
      <c r="C70" s="17" t="s">
        <v>46</v>
      </c>
      <c r="D70" s="107">
        <v>155.76</v>
      </c>
      <c r="E70" s="107">
        <v>155.76</v>
      </c>
      <c r="F70" s="107">
        <v>137.78</v>
      </c>
      <c r="G70" s="107">
        <v>137.79</v>
      </c>
      <c r="H70" s="107">
        <v>122.21</v>
      </c>
      <c r="I70" s="107">
        <v>122.21</v>
      </c>
      <c r="J70" s="107">
        <v>121.01</v>
      </c>
      <c r="K70" s="107">
        <v>121.01</v>
      </c>
      <c r="L70" s="107">
        <v>150.96</v>
      </c>
      <c r="M70" s="107">
        <v>150.96</v>
      </c>
      <c r="N70" s="107">
        <v>141.38</v>
      </c>
      <c r="O70" s="107">
        <v>141.38</v>
      </c>
      <c r="P70" s="107">
        <v>119.81</v>
      </c>
      <c r="Q70" s="107">
        <v>119.81</v>
      </c>
    </row>
    <row r="71" spans="1:17" ht="12.75">
      <c r="A71" s="1"/>
      <c r="B71" s="16">
        <v>81</v>
      </c>
      <c r="C71" s="17" t="s">
        <v>47</v>
      </c>
      <c r="D71" s="107">
        <v>124.89</v>
      </c>
      <c r="E71" s="107">
        <v>124.89</v>
      </c>
      <c r="F71" s="107">
        <v>110.47</v>
      </c>
      <c r="G71" s="107">
        <v>110.48</v>
      </c>
      <c r="H71" s="107">
        <v>97.98</v>
      </c>
      <c r="I71" s="107">
        <v>97.99</v>
      </c>
      <c r="J71" s="107">
        <v>97.03</v>
      </c>
      <c r="K71" s="107">
        <v>97.03</v>
      </c>
      <c r="L71" s="107">
        <v>121.05</v>
      </c>
      <c r="M71" s="107">
        <v>121.04</v>
      </c>
      <c r="N71" s="107">
        <v>113.36</v>
      </c>
      <c r="O71" s="107">
        <v>113.36</v>
      </c>
      <c r="P71" s="107">
        <v>96.07</v>
      </c>
      <c r="Q71" s="107">
        <v>96.07</v>
      </c>
    </row>
    <row r="72" spans="1:17" ht="12.75">
      <c r="A72" s="1"/>
      <c r="B72" s="16">
        <v>82</v>
      </c>
      <c r="C72" s="17" t="s">
        <v>48</v>
      </c>
      <c r="D72" s="107">
        <v>103.2</v>
      </c>
      <c r="E72" s="107">
        <v>103.2</v>
      </c>
      <c r="F72" s="107">
        <v>91.29</v>
      </c>
      <c r="G72" s="107">
        <v>91.29</v>
      </c>
      <c r="H72" s="107">
        <v>80.98</v>
      </c>
      <c r="I72" s="107">
        <v>80.97</v>
      </c>
      <c r="J72" s="107">
        <v>80.18</v>
      </c>
      <c r="K72" s="107">
        <v>80.18</v>
      </c>
      <c r="L72" s="107">
        <v>100.03</v>
      </c>
      <c r="M72" s="107">
        <v>100.02</v>
      </c>
      <c r="N72" s="107">
        <v>93.68</v>
      </c>
      <c r="O72" s="107">
        <v>93.67</v>
      </c>
      <c r="P72" s="107">
        <v>79.38</v>
      </c>
      <c r="Q72" s="107">
        <v>79.38</v>
      </c>
    </row>
    <row r="73" spans="1:17" ht="12.75">
      <c r="A73" s="1"/>
      <c r="B73" s="16">
        <v>90</v>
      </c>
      <c r="C73" s="17" t="s">
        <v>49</v>
      </c>
      <c r="D73" s="107">
        <v>170.17</v>
      </c>
      <c r="E73" s="107">
        <v>170.18</v>
      </c>
      <c r="F73" s="107">
        <v>150.54</v>
      </c>
      <c r="G73" s="107">
        <v>150.54</v>
      </c>
      <c r="H73" s="107">
        <v>133.53</v>
      </c>
      <c r="I73" s="107">
        <v>133.52</v>
      </c>
      <c r="J73" s="107">
        <v>132.22</v>
      </c>
      <c r="K73" s="107">
        <v>132.21</v>
      </c>
      <c r="L73" s="107">
        <v>164.94</v>
      </c>
      <c r="M73" s="107">
        <v>164.94</v>
      </c>
      <c r="N73" s="107">
        <v>154.46</v>
      </c>
      <c r="O73" s="107">
        <v>154.47</v>
      </c>
      <c r="P73" s="107">
        <v>130.9</v>
      </c>
      <c r="Q73" s="107">
        <v>130.9</v>
      </c>
    </row>
    <row r="74" spans="1:17" ht="12.75">
      <c r="A74" s="1"/>
      <c r="B74" s="16">
        <v>91</v>
      </c>
      <c r="C74" s="17" t="s">
        <v>50</v>
      </c>
      <c r="D74" s="107">
        <v>142.93</v>
      </c>
      <c r="E74" s="107">
        <v>142.93</v>
      </c>
      <c r="F74" s="107">
        <v>126.44</v>
      </c>
      <c r="G74" s="107">
        <v>126.44</v>
      </c>
      <c r="H74" s="107">
        <v>112.15</v>
      </c>
      <c r="I74" s="107">
        <v>112.15</v>
      </c>
      <c r="J74" s="107">
        <v>111.04</v>
      </c>
      <c r="K74" s="107">
        <v>111.05</v>
      </c>
      <c r="L74" s="107">
        <v>138.53</v>
      </c>
      <c r="M74" s="107">
        <v>138.53</v>
      </c>
      <c r="N74" s="107">
        <v>129.73</v>
      </c>
      <c r="O74" s="107">
        <v>129.74</v>
      </c>
      <c r="P74" s="107">
        <v>109.94</v>
      </c>
      <c r="Q74" s="107">
        <v>109.95</v>
      </c>
    </row>
    <row r="75" spans="1:17" ht="12.75">
      <c r="A75" s="1"/>
      <c r="B75" s="16">
        <v>92</v>
      </c>
      <c r="C75" s="17" t="s">
        <v>51</v>
      </c>
      <c r="D75" s="107">
        <v>115.27</v>
      </c>
      <c r="E75" s="107">
        <v>115.27</v>
      </c>
      <c r="F75" s="107">
        <v>101.96</v>
      </c>
      <c r="G75" s="107">
        <v>101.97</v>
      </c>
      <c r="H75" s="107">
        <v>90.44</v>
      </c>
      <c r="I75" s="107">
        <v>90.44</v>
      </c>
      <c r="J75" s="107">
        <v>89.56</v>
      </c>
      <c r="K75" s="107">
        <v>89.55</v>
      </c>
      <c r="L75" s="107">
        <v>111.72</v>
      </c>
      <c r="M75" s="107">
        <v>111.72</v>
      </c>
      <c r="N75" s="107">
        <v>104.63</v>
      </c>
      <c r="O75" s="107">
        <v>104.63</v>
      </c>
      <c r="P75" s="107">
        <v>88.67</v>
      </c>
      <c r="Q75" s="107">
        <v>88.67</v>
      </c>
    </row>
    <row r="76" spans="1:17" ht="12.75">
      <c r="A76" s="1"/>
      <c r="B76" s="16">
        <v>93</v>
      </c>
      <c r="C76" s="17" t="s">
        <v>52</v>
      </c>
      <c r="D76" s="107">
        <v>196.67</v>
      </c>
      <c r="E76" s="107">
        <v>196.67</v>
      </c>
      <c r="F76" s="107">
        <v>173.97</v>
      </c>
      <c r="G76" s="107">
        <v>173.97</v>
      </c>
      <c r="H76" s="107">
        <v>154.3</v>
      </c>
      <c r="I76" s="107">
        <v>154.31</v>
      </c>
      <c r="J76" s="107">
        <v>152.8</v>
      </c>
      <c r="K76" s="107">
        <v>152.79</v>
      </c>
      <c r="L76" s="107">
        <v>190.61</v>
      </c>
      <c r="M76" s="107">
        <v>190.62</v>
      </c>
      <c r="N76" s="107">
        <v>178.51</v>
      </c>
      <c r="O76" s="107">
        <v>178.51</v>
      </c>
      <c r="P76" s="107">
        <v>151.28</v>
      </c>
      <c r="Q76" s="107">
        <v>151.28</v>
      </c>
    </row>
    <row r="77" spans="1:17" ht="12.75">
      <c r="A77" s="1"/>
      <c r="B77" s="16">
        <v>94</v>
      </c>
      <c r="C77" s="17" t="s">
        <v>53</v>
      </c>
      <c r="D77" s="107">
        <v>178.77</v>
      </c>
      <c r="E77" s="107">
        <v>178.77</v>
      </c>
      <c r="F77" s="107">
        <v>158.14</v>
      </c>
      <c r="G77" s="107">
        <v>158.14</v>
      </c>
      <c r="H77" s="107">
        <v>140.27</v>
      </c>
      <c r="I77" s="107">
        <v>140.26</v>
      </c>
      <c r="J77" s="107">
        <v>138.89</v>
      </c>
      <c r="K77" s="107">
        <v>138.89</v>
      </c>
      <c r="L77" s="107">
        <v>173.27</v>
      </c>
      <c r="M77" s="107">
        <v>173.27</v>
      </c>
      <c r="N77" s="107">
        <v>162.26</v>
      </c>
      <c r="O77" s="107">
        <v>162.27</v>
      </c>
      <c r="P77" s="107">
        <v>137.52</v>
      </c>
      <c r="Q77" s="107">
        <v>137.51</v>
      </c>
    </row>
    <row r="78" spans="1:17" ht="12.75">
      <c r="A78" s="1"/>
      <c r="B78" s="16">
        <v>95</v>
      </c>
      <c r="C78" s="17" t="s">
        <v>54</v>
      </c>
      <c r="D78" s="107">
        <v>141.26</v>
      </c>
      <c r="E78" s="107">
        <v>141.25</v>
      </c>
      <c r="F78" s="107">
        <v>124.96</v>
      </c>
      <c r="G78" s="107">
        <v>124.96</v>
      </c>
      <c r="H78" s="107">
        <v>110.83</v>
      </c>
      <c r="I78" s="107">
        <v>110.83</v>
      </c>
      <c r="J78" s="107">
        <v>109.74</v>
      </c>
      <c r="K78" s="107">
        <v>109.74</v>
      </c>
      <c r="L78" s="107">
        <v>136.91</v>
      </c>
      <c r="M78" s="107">
        <v>136.91</v>
      </c>
      <c r="N78" s="107">
        <v>128.22</v>
      </c>
      <c r="O78" s="107">
        <v>128.22</v>
      </c>
      <c r="P78" s="107">
        <v>108.66</v>
      </c>
      <c r="Q78" s="107">
        <v>108.66</v>
      </c>
    </row>
    <row r="79" spans="1:17" ht="12.75">
      <c r="A79" s="1"/>
      <c r="B79" s="16">
        <v>100</v>
      </c>
      <c r="C79" s="17" t="s">
        <v>55</v>
      </c>
      <c r="D79" s="107">
        <v>268.91</v>
      </c>
      <c r="E79" s="107">
        <v>268.91</v>
      </c>
      <c r="F79" s="107">
        <v>237.88</v>
      </c>
      <c r="G79" s="107">
        <v>237.88</v>
      </c>
      <c r="H79" s="107">
        <v>210.99</v>
      </c>
      <c r="I79" s="107">
        <v>210.99</v>
      </c>
      <c r="J79" s="107">
        <v>208.92</v>
      </c>
      <c r="K79" s="107">
        <v>208.92</v>
      </c>
      <c r="L79" s="107">
        <v>260.64</v>
      </c>
      <c r="M79" s="107">
        <v>260.63</v>
      </c>
      <c r="N79" s="107">
        <v>244.09</v>
      </c>
      <c r="O79" s="107">
        <v>244.09</v>
      </c>
      <c r="P79" s="107">
        <v>206.85</v>
      </c>
      <c r="Q79" s="107">
        <v>206.85</v>
      </c>
    </row>
    <row r="80" spans="1:17" ht="12.75">
      <c r="A80" s="1"/>
      <c r="B80" s="16">
        <v>101</v>
      </c>
      <c r="C80" s="17" t="s">
        <v>56</v>
      </c>
      <c r="D80" s="107">
        <v>228.01</v>
      </c>
      <c r="E80" s="107">
        <v>228.01</v>
      </c>
      <c r="F80" s="107">
        <v>201.7</v>
      </c>
      <c r="G80" s="107">
        <v>201.7</v>
      </c>
      <c r="H80" s="107">
        <v>178.9</v>
      </c>
      <c r="I80" s="107">
        <v>178.9</v>
      </c>
      <c r="J80" s="107">
        <v>177.15</v>
      </c>
      <c r="K80" s="107">
        <v>177.15</v>
      </c>
      <c r="L80" s="107">
        <v>221</v>
      </c>
      <c r="M80" s="107">
        <v>220.99</v>
      </c>
      <c r="N80" s="107">
        <v>206.96</v>
      </c>
      <c r="O80" s="107">
        <v>206.96</v>
      </c>
      <c r="P80" s="107">
        <v>175.39</v>
      </c>
      <c r="Q80" s="107">
        <v>175.39</v>
      </c>
    </row>
    <row r="81" spans="1:17" ht="12.75">
      <c r="A81" s="1"/>
      <c r="B81" s="16">
        <v>102</v>
      </c>
      <c r="C81" s="17" t="s">
        <v>57</v>
      </c>
      <c r="D81" s="107">
        <v>259.4</v>
      </c>
      <c r="E81" s="107">
        <v>259.4</v>
      </c>
      <c r="F81" s="107">
        <v>229.47</v>
      </c>
      <c r="G81" s="107">
        <v>229.47</v>
      </c>
      <c r="H81" s="107">
        <v>203.53</v>
      </c>
      <c r="I81" s="107">
        <v>203.53</v>
      </c>
      <c r="J81" s="107">
        <v>201.53</v>
      </c>
      <c r="K81" s="107">
        <v>201.54</v>
      </c>
      <c r="L81" s="107">
        <v>251.42</v>
      </c>
      <c r="M81" s="107">
        <v>251.42</v>
      </c>
      <c r="N81" s="107">
        <v>235.46</v>
      </c>
      <c r="O81" s="107">
        <v>235.46</v>
      </c>
      <c r="P81" s="107">
        <v>199.54</v>
      </c>
      <c r="Q81" s="107">
        <v>199.54</v>
      </c>
    </row>
    <row r="82" spans="1:17" ht="12.75">
      <c r="A82" s="1"/>
      <c r="B82" s="16">
        <v>103</v>
      </c>
      <c r="C82" s="17" t="s">
        <v>58</v>
      </c>
      <c r="D82" s="107">
        <v>234.01</v>
      </c>
      <c r="E82" s="107">
        <v>234.01</v>
      </c>
      <c r="F82" s="107">
        <v>207.01</v>
      </c>
      <c r="G82" s="107">
        <v>207.01</v>
      </c>
      <c r="H82" s="107">
        <v>183.61</v>
      </c>
      <c r="I82" s="107">
        <v>183.61</v>
      </c>
      <c r="J82" s="107">
        <v>181.8</v>
      </c>
      <c r="K82" s="107">
        <v>181.81</v>
      </c>
      <c r="L82" s="107">
        <v>226.81</v>
      </c>
      <c r="M82" s="107">
        <v>226.81</v>
      </c>
      <c r="N82" s="107">
        <v>212.41</v>
      </c>
      <c r="O82" s="107">
        <v>212.41</v>
      </c>
      <c r="P82" s="107">
        <v>180.01</v>
      </c>
      <c r="Q82" s="107">
        <v>180.01</v>
      </c>
    </row>
    <row r="83" spans="1:17" ht="12.75">
      <c r="A83" s="1"/>
      <c r="B83" s="16">
        <v>106</v>
      </c>
      <c r="C83" s="17" t="s">
        <v>59</v>
      </c>
      <c r="D83" s="107">
        <v>189.17</v>
      </c>
      <c r="E83" s="107">
        <v>189.16</v>
      </c>
      <c r="F83" s="107">
        <v>167.34</v>
      </c>
      <c r="G83" s="107">
        <v>167.34</v>
      </c>
      <c r="H83" s="107">
        <v>148.42</v>
      </c>
      <c r="I83" s="107">
        <v>148.42</v>
      </c>
      <c r="J83" s="107">
        <v>146.96</v>
      </c>
      <c r="K83" s="107">
        <v>146.97</v>
      </c>
      <c r="L83" s="107">
        <v>183.34</v>
      </c>
      <c r="M83" s="107">
        <v>183.34</v>
      </c>
      <c r="N83" s="107">
        <v>171.7</v>
      </c>
      <c r="O83" s="107">
        <v>171.7</v>
      </c>
      <c r="P83" s="107">
        <v>145.52</v>
      </c>
      <c r="Q83" s="107">
        <v>145.51</v>
      </c>
    </row>
    <row r="84" spans="1:17" ht="12.75">
      <c r="A84" s="1"/>
      <c r="B84" s="16">
        <v>107</v>
      </c>
      <c r="C84" s="17" t="s">
        <v>60</v>
      </c>
      <c r="D84" s="107">
        <v>106.69</v>
      </c>
      <c r="E84" s="107">
        <v>106.69</v>
      </c>
      <c r="F84" s="107">
        <v>94.38</v>
      </c>
      <c r="G84" s="107">
        <v>94.38</v>
      </c>
      <c r="H84" s="107">
        <v>83.71</v>
      </c>
      <c r="I84" s="107">
        <v>83.71</v>
      </c>
      <c r="J84" s="107">
        <v>82.89</v>
      </c>
      <c r="K84" s="107">
        <v>82.89</v>
      </c>
      <c r="L84" s="107">
        <v>103.41</v>
      </c>
      <c r="M84" s="107">
        <v>103.41</v>
      </c>
      <c r="N84" s="107">
        <v>96.85</v>
      </c>
      <c r="O84" s="107">
        <v>96.84</v>
      </c>
      <c r="P84" s="107">
        <v>82.07</v>
      </c>
      <c r="Q84" s="107">
        <v>82.07</v>
      </c>
    </row>
    <row r="85" spans="1:17" ht="12.75">
      <c r="A85" s="1"/>
      <c r="B85" s="16">
        <v>108</v>
      </c>
      <c r="C85" s="17" t="s">
        <v>61</v>
      </c>
      <c r="D85" s="107">
        <v>301.79</v>
      </c>
      <c r="E85" s="107">
        <v>301.79</v>
      </c>
      <c r="F85" s="107">
        <v>266.97</v>
      </c>
      <c r="G85" s="107">
        <v>266.97</v>
      </c>
      <c r="H85" s="107">
        <v>236.79</v>
      </c>
      <c r="I85" s="107">
        <v>236.79</v>
      </c>
      <c r="J85" s="107">
        <v>234.47</v>
      </c>
      <c r="K85" s="107">
        <v>234.47</v>
      </c>
      <c r="L85" s="107">
        <v>292.51</v>
      </c>
      <c r="M85" s="107">
        <v>292.5</v>
      </c>
      <c r="N85" s="107">
        <v>273.93</v>
      </c>
      <c r="O85" s="107">
        <v>273.93</v>
      </c>
      <c r="P85" s="107">
        <v>232.15</v>
      </c>
      <c r="Q85" s="107">
        <v>232.15</v>
      </c>
    </row>
    <row r="86" spans="1:17" ht="12.75">
      <c r="A86" s="1"/>
      <c r="B86" s="16">
        <v>109</v>
      </c>
      <c r="C86" s="17" t="s">
        <v>62</v>
      </c>
      <c r="D86" s="107">
        <v>282.93</v>
      </c>
      <c r="E86" s="107">
        <v>282.93</v>
      </c>
      <c r="F86" s="107">
        <v>250.28</v>
      </c>
      <c r="G86" s="107">
        <v>250.28</v>
      </c>
      <c r="H86" s="107">
        <v>221.99</v>
      </c>
      <c r="I86" s="107">
        <v>221.99</v>
      </c>
      <c r="J86" s="107">
        <v>219.81</v>
      </c>
      <c r="K86" s="107">
        <v>219.81</v>
      </c>
      <c r="L86" s="107">
        <v>274.22</v>
      </c>
      <c r="M86" s="107">
        <v>274.22</v>
      </c>
      <c r="N86" s="107">
        <v>256.82</v>
      </c>
      <c r="O86" s="107">
        <v>256.81</v>
      </c>
      <c r="P86" s="107">
        <v>217.63</v>
      </c>
      <c r="Q86" s="107">
        <v>217.64</v>
      </c>
    </row>
    <row r="87" spans="1:17" ht="12.75">
      <c r="A87" s="1"/>
      <c r="B87" s="16">
        <v>110</v>
      </c>
      <c r="C87" s="17" t="s">
        <v>63</v>
      </c>
      <c r="D87" s="107">
        <v>230.53</v>
      </c>
      <c r="E87" s="107">
        <v>230.53</v>
      </c>
      <c r="F87" s="107">
        <v>203.94</v>
      </c>
      <c r="G87" s="107">
        <v>203.93</v>
      </c>
      <c r="H87" s="107">
        <v>180.88</v>
      </c>
      <c r="I87" s="107">
        <v>180.88</v>
      </c>
      <c r="J87" s="107">
        <v>179.11</v>
      </c>
      <c r="K87" s="107">
        <v>179.11</v>
      </c>
      <c r="L87" s="107">
        <v>223.44</v>
      </c>
      <c r="M87" s="107">
        <v>223.44</v>
      </c>
      <c r="N87" s="107">
        <v>209.26</v>
      </c>
      <c r="O87" s="107">
        <v>209.25</v>
      </c>
      <c r="P87" s="107">
        <v>177.34</v>
      </c>
      <c r="Q87" s="107">
        <v>177.33</v>
      </c>
    </row>
    <row r="88" spans="1:17" ht="12.75">
      <c r="A88" s="1"/>
      <c r="B88" s="16">
        <v>111</v>
      </c>
      <c r="C88" s="17" t="s">
        <v>64</v>
      </c>
      <c r="D88" s="107">
        <v>159.07</v>
      </c>
      <c r="E88" s="107">
        <v>159.07</v>
      </c>
      <c r="F88" s="107">
        <v>140.72</v>
      </c>
      <c r="G88" s="107">
        <v>140.71</v>
      </c>
      <c r="H88" s="107">
        <v>124.81</v>
      </c>
      <c r="I88" s="107">
        <v>124.81</v>
      </c>
      <c r="J88" s="107">
        <v>123.58</v>
      </c>
      <c r="K88" s="107">
        <v>123.58</v>
      </c>
      <c r="L88" s="107">
        <v>154.17</v>
      </c>
      <c r="M88" s="107">
        <v>154.17</v>
      </c>
      <c r="N88" s="107">
        <v>144.39</v>
      </c>
      <c r="O88" s="107">
        <v>144.39</v>
      </c>
      <c r="P88" s="107">
        <v>122.36</v>
      </c>
      <c r="Q88" s="107">
        <v>122.36</v>
      </c>
    </row>
    <row r="89" spans="1:17" ht="12.75">
      <c r="A89" s="1"/>
      <c r="B89" s="16">
        <v>112</v>
      </c>
      <c r="C89" s="17" t="s">
        <v>65</v>
      </c>
      <c r="D89" s="107">
        <v>106.69</v>
      </c>
      <c r="E89" s="107">
        <v>106.69</v>
      </c>
      <c r="F89" s="107">
        <v>94.38</v>
      </c>
      <c r="G89" s="107">
        <v>94.38</v>
      </c>
      <c r="H89" s="107">
        <v>83.71</v>
      </c>
      <c r="I89" s="107">
        <v>83.71</v>
      </c>
      <c r="J89" s="107">
        <v>82.89</v>
      </c>
      <c r="K89" s="107">
        <v>82.89</v>
      </c>
      <c r="L89" s="107">
        <v>103.41</v>
      </c>
      <c r="M89" s="107">
        <v>103.41</v>
      </c>
      <c r="N89" s="107">
        <v>96.85</v>
      </c>
      <c r="O89" s="107">
        <v>96.84</v>
      </c>
      <c r="P89" s="107">
        <v>82.07</v>
      </c>
      <c r="Q89" s="107">
        <v>82.07</v>
      </c>
    </row>
    <row r="90" spans="1:17" ht="12.75">
      <c r="A90" s="1"/>
      <c r="B90" s="16">
        <v>113</v>
      </c>
      <c r="C90" s="17" t="s">
        <v>66</v>
      </c>
      <c r="D90" s="107">
        <v>85.16</v>
      </c>
      <c r="E90" s="107">
        <v>85.16</v>
      </c>
      <c r="F90" s="107">
        <v>75.33</v>
      </c>
      <c r="G90" s="107">
        <v>75.33</v>
      </c>
      <c r="H90" s="107">
        <v>66.81</v>
      </c>
      <c r="I90" s="107">
        <v>66.82</v>
      </c>
      <c r="J90" s="107">
        <v>66.16</v>
      </c>
      <c r="K90" s="107">
        <v>66.16</v>
      </c>
      <c r="L90" s="107">
        <v>82.54</v>
      </c>
      <c r="M90" s="107">
        <v>82.54</v>
      </c>
      <c r="N90" s="107">
        <v>77.3</v>
      </c>
      <c r="O90" s="107">
        <v>77.3</v>
      </c>
      <c r="P90" s="107">
        <v>65.51</v>
      </c>
      <c r="Q90" s="107">
        <v>65.51</v>
      </c>
    </row>
    <row r="91" spans="1:17" ht="12.75">
      <c r="A91" s="1"/>
      <c r="B91" s="16">
        <v>114</v>
      </c>
      <c r="C91" s="17" t="s">
        <v>67</v>
      </c>
      <c r="D91" s="107">
        <v>225.38</v>
      </c>
      <c r="E91" s="107">
        <v>225.38</v>
      </c>
      <c r="F91" s="107">
        <v>199.37</v>
      </c>
      <c r="G91" s="107">
        <v>199.37</v>
      </c>
      <c r="H91" s="107">
        <v>176.84</v>
      </c>
      <c r="I91" s="107">
        <v>176.84</v>
      </c>
      <c r="J91" s="107">
        <v>175.1</v>
      </c>
      <c r="K91" s="107">
        <v>175.1</v>
      </c>
      <c r="L91" s="107">
        <v>218.44</v>
      </c>
      <c r="M91" s="107">
        <v>218.44</v>
      </c>
      <c r="N91" s="107">
        <v>204.58</v>
      </c>
      <c r="O91" s="107">
        <v>204.57</v>
      </c>
      <c r="P91" s="107">
        <v>173.37</v>
      </c>
      <c r="Q91" s="107">
        <v>173.37</v>
      </c>
    </row>
    <row r="92" spans="1:17" ht="12.75">
      <c r="A92" s="1"/>
      <c r="B92" s="16">
        <v>115</v>
      </c>
      <c r="C92" s="17" t="s">
        <v>68</v>
      </c>
      <c r="D92" s="107">
        <v>212.51</v>
      </c>
      <c r="E92" s="107">
        <v>212.51</v>
      </c>
      <c r="F92" s="107">
        <v>187.99</v>
      </c>
      <c r="G92" s="107">
        <v>187.99</v>
      </c>
      <c r="H92" s="107">
        <v>166.74</v>
      </c>
      <c r="I92" s="107">
        <v>166.74</v>
      </c>
      <c r="J92" s="107">
        <v>165.11</v>
      </c>
      <c r="K92" s="107">
        <v>165.1</v>
      </c>
      <c r="L92" s="107">
        <v>205.97</v>
      </c>
      <c r="M92" s="107">
        <v>205.97</v>
      </c>
      <c r="N92" s="107">
        <v>192.9</v>
      </c>
      <c r="O92" s="107">
        <v>192.89</v>
      </c>
      <c r="P92" s="107">
        <v>163.47</v>
      </c>
      <c r="Q92" s="107">
        <v>163.47</v>
      </c>
    </row>
    <row r="93" spans="1:17" ht="12.75">
      <c r="A93" s="1"/>
      <c r="B93" s="16">
        <v>116</v>
      </c>
      <c r="C93" s="17" t="s">
        <v>69</v>
      </c>
      <c r="D93" s="107">
        <v>168.54</v>
      </c>
      <c r="E93" s="107">
        <v>168.54</v>
      </c>
      <c r="F93" s="107">
        <v>149.1</v>
      </c>
      <c r="G93" s="107">
        <v>149.09</v>
      </c>
      <c r="H93" s="107">
        <v>132.24</v>
      </c>
      <c r="I93" s="107">
        <v>132.24</v>
      </c>
      <c r="J93" s="107">
        <v>130.94</v>
      </c>
      <c r="K93" s="107">
        <v>130.94</v>
      </c>
      <c r="L93" s="107">
        <v>163.36</v>
      </c>
      <c r="M93" s="107">
        <v>163.36</v>
      </c>
      <c r="N93" s="107">
        <v>152.99</v>
      </c>
      <c r="O93" s="107">
        <v>152.98</v>
      </c>
      <c r="P93" s="107">
        <v>129.65</v>
      </c>
      <c r="Q93" s="107">
        <v>129.65</v>
      </c>
    </row>
    <row r="94" spans="1:17" ht="12.75">
      <c r="A94" s="1"/>
      <c r="B94" s="16">
        <v>117</v>
      </c>
      <c r="C94" s="17" t="s">
        <v>70</v>
      </c>
      <c r="D94" s="107">
        <v>133.75</v>
      </c>
      <c r="E94" s="107">
        <v>133.75</v>
      </c>
      <c r="F94" s="107">
        <v>118.32</v>
      </c>
      <c r="G94" s="107">
        <v>118.32</v>
      </c>
      <c r="H94" s="107">
        <v>104.95</v>
      </c>
      <c r="I94" s="107">
        <v>104.94</v>
      </c>
      <c r="J94" s="107">
        <v>103.92</v>
      </c>
      <c r="K94" s="107">
        <v>103.91</v>
      </c>
      <c r="L94" s="107">
        <v>129.64</v>
      </c>
      <c r="M94" s="107">
        <v>129.64</v>
      </c>
      <c r="N94" s="107">
        <v>121.41</v>
      </c>
      <c r="O94" s="107">
        <v>121.41</v>
      </c>
      <c r="P94" s="107">
        <v>102.88</v>
      </c>
      <c r="Q94" s="107">
        <v>102.89</v>
      </c>
    </row>
    <row r="95" spans="1:17" ht="12.75">
      <c r="A95" s="1"/>
      <c r="B95" s="16">
        <v>118</v>
      </c>
      <c r="C95" s="17" t="s">
        <v>71</v>
      </c>
      <c r="D95" s="107">
        <v>78.76</v>
      </c>
      <c r="E95" s="107">
        <v>78.76</v>
      </c>
      <c r="F95" s="107">
        <v>69.68</v>
      </c>
      <c r="G95" s="107">
        <v>69.67</v>
      </c>
      <c r="H95" s="107">
        <v>61.8</v>
      </c>
      <c r="I95" s="107">
        <v>61.79</v>
      </c>
      <c r="J95" s="107">
        <v>61.19</v>
      </c>
      <c r="K95" s="107">
        <v>61.19</v>
      </c>
      <c r="L95" s="107">
        <v>76.34</v>
      </c>
      <c r="M95" s="107">
        <v>76.33</v>
      </c>
      <c r="N95" s="107">
        <v>71.49</v>
      </c>
      <c r="O95" s="107">
        <v>71.49</v>
      </c>
      <c r="P95" s="107">
        <v>60.58</v>
      </c>
      <c r="Q95" s="107">
        <v>60.58</v>
      </c>
    </row>
    <row r="96" spans="1:17" ht="12.75">
      <c r="A96" s="1"/>
      <c r="B96" s="16" t="s">
        <v>157</v>
      </c>
      <c r="C96" s="41" t="s">
        <v>158</v>
      </c>
      <c r="D96" s="107">
        <v>139.98</v>
      </c>
      <c r="E96" s="107">
        <v>139.98</v>
      </c>
      <c r="F96" s="107">
        <v>123.83</v>
      </c>
      <c r="G96" s="107">
        <v>123.83</v>
      </c>
      <c r="H96" s="107">
        <v>109.82</v>
      </c>
      <c r="I96" s="107">
        <v>109.82</v>
      </c>
      <c r="J96" s="107">
        <v>108.76</v>
      </c>
      <c r="K96" s="107">
        <v>108.76</v>
      </c>
      <c r="L96" s="107">
        <v>135.65</v>
      </c>
      <c r="M96" s="107">
        <v>135.65</v>
      </c>
      <c r="N96" s="107">
        <v>127.07</v>
      </c>
      <c r="O96" s="107">
        <v>127.07</v>
      </c>
      <c r="P96" s="107">
        <v>107.67</v>
      </c>
      <c r="Q96" s="107">
        <v>107.67</v>
      </c>
    </row>
    <row r="97" spans="1:17" ht="12.75">
      <c r="A97" s="1"/>
      <c r="B97" s="16" t="s">
        <v>159</v>
      </c>
      <c r="C97" s="41" t="s">
        <v>160</v>
      </c>
      <c r="D97" s="107">
        <v>115.43</v>
      </c>
      <c r="E97" s="107">
        <v>115.43</v>
      </c>
      <c r="F97" s="107">
        <v>102.13</v>
      </c>
      <c r="G97" s="107">
        <v>102.13</v>
      </c>
      <c r="H97" s="107">
        <v>90.57</v>
      </c>
      <c r="I97" s="107">
        <v>90.57</v>
      </c>
      <c r="J97" s="107">
        <v>89.71</v>
      </c>
      <c r="K97" s="107">
        <v>89.71</v>
      </c>
      <c r="L97" s="107">
        <v>111.89</v>
      </c>
      <c r="M97" s="107">
        <v>111.89</v>
      </c>
      <c r="N97" s="107">
        <v>104.77</v>
      </c>
      <c r="O97" s="107">
        <v>104.77</v>
      </c>
      <c r="P97" s="107">
        <v>88.8</v>
      </c>
      <c r="Q97" s="107">
        <v>88.8</v>
      </c>
    </row>
    <row r="98" spans="1:17" ht="12.75">
      <c r="A98" s="1"/>
      <c r="B98" s="16" t="s">
        <v>161</v>
      </c>
      <c r="C98" s="41" t="s">
        <v>162</v>
      </c>
      <c r="D98" s="107">
        <v>94.53</v>
      </c>
      <c r="E98" s="107">
        <v>94.53</v>
      </c>
      <c r="F98" s="107">
        <v>83.64</v>
      </c>
      <c r="G98" s="107">
        <v>83.64</v>
      </c>
      <c r="H98" s="107">
        <v>74.19</v>
      </c>
      <c r="I98" s="107">
        <v>74.19</v>
      </c>
      <c r="J98" s="107">
        <v>73.44</v>
      </c>
      <c r="K98" s="107">
        <v>73.44</v>
      </c>
      <c r="L98" s="107">
        <v>91.63</v>
      </c>
      <c r="M98" s="107">
        <v>91.63</v>
      </c>
      <c r="N98" s="107">
        <v>85.83</v>
      </c>
      <c r="O98" s="107">
        <v>85.83</v>
      </c>
      <c r="P98" s="107">
        <v>72.72</v>
      </c>
      <c r="Q98" s="107">
        <v>72.72</v>
      </c>
    </row>
    <row r="99" spans="1:17" ht="12.75">
      <c r="A99" s="1"/>
      <c r="B99" s="16">
        <v>120</v>
      </c>
      <c r="C99" s="17" t="s">
        <v>72</v>
      </c>
      <c r="D99" s="107">
        <v>465.25</v>
      </c>
      <c r="E99" s="107">
        <v>465.25</v>
      </c>
      <c r="F99" s="107">
        <v>465.25</v>
      </c>
      <c r="G99" s="107">
        <v>465.25</v>
      </c>
      <c r="H99" s="107">
        <v>465.25</v>
      </c>
      <c r="I99" s="107">
        <v>465.25</v>
      </c>
      <c r="J99" s="107">
        <v>465.25</v>
      </c>
      <c r="K99" s="107">
        <v>465.25</v>
      </c>
      <c r="L99" s="107">
        <v>465.25</v>
      </c>
      <c r="M99" s="107">
        <v>465.25</v>
      </c>
      <c r="N99" s="107">
        <v>465.25</v>
      </c>
      <c r="O99" s="107">
        <v>465.25</v>
      </c>
      <c r="P99" s="107">
        <v>465.25</v>
      </c>
      <c r="Q99" s="107">
        <v>465.25</v>
      </c>
    </row>
    <row r="100" spans="1:17" ht="12.75">
      <c r="A100" s="1"/>
      <c r="B100" s="16">
        <v>121</v>
      </c>
      <c r="C100" s="17" t="s">
        <v>73</v>
      </c>
      <c r="D100" s="107">
        <v>364.34</v>
      </c>
      <c r="E100" s="107">
        <v>364.34</v>
      </c>
      <c r="F100" s="107">
        <v>364.34</v>
      </c>
      <c r="G100" s="107">
        <v>364.34</v>
      </c>
      <c r="H100" s="107">
        <v>364.34</v>
      </c>
      <c r="I100" s="107">
        <v>364.34</v>
      </c>
      <c r="J100" s="107">
        <v>364.34</v>
      </c>
      <c r="K100" s="107">
        <v>364.34</v>
      </c>
      <c r="L100" s="107">
        <v>364.34</v>
      </c>
      <c r="M100" s="107">
        <v>364.34</v>
      </c>
      <c r="N100" s="107">
        <v>364.34</v>
      </c>
      <c r="O100" s="107">
        <v>364.34</v>
      </c>
      <c r="P100" s="107">
        <v>364.34</v>
      </c>
      <c r="Q100" s="107">
        <v>364.34</v>
      </c>
    </row>
    <row r="101" spans="1:17" ht="12.75">
      <c r="A101" s="1"/>
      <c r="B101" s="16">
        <v>122</v>
      </c>
      <c r="C101" s="17" t="s">
        <v>74</v>
      </c>
      <c r="D101" s="107">
        <v>454.62</v>
      </c>
      <c r="E101" s="107">
        <v>454.62</v>
      </c>
      <c r="F101" s="107">
        <v>454.62</v>
      </c>
      <c r="G101" s="107">
        <v>454.62</v>
      </c>
      <c r="H101" s="107">
        <v>454.62</v>
      </c>
      <c r="I101" s="107">
        <v>454.62</v>
      </c>
      <c r="J101" s="107">
        <v>454.62</v>
      </c>
      <c r="K101" s="107">
        <v>454.62</v>
      </c>
      <c r="L101" s="107">
        <v>454.62</v>
      </c>
      <c r="M101" s="107">
        <v>454.62</v>
      </c>
      <c r="N101" s="107">
        <v>454.62</v>
      </c>
      <c r="O101" s="107">
        <v>454.62</v>
      </c>
      <c r="P101" s="107">
        <v>454.62</v>
      </c>
      <c r="Q101" s="107">
        <v>454.62</v>
      </c>
    </row>
    <row r="102" spans="1:17" ht="12.75">
      <c r="A102" s="1"/>
      <c r="B102" s="16">
        <v>123</v>
      </c>
      <c r="C102" s="17" t="s">
        <v>75</v>
      </c>
      <c r="D102" s="107">
        <v>364.34</v>
      </c>
      <c r="E102" s="107">
        <v>364.34</v>
      </c>
      <c r="F102" s="107">
        <v>364.34</v>
      </c>
      <c r="G102" s="107">
        <v>364.34</v>
      </c>
      <c r="H102" s="107">
        <v>364.34</v>
      </c>
      <c r="I102" s="107">
        <v>364.34</v>
      </c>
      <c r="J102" s="107">
        <v>364.34</v>
      </c>
      <c r="K102" s="107">
        <v>364.34</v>
      </c>
      <c r="L102" s="107">
        <v>364.34</v>
      </c>
      <c r="M102" s="107">
        <v>364.34</v>
      </c>
      <c r="N102" s="107">
        <v>364.34</v>
      </c>
      <c r="O102" s="107">
        <v>364.34</v>
      </c>
      <c r="P102" s="107">
        <v>364.34</v>
      </c>
      <c r="Q102" s="107">
        <v>364.34</v>
      </c>
    </row>
    <row r="103" spans="1:17" ht="12.75">
      <c r="A103" s="1"/>
      <c r="B103" s="16">
        <v>124</v>
      </c>
      <c r="C103" s="17" t="s">
        <v>76</v>
      </c>
      <c r="D103" s="107">
        <v>454.62</v>
      </c>
      <c r="E103" s="107">
        <v>454.62</v>
      </c>
      <c r="F103" s="107">
        <v>454.62</v>
      </c>
      <c r="G103" s="107">
        <v>454.62</v>
      </c>
      <c r="H103" s="107">
        <v>454.62</v>
      </c>
      <c r="I103" s="107">
        <v>454.62</v>
      </c>
      <c r="J103" s="107">
        <v>454.62</v>
      </c>
      <c r="K103" s="107">
        <v>454.62</v>
      </c>
      <c r="L103" s="107">
        <v>454.62</v>
      </c>
      <c r="M103" s="107">
        <v>454.62</v>
      </c>
      <c r="N103" s="107">
        <v>454.62</v>
      </c>
      <c r="O103" s="107">
        <v>454.62</v>
      </c>
      <c r="P103" s="107">
        <v>454.62</v>
      </c>
      <c r="Q103" s="107">
        <v>454.62</v>
      </c>
    </row>
    <row r="104" spans="1:17" ht="12.75">
      <c r="A104" s="1"/>
      <c r="B104" s="16">
        <v>125</v>
      </c>
      <c r="C104" s="17" t="s">
        <v>77</v>
      </c>
      <c r="D104" s="107">
        <v>319.2</v>
      </c>
      <c r="E104" s="107">
        <v>319.2</v>
      </c>
      <c r="F104" s="107">
        <v>319.2</v>
      </c>
      <c r="G104" s="107">
        <v>319.2</v>
      </c>
      <c r="H104" s="107">
        <v>319.2</v>
      </c>
      <c r="I104" s="107">
        <v>319.2</v>
      </c>
      <c r="J104" s="107">
        <v>319.2</v>
      </c>
      <c r="K104" s="107">
        <v>319.2</v>
      </c>
      <c r="L104" s="107">
        <v>319.2</v>
      </c>
      <c r="M104" s="107">
        <v>319.2</v>
      </c>
      <c r="N104" s="107">
        <v>319.2</v>
      </c>
      <c r="O104" s="107">
        <v>319.2</v>
      </c>
      <c r="P104" s="107">
        <v>319.2</v>
      </c>
      <c r="Q104" s="107">
        <v>319.2</v>
      </c>
    </row>
    <row r="105" spans="1:17" ht="12.75">
      <c r="A105" s="1"/>
      <c r="B105" s="16">
        <v>126</v>
      </c>
      <c r="C105" s="17" t="s">
        <v>78</v>
      </c>
      <c r="D105" s="107">
        <v>254.71</v>
      </c>
      <c r="E105" s="107">
        <v>254.72</v>
      </c>
      <c r="F105" s="107">
        <v>254.71</v>
      </c>
      <c r="G105" s="107">
        <v>254.72</v>
      </c>
      <c r="H105" s="107">
        <v>254.71</v>
      </c>
      <c r="I105" s="107">
        <v>254.72</v>
      </c>
      <c r="J105" s="107">
        <v>254.71</v>
      </c>
      <c r="K105" s="107">
        <v>254.72</v>
      </c>
      <c r="L105" s="107">
        <v>254.71</v>
      </c>
      <c r="M105" s="107">
        <v>254.72</v>
      </c>
      <c r="N105" s="107">
        <v>254.71</v>
      </c>
      <c r="O105" s="107">
        <v>254.72</v>
      </c>
      <c r="P105" s="107">
        <v>254.71</v>
      </c>
      <c r="Q105" s="107">
        <v>254.72</v>
      </c>
    </row>
    <row r="106" spans="1:17" ht="12.75">
      <c r="A106" s="1"/>
      <c r="B106" s="16">
        <v>130</v>
      </c>
      <c r="C106" s="17" t="s">
        <v>79</v>
      </c>
      <c r="D106" s="107">
        <v>297.37</v>
      </c>
      <c r="E106" s="107">
        <v>297.37</v>
      </c>
      <c r="F106" s="107">
        <v>263.06</v>
      </c>
      <c r="G106" s="107">
        <v>263.06</v>
      </c>
      <c r="H106" s="107">
        <v>233.33</v>
      </c>
      <c r="I106" s="107">
        <v>233.32</v>
      </c>
      <c r="J106" s="107">
        <v>231.04</v>
      </c>
      <c r="K106" s="107">
        <v>231.04</v>
      </c>
      <c r="L106" s="107">
        <v>288.23</v>
      </c>
      <c r="M106" s="107">
        <v>288.22</v>
      </c>
      <c r="N106" s="107">
        <v>269.92</v>
      </c>
      <c r="O106" s="107">
        <v>269.92</v>
      </c>
      <c r="P106" s="107">
        <v>228.75</v>
      </c>
      <c r="Q106" s="107">
        <v>228.75</v>
      </c>
    </row>
    <row r="107" spans="1:17" ht="12.75">
      <c r="A107" s="1"/>
      <c r="B107" s="16">
        <v>131</v>
      </c>
      <c r="C107" s="17" t="s">
        <v>80</v>
      </c>
      <c r="D107" s="107">
        <v>155.09</v>
      </c>
      <c r="E107" s="107">
        <v>155.09</v>
      </c>
      <c r="F107" s="107">
        <v>137.2</v>
      </c>
      <c r="G107" s="107">
        <v>137.19</v>
      </c>
      <c r="H107" s="107">
        <v>121.69</v>
      </c>
      <c r="I107" s="107">
        <v>121.68</v>
      </c>
      <c r="J107" s="107">
        <v>120.49</v>
      </c>
      <c r="K107" s="107">
        <v>120.49</v>
      </c>
      <c r="L107" s="107">
        <v>150.31</v>
      </c>
      <c r="M107" s="107">
        <v>150.31</v>
      </c>
      <c r="N107" s="107">
        <v>140.77</v>
      </c>
      <c r="O107" s="107">
        <v>140.77</v>
      </c>
      <c r="P107" s="107">
        <v>119.3</v>
      </c>
      <c r="Q107" s="107">
        <v>119.3</v>
      </c>
    </row>
    <row r="108" spans="1:17" ht="12.75">
      <c r="A108" s="1"/>
      <c r="B108" s="16">
        <v>132</v>
      </c>
      <c r="C108" s="17" t="s">
        <v>81</v>
      </c>
      <c r="D108" s="107">
        <v>166.44</v>
      </c>
      <c r="E108" s="107">
        <v>166.45</v>
      </c>
      <c r="F108" s="107">
        <v>147.24</v>
      </c>
      <c r="G108" s="107">
        <v>147.24</v>
      </c>
      <c r="H108" s="107">
        <v>130.59</v>
      </c>
      <c r="I108" s="107">
        <v>130.6</v>
      </c>
      <c r="J108" s="107">
        <v>129.32</v>
      </c>
      <c r="K108" s="107">
        <v>129.32</v>
      </c>
      <c r="L108" s="107">
        <v>161.33</v>
      </c>
      <c r="M108" s="107">
        <v>161.32</v>
      </c>
      <c r="N108" s="107">
        <v>151.08</v>
      </c>
      <c r="O108" s="107">
        <v>151.08</v>
      </c>
      <c r="P108" s="107">
        <v>128.04</v>
      </c>
      <c r="Q108" s="107">
        <v>128.04</v>
      </c>
    </row>
    <row r="109" spans="1:17" ht="12.75">
      <c r="A109" s="1"/>
      <c r="B109" s="16">
        <v>133</v>
      </c>
      <c r="C109" s="41" t="s">
        <v>155</v>
      </c>
      <c r="D109" s="107">
        <v>229.28</v>
      </c>
      <c r="E109" s="107">
        <v>229.28</v>
      </c>
      <c r="F109" s="107">
        <v>202.8</v>
      </c>
      <c r="G109" s="107">
        <v>202.8</v>
      </c>
      <c r="H109" s="107">
        <v>179.87</v>
      </c>
      <c r="I109" s="107">
        <v>179.87</v>
      </c>
      <c r="J109" s="107">
        <v>178.13</v>
      </c>
      <c r="K109" s="107">
        <v>178.13</v>
      </c>
      <c r="L109" s="107">
        <v>222.2</v>
      </c>
      <c r="M109" s="107">
        <v>222.2</v>
      </c>
      <c r="N109" s="107">
        <v>208.11</v>
      </c>
      <c r="O109" s="107">
        <v>208.11</v>
      </c>
      <c r="P109" s="107">
        <v>176.36</v>
      </c>
      <c r="Q109" s="107">
        <v>176.36</v>
      </c>
    </row>
    <row r="110" spans="1:17" ht="12.75">
      <c r="A110" s="1"/>
      <c r="B110" s="16">
        <v>134</v>
      </c>
      <c r="C110" s="41" t="s">
        <v>156</v>
      </c>
      <c r="D110" s="107">
        <v>174.33</v>
      </c>
      <c r="E110" s="107">
        <v>174.33</v>
      </c>
      <c r="F110" s="107">
        <v>154.22</v>
      </c>
      <c r="G110" s="107">
        <v>154.22</v>
      </c>
      <c r="H110" s="107">
        <v>136.78</v>
      </c>
      <c r="I110" s="107">
        <v>136.78</v>
      </c>
      <c r="J110" s="107">
        <v>135.46</v>
      </c>
      <c r="K110" s="107">
        <v>135.46</v>
      </c>
      <c r="L110" s="107">
        <v>168.98</v>
      </c>
      <c r="M110" s="107">
        <v>168.98</v>
      </c>
      <c r="N110" s="107">
        <v>158.25</v>
      </c>
      <c r="O110" s="107">
        <v>158.25</v>
      </c>
      <c r="P110" s="107">
        <v>134.11</v>
      </c>
      <c r="Q110" s="107">
        <v>134.11</v>
      </c>
    </row>
    <row r="111" spans="1:17" ht="12.75">
      <c r="A111" s="1"/>
      <c r="B111" s="16">
        <v>140</v>
      </c>
      <c r="C111" s="17" t="s">
        <v>82</v>
      </c>
      <c r="D111" s="107">
        <v>154.67</v>
      </c>
      <c r="E111" s="107">
        <v>154.67</v>
      </c>
      <c r="F111" s="107">
        <v>136.82</v>
      </c>
      <c r="G111" s="107">
        <v>136.82</v>
      </c>
      <c r="H111" s="107">
        <v>121.36</v>
      </c>
      <c r="I111" s="107">
        <v>121.35</v>
      </c>
      <c r="J111" s="107">
        <v>120.17</v>
      </c>
      <c r="K111" s="107">
        <v>120.16</v>
      </c>
      <c r="L111" s="107">
        <v>149.9</v>
      </c>
      <c r="M111" s="107">
        <v>149.91</v>
      </c>
      <c r="N111" s="107">
        <v>140.39</v>
      </c>
      <c r="O111" s="107">
        <v>140.39</v>
      </c>
      <c r="P111" s="107">
        <v>118.97</v>
      </c>
      <c r="Q111" s="107">
        <v>118.98</v>
      </c>
    </row>
    <row r="112" spans="1:17" ht="12.75">
      <c r="A112" s="1"/>
      <c r="B112" s="16">
        <v>141</v>
      </c>
      <c r="C112" s="17" t="s">
        <v>83</v>
      </c>
      <c r="D112" s="107">
        <v>134.34</v>
      </c>
      <c r="E112" s="107">
        <v>134.34</v>
      </c>
      <c r="F112" s="107">
        <v>118.84</v>
      </c>
      <c r="G112" s="107">
        <v>118.84</v>
      </c>
      <c r="H112" s="107">
        <v>105.41</v>
      </c>
      <c r="I112" s="107">
        <v>105.4</v>
      </c>
      <c r="J112" s="107">
        <v>104.37</v>
      </c>
      <c r="K112" s="107">
        <v>104.37</v>
      </c>
      <c r="L112" s="107">
        <v>130.2</v>
      </c>
      <c r="M112" s="107">
        <v>130.21</v>
      </c>
      <c r="N112" s="107">
        <v>121.93</v>
      </c>
      <c r="O112" s="107">
        <v>121.94</v>
      </c>
      <c r="P112" s="107">
        <v>103.34</v>
      </c>
      <c r="Q112" s="107">
        <v>103.34</v>
      </c>
    </row>
    <row r="113" spans="1:17" ht="12.75">
      <c r="A113" s="1"/>
      <c r="B113" s="16">
        <v>142</v>
      </c>
      <c r="C113" s="17" t="s">
        <v>84</v>
      </c>
      <c r="D113" s="107">
        <v>125.25</v>
      </c>
      <c r="E113" s="107">
        <v>125.24</v>
      </c>
      <c r="F113" s="107">
        <v>110.79</v>
      </c>
      <c r="G113" s="107">
        <v>110.79</v>
      </c>
      <c r="H113" s="107">
        <v>98.26</v>
      </c>
      <c r="I113" s="107">
        <v>98.27</v>
      </c>
      <c r="J113" s="107">
        <v>97.31</v>
      </c>
      <c r="K113" s="107">
        <v>97.3</v>
      </c>
      <c r="L113" s="107">
        <v>121.39</v>
      </c>
      <c r="M113" s="107">
        <v>121.39</v>
      </c>
      <c r="N113" s="107">
        <v>113.69</v>
      </c>
      <c r="O113" s="107">
        <v>113.68</v>
      </c>
      <c r="P113" s="107">
        <v>96.34</v>
      </c>
      <c r="Q113" s="107">
        <v>96.34</v>
      </c>
    </row>
    <row r="114" spans="1:17" ht="12.75">
      <c r="A114" s="1"/>
      <c r="B114" s="16">
        <v>143</v>
      </c>
      <c r="C114" s="17" t="s">
        <v>85</v>
      </c>
      <c r="D114" s="107">
        <v>108.81</v>
      </c>
      <c r="E114" s="107">
        <v>108.81</v>
      </c>
      <c r="F114" s="107">
        <v>96.26</v>
      </c>
      <c r="G114" s="107">
        <v>96.26</v>
      </c>
      <c r="H114" s="107">
        <v>85.38</v>
      </c>
      <c r="I114" s="107">
        <v>85.38</v>
      </c>
      <c r="J114" s="107">
        <v>84.54</v>
      </c>
      <c r="K114" s="107">
        <v>84.54</v>
      </c>
      <c r="L114" s="107">
        <v>105.47</v>
      </c>
      <c r="M114" s="107">
        <v>105.46</v>
      </c>
      <c r="N114" s="107">
        <v>98.77</v>
      </c>
      <c r="O114" s="107">
        <v>98.77</v>
      </c>
      <c r="P114" s="107">
        <v>83.7</v>
      </c>
      <c r="Q114" s="107">
        <v>83.7</v>
      </c>
    </row>
    <row r="115" spans="1:17" ht="12.75">
      <c r="A115" s="1"/>
      <c r="B115" s="16">
        <v>144</v>
      </c>
      <c r="C115" s="17" t="s">
        <v>86</v>
      </c>
      <c r="D115" s="107">
        <v>156.14</v>
      </c>
      <c r="E115" s="107">
        <v>156.13</v>
      </c>
      <c r="F115" s="107">
        <v>138.12</v>
      </c>
      <c r="G115" s="107">
        <v>138.12</v>
      </c>
      <c r="H115" s="107">
        <v>122.5</v>
      </c>
      <c r="I115" s="107">
        <v>122.51</v>
      </c>
      <c r="J115" s="107">
        <v>121.31</v>
      </c>
      <c r="K115" s="107">
        <v>121.3</v>
      </c>
      <c r="L115" s="107">
        <v>151.33</v>
      </c>
      <c r="M115" s="107">
        <v>151.33</v>
      </c>
      <c r="N115" s="107">
        <v>141.72</v>
      </c>
      <c r="O115" s="107">
        <v>141.72</v>
      </c>
      <c r="P115" s="107">
        <v>120.1</v>
      </c>
      <c r="Q115" s="107">
        <v>120.1</v>
      </c>
    </row>
    <row r="116" spans="1:17" ht="12.75">
      <c r="A116" s="1"/>
      <c r="B116" s="16">
        <v>145</v>
      </c>
      <c r="C116" s="17" t="s">
        <v>87</v>
      </c>
      <c r="D116" s="107">
        <v>130.14</v>
      </c>
      <c r="E116" s="107">
        <v>130.15</v>
      </c>
      <c r="F116" s="107">
        <v>115.13</v>
      </c>
      <c r="G116" s="107">
        <v>115.13</v>
      </c>
      <c r="H116" s="107">
        <v>102.11</v>
      </c>
      <c r="I116" s="107">
        <v>102.12</v>
      </c>
      <c r="J116" s="107">
        <v>101.12</v>
      </c>
      <c r="K116" s="107">
        <v>101.11</v>
      </c>
      <c r="L116" s="107">
        <v>126.14</v>
      </c>
      <c r="M116" s="107">
        <v>126.14</v>
      </c>
      <c r="N116" s="107">
        <v>118.13</v>
      </c>
      <c r="O116" s="107">
        <v>118.13</v>
      </c>
      <c r="P116" s="107">
        <v>100.11</v>
      </c>
      <c r="Q116" s="107">
        <v>100.11</v>
      </c>
    </row>
    <row r="117" spans="1:17" ht="12.75">
      <c r="A117" s="1"/>
      <c r="B117" s="16">
        <v>150</v>
      </c>
      <c r="C117" s="17" t="s">
        <v>88</v>
      </c>
      <c r="D117" s="107">
        <v>500.52</v>
      </c>
      <c r="E117" s="107">
        <v>500.51</v>
      </c>
      <c r="F117" s="107">
        <v>442.76</v>
      </c>
      <c r="G117" s="107">
        <v>442.76</v>
      </c>
      <c r="H117" s="107">
        <v>392.71</v>
      </c>
      <c r="I117" s="107">
        <v>392.71</v>
      </c>
      <c r="J117" s="107">
        <v>388.86</v>
      </c>
      <c r="K117" s="107">
        <v>388.86</v>
      </c>
      <c r="L117" s="107">
        <v>485.11</v>
      </c>
      <c r="M117" s="107">
        <v>485.11</v>
      </c>
      <c r="N117" s="107">
        <v>454.31</v>
      </c>
      <c r="O117" s="107">
        <v>454.31</v>
      </c>
      <c r="P117" s="107">
        <v>385.01</v>
      </c>
      <c r="Q117" s="107">
        <v>385.01</v>
      </c>
    </row>
    <row r="118" spans="1:17" ht="12.75">
      <c r="A118" s="1"/>
      <c r="B118" s="16">
        <v>151</v>
      </c>
      <c r="C118" s="17" t="s">
        <v>89</v>
      </c>
      <c r="D118" s="107">
        <v>437.97</v>
      </c>
      <c r="E118" s="107">
        <v>437.97</v>
      </c>
      <c r="F118" s="107">
        <v>387.44</v>
      </c>
      <c r="G118" s="107">
        <v>387.44</v>
      </c>
      <c r="H118" s="107">
        <v>343.64</v>
      </c>
      <c r="I118" s="107">
        <v>343.64</v>
      </c>
      <c r="J118" s="107">
        <v>340.27</v>
      </c>
      <c r="K118" s="107">
        <v>340.27</v>
      </c>
      <c r="L118" s="107">
        <v>424.5</v>
      </c>
      <c r="M118" s="107">
        <v>424.5</v>
      </c>
      <c r="N118" s="107">
        <v>397.54</v>
      </c>
      <c r="O118" s="107">
        <v>397.55</v>
      </c>
      <c r="P118" s="107">
        <v>336.91</v>
      </c>
      <c r="Q118" s="107">
        <v>336.9</v>
      </c>
    </row>
    <row r="119" spans="1:17" ht="12.75">
      <c r="A119" s="1"/>
      <c r="B119" s="16">
        <v>152</v>
      </c>
      <c r="C119" s="17" t="s">
        <v>90</v>
      </c>
      <c r="D119" s="107">
        <v>375.39</v>
      </c>
      <c r="E119" s="107">
        <v>375.39</v>
      </c>
      <c r="F119" s="107">
        <v>332.08</v>
      </c>
      <c r="G119" s="107">
        <v>332.08</v>
      </c>
      <c r="H119" s="107">
        <v>294.54</v>
      </c>
      <c r="I119" s="107">
        <v>294.54</v>
      </c>
      <c r="J119" s="107">
        <v>291.65</v>
      </c>
      <c r="K119" s="107">
        <v>291.65</v>
      </c>
      <c r="L119" s="107">
        <v>363.85</v>
      </c>
      <c r="M119" s="107">
        <v>363.84</v>
      </c>
      <c r="N119" s="107">
        <v>340.75</v>
      </c>
      <c r="O119" s="107">
        <v>340.74</v>
      </c>
      <c r="P119" s="107">
        <v>288.77</v>
      </c>
      <c r="Q119" s="107">
        <v>288.76</v>
      </c>
    </row>
    <row r="120" spans="1:17" ht="12.75">
      <c r="A120" s="1"/>
      <c r="B120" s="16">
        <v>153</v>
      </c>
      <c r="C120" s="17" t="s">
        <v>91</v>
      </c>
      <c r="D120" s="107">
        <v>153.16</v>
      </c>
      <c r="E120" s="107">
        <v>153.16</v>
      </c>
      <c r="F120" s="107">
        <v>135.49</v>
      </c>
      <c r="G120" s="107">
        <v>135.49</v>
      </c>
      <c r="H120" s="107">
        <v>120.17</v>
      </c>
      <c r="I120" s="107">
        <v>120.17</v>
      </c>
      <c r="J120" s="107">
        <v>118.99</v>
      </c>
      <c r="K120" s="107">
        <v>118.99</v>
      </c>
      <c r="L120" s="107">
        <v>148.45</v>
      </c>
      <c r="M120" s="107">
        <v>148.45</v>
      </c>
      <c r="N120" s="107">
        <v>139.02</v>
      </c>
      <c r="O120" s="107">
        <v>139.02</v>
      </c>
      <c r="P120" s="107">
        <v>117.81</v>
      </c>
      <c r="Q120" s="107">
        <v>117.81</v>
      </c>
    </row>
    <row r="121" spans="1:17" ht="12.75">
      <c r="A121" s="1"/>
      <c r="B121" s="16">
        <v>154</v>
      </c>
      <c r="C121" s="17" t="s">
        <v>92</v>
      </c>
      <c r="D121" s="107">
        <v>375.39</v>
      </c>
      <c r="E121" s="107">
        <v>375.39</v>
      </c>
      <c r="F121" s="107">
        <v>332.08</v>
      </c>
      <c r="G121" s="107">
        <v>332.08</v>
      </c>
      <c r="H121" s="107">
        <v>294.54</v>
      </c>
      <c r="I121" s="107">
        <v>294.54</v>
      </c>
      <c r="J121" s="107">
        <v>291.65</v>
      </c>
      <c r="K121" s="107">
        <v>291.65</v>
      </c>
      <c r="L121" s="107">
        <v>363.85</v>
      </c>
      <c r="M121" s="107">
        <v>363.84</v>
      </c>
      <c r="N121" s="107">
        <v>340.75</v>
      </c>
      <c r="O121" s="107">
        <v>340.74</v>
      </c>
      <c r="P121" s="107">
        <v>288.77</v>
      </c>
      <c r="Q121" s="107">
        <v>288.76</v>
      </c>
    </row>
    <row r="122" spans="1:17" ht="12.75">
      <c r="A122" s="1"/>
      <c r="B122" s="16">
        <v>155</v>
      </c>
      <c r="C122" s="17" t="s">
        <v>93</v>
      </c>
      <c r="D122" s="107">
        <v>143.73</v>
      </c>
      <c r="E122" s="107">
        <v>143.73</v>
      </c>
      <c r="F122" s="107">
        <v>127.14</v>
      </c>
      <c r="G122" s="107">
        <v>127.14</v>
      </c>
      <c r="H122" s="107">
        <v>112.77</v>
      </c>
      <c r="I122" s="107">
        <v>112.77</v>
      </c>
      <c r="J122" s="107">
        <v>111.67</v>
      </c>
      <c r="K122" s="107">
        <v>111.67</v>
      </c>
      <c r="L122" s="107">
        <v>139.3</v>
      </c>
      <c r="M122" s="107">
        <v>139.31</v>
      </c>
      <c r="N122" s="107">
        <v>130.46</v>
      </c>
      <c r="O122" s="107">
        <v>130.46</v>
      </c>
      <c r="P122" s="107">
        <v>110.56</v>
      </c>
      <c r="Q122" s="107">
        <v>110.56</v>
      </c>
    </row>
    <row r="123" spans="1:17" ht="12.75">
      <c r="A123" s="1"/>
      <c r="B123" s="16">
        <v>156</v>
      </c>
      <c r="C123" s="17" t="s">
        <v>94</v>
      </c>
      <c r="D123" s="107">
        <v>127.25</v>
      </c>
      <c r="E123" s="107">
        <v>127.26</v>
      </c>
      <c r="F123" s="107">
        <v>112.57</v>
      </c>
      <c r="G123" s="107">
        <v>112.57</v>
      </c>
      <c r="H123" s="107">
        <v>99.85</v>
      </c>
      <c r="I123" s="107">
        <v>99.85</v>
      </c>
      <c r="J123" s="107">
        <v>98.87</v>
      </c>
      <c r="K123" s="107">
        <v>98.87</v>
      </c>
      <c r="L123" s="107">
        <v>123.34</v>
      </c>
      <c r="M123" s="107">
        <v>123.34</v>
      </c>
      <c r="N123" s="107">
        <v>115.51</v>
      </c>
      <c r="O123" s="107">
        <v>115.51</v>
      </c>
      <c r="P123" s="107">
        <v>97.88</v>
      </c>
      <c r="Q123" s="107">
        <v>97.89</v>
      </c>
    </row>
    <row r="124" spans="1:17" ht="12.75">
      <c r="A124" s="1"/>
      <c r="B124" s="16">
        <v>157</v>
      </c>
      <c r="C124" s="17" t="s">
        <v>95</v>
      </c>
      <c r="D124" s="107">
        <v>175.16</v>
      </c>
      <c r="E124" s="107">
        <v>175.16</v>
      </c>
      <c r="F124" s="107">
        <v>154.95</v>
      </c>
      <c r="G124" s="107">
        <v>154.95</v>
      </c>
      <c r="H124" s="107">
        <v>137.44</v>
      </c>
      <c r="I124" s="107">
        <v>137.44</v>
      </c>
      <c r="J124" s="107">
        <v>136.09</v>
      </c>
      <c r="K124" s="107">
        <v>136.09</v>
      </c>
      <c r="L124" s="107">
        <v>169.77</v>
      </c>
      <c r="M124" s="107">
        <v>169.77</v>
      </c>
      <c r="N124" s="107">
        <v>158.99</v>
      </c>
      <c r="O124" s="107">
        <v>159</v>
      </c>
      <c r="P124" s="107">
        <v>134.74</v>
      </c>
      <c r="Q124" s="107">
        <v>134.74</v>
      </c>
    </row>
    <row r="125" spans="1:17" ht="12.75">
      <c r="A125" s="1"/>
      <c r="B125" s="16">
        <v>158</v>
      </c>
      <c r="C125" s="17" t="s">
        <v>96</v>
      </c>
      <c r="D125" s="107">
        <v>143.73</v>
      </c>
      <c r="E125" s="107">
        <v>143.73</v>
      </c>
      <c r="F125" s="107">
        <v>127.14</v>
      </c>
      <c r="G125" s="107">
        <v>127.14</v>
      </c>
      <c r="H125" s="107">
        <v>112.77</v>
      </c>
      <c r="I125" s="107">
        <v>112.77</v>
      </c>
      <c r="J125" s="107">
        <v>111.67</v>
      </c>
      <c r="K125" s="107">
        <v>111.67</v>
      </c>
      <c r="L125" s="107">
        <v>139.3</v>
      </c>
      <c r="M125" s="107">
        <v>139.31</v>
      </c>
      <c r="N125" s="107">
        <v>130.46</v>
      </c>
      <c r="O125" s="107">
        <v>130.46</v>
      </c>
      <c r="P125" s="107">
        <v>110.56</v>
      </c>
      <c r="Q125" s="107">
        <v>110.56</v>
      </c>
    </row>
    <row r="126" spans="1:17" ht="12.75">
      <c r="A126" s="1"/>
      <c r="B126" s="16">
        <v>159</v>
      </c>
      <c r="C126" s="17" t="s">
        <v>97</v>
      </c>
      <c r="D126" s="107">
        <v>127.25</v>
      </c>
      <c r="E126" s="107">
        <v>127.26</v>
      </c>
      <c r="F126" s="107">
        <v>112.57</v>
      </c>
      <c r="G126" s="107">
        <v>112.57</v>
      </c>
      <c r="H126" s="107">
        <v>99.85</v>
      </c>
      <c r="I126" s="107">
        <v>99.85</v>
      </c>
      <c r="J126" s="107">
        <v>98.87</v>
      </c>
      <c r="K126" s="107">
        <v>98.87</v>
      </c>
      <c r="L126" s="107">
        <v>123.34</v>
      </c>
      <c r="M126" s="107">
        <v>123.34</v>
      </c>
      <c r="N126" s="107">
        <v>115.51</v>
      </c>
      <c r="O126" s="107">
        <v>115.51</v>
      </c>
      <c r="P126" s="107">
        <v>97.88</v>
      </c>
      <c r="Q126" s="107">
        <v>97.89</v>
      </c>
    </row>
    <row r="127" spans="1:17" ht="12.75">
      <c r="A127" s="1"/>
      <c r="B127" s="16">
        <v>160</v>
      </c>
      <c r="C127" s="17" t="s">
        <v>98</v>
      </c>
      <c r="D127" s="107">
        <v>300.33</v>
      </c>
      <c r="E127" s="107">
        <v>300.32</v>
      </c>
      <c r="F127" s="107">
        <v>265.67</v>
      </c>
      <c r="G127" s="107">
        <v>265.67</v>
      </c>
      <c r="H127" s="107">
        <v>235.64</v>
      </c>
      <c r="I127" s="107">
        <v>235.64</v>
      </c>
      <c r="J127" s="107">
        <v>233.33</v>
      </c>
      <c r="K127" s="107">
        <v>233.33</v>
      </c>
      <c r="L127" s="107">
        <v>291.08</v>
      </c>
      <c r="M127" s="107">
        <v>291.08</v>
      </c>
      <c r="N127" s="107">
        <v>272.6</v>
      </c>
      <c r="O127" s="107">
        <v>272.6</v>
      </c>
      <c r="P127" s="107">
        <v>231.02</v>
      </c>
      <c r="Q127" s="107">
        <v>231.02</v>
      </c>
    </row>
    <row r="128" spans="1:17" ht="12.75">
      <c r="A128" s="1"/>
      <c r="B128" s="16">
        <v>161</v>
      </c>
      <c r="C128" s="17" t="s">
        <v>99</v>
      </c>
      <c r="D128" s="107">
        <v>176.09</v>
      </c>
      <c r="E128" s="107">
        <v>176.09</v>
      </c>
      <c r="F128" s="107">
        <v>155.77</v>
      </c>
      <c r="G128" s="107">
        <v>155.77</v>
      </c>
      <c r="H128" s="107">
        <v>138.16</v>
      </c>
      <c r="I128" s="107">
        <v>138.16</v>
      </c>
      <c r="J128" s="107">
        <v>136.81</v>
      </c>
      <c r="K128" s="107">
        <v>136.81</v>
      </c>
      <c r="L128" s="107">
        <v>170.67</v>
      </c>
      <c r="M128" s="107">
        <v>170.67</v>
      </c>
      <c r="N128" s="107">
        <v>159.83</v>
      </c>
      <c r="O128" s="107">
        <v>159.83</v>
      </c>
      <c r="P128" s="107">
        <v>135.45</v>
      </c>
      <c r="Q128" s="107">
        <v>135.45</v>
      </c>
    </row>
    <row r="129" spans="1:17" ht="12.75">
      <c r="A129" s="1"/>
      <c r="B129" s="16">
        <v>162</v>
      </c>
      <c r="C129" s="17" t="s">
        <v>100</v>
      </c>
      <c r="D129" s="107">
        <v>300.33</v>
      </c>
      <c r="E129" s="107">
        <v>300.32</v>
      </c>
      <c r="F129" s="107">
        <v>265.67</v>
      </c>
      <c r="G129" s="107">
        <v>265.67</v>
      </c>
      <c r="H129" s="107">
        <v>235.64</v>
      </c>
      <c r="I129" s="107">
        <v>235.64</v>
      </c>
      <c r="J129" s="107">
        <v>233.33</v>
      </c>
      <c r="K129" s="107">
        <v>233.33</v>
      </c>
      <c r="L129" s="107">
        <v>291.08</v>
      </c>
      <c r="M129" s="107">
        <v>291.08</v>
      </c>
      <c r="N129" s="107">
        <v>272.6</v>
      </c>
      <c r="O129" s="107">
        <v>272.6</v>
      </c>
      <c r="P129" s="107">
        <v>231.02</v>
      </c>
      <c r="Q129" s="107">
        <v>231.02</v>
      </c>
    </row>
    <row r="130" spans="1:17" ht="12.75">
      <c r="A130" s="1"/>
      <c r="B130" s="16">
        <v>163</v>
      </c>
      <c r="C130" s="17" t="s">
        <v>101</v>
      </c>
      <c r="D130" s="107">
        <v>126.79</v>
      </c>
      <c r="E130" s="107">
        <v>126.79</v>
      </c>
      <c r="F130" s="107">
        <v>112.16</v>
      </c>
      <c r="G130" s="107">
        <v>112.16</v>
      </c>
      <c r="H130" s="107">
        <v>99.48</v>
      </c>
      <c r="I130" s="107">
        <v>99.48</v>
      </c>
      <c r="J130" s="107">
        <v>98.51</v>
      </c>
      <c r="K130" s="107">
        <v>98.51</v>
      </c>
      <c r="L130" s="107">
        <v>122.89</v>
      </c>
      <c r="M130" s="107">
        <v>122.89</v>
      </c>
      <c r="N130" s="107">
        <v>115.09</v>
      </c>
      <c r="O130" s="107">
        <v>115.09</v>
      </c>
      <c r="P130" s="107">
        <v>97.54</v>
      </c>
      <c r="Q130" s="107">
        <v>97.53</v>
      </c>
    </row>
    <row r="131" spans="1:17" ht="12.75">
      <c r="A131" s="1"/>
      <c r="B131" s="16">
        <v>164</v>
      </c>
      <c r="C131" s="17" t="s">
        <v>102</v>
      </c>
      <c r="D131" s="107">
        <v>104.37</v>
      </c>
      <c r="E131" s="107">
        <v>104.37</v>
      </c>
      <c r="F131" s="107">
        <v>92.33</v>
      </c>
      <c r="G131" s="107">
        <v>92.33</v>
      </c>
      <c r="H131" s="107">
        <v>81.88</v>
      </c>
      <c r="I131" s="107">
        <v>81.89</v>
      </c>
      <c r="J131" s="107">
        <v>81.09</v>
      </c>
      <c r="K131" s="107">
        <v>81.09</v>
      </c>
      <c r="L131" s="107">
        <v>101.16</v>
      </c>
      <c r="M131" s="107">
        <v>101.16</v>
      </c>
      <c r="N131" s="107">
        <v>94.73</v>
      </c>
      <c r="O131" s="107">
        <v>94.74</v>
      </c>
      <c r="P131" s="107">
        <v>80.29</v>
      </c>
      <c r="Q131" s="107">
        <v>80.28</v>
      </c>
    </row>
    <row r="132" spans="1:17" ht="12.75">
      <c r="A132" s="1"/>
      <c r="B132" s="16">
        <v>165</v>
      </c>
      <c r="C132" s="17" t="s">
        <v>103</v>
      </c>
      <c r="D132" s="107">
        <v>212.35</v>
      </c>
      <c r="E132" s="107">
        <v>212.34</v>
      </c>
      <c r="F132" s="107">
        <v>187.84</v>
      </c>
      <c r="G132" s="107">
        <v>187.84</v>
      </c>
      <c r="H132" s="107">
        <v>166.61</v>
      </c>
      <c r="I132" s="107">
        <v>166.61</v>
      </c>
      <c r="J132" s="107">
        <v>164.98</v>
      </c>
      <c r="K132" s="107">
        <v>164.97</v>
      </c>
      <c r="L132" s="107">
        <v>205.81</v>
      </c>
      <c r="M132" s="107">
        <v>205.81</v>
      </c>
      <c r="N132" s="107">
        <v>192.75</v>
      </c>
      <c r="O132" s="107">
        <v>192.74</v>
      </c>
      <c r="P132" s="107">
        <v>163.34</v>
      </c>
      <c r="Q132" s="107">
        <v>163.34</v>
      </c>
    </row>
    <row r="133" spans="1:17" ht="12.75">
      <c r="A133" s="1"/>
      <c r="B133" s="16">
        <v>166</v>
      </c>
      <c r="C133" s="17" t="s">
        <v>104</v>
      </c>
      <c r="D133" s="107">
        <v>168.54</v>
      </c>
      <c r="E133" s="107">
        <v>168.54</v>
      </c>
      <c r="F133" s="107">
        <v>149.1</v>
      </c>
      <c r="G133" s="107">
        <v>149.09</v>
      </c>
      <c r="H133" s="107">
        <v>132.24</v>
      </c>
      <c r="I133" s="107">
        <v>132.24</v>
      </c>
      <c r="J133" s="107">
        <v>130.94</v>
      </c>
      <c r="K133" s="107">
        <v>130.94</v>
      </c>
      <c r="L133" s="107">
        <v>163.36</v>
      </c>
      <c r="M133" s="107">
        <v>163.36</v>
      </c>
      <c r="N133" s="107">
        <v>152.99</v>
      </c>
      <c r="O133" s="107">
        <v>152.98</v>
      </c>
      <c r="P133" s="107">
        <v>129.65</v>
      </c>
      <c r="Q133" s="107">
        <v>129.65</v>
      </c>
    </row>
    <row r="134" spans="1:17" ht="12.75">
      <c r="A134" s="1"/>
      <c r="B134" s="16">
        <v>167</v>
      </c>
      <c r="C134" s="17" t="s">
        <v>105</v>
      </c>
      <c r="D134" s="107">
        <v>133.75</v>
      </c>
      <c r="E134" s="107">
        <v>133.75</v>
      </c>
      <c r="F134" s="107">
        <v>118.32</v>
      </c>
      <c r="G134" s="107">
        <v>118.32</v>
      </c>
      <c r="H134" s="107">
        <v>104.95</v>
      </c>
      <c r="I134" s="107">
        <v>104.94</v>
      </c>
      <c r="J134" s="107">
        <v>103.92</v>
      </c>
      <c r="K134" s="107">
        <v>103.91</v>
      </c>
      <c r="L134" s="107">
        <v>129.64</v>
      </c>
      <c r="M134" s="107">
        <v>129.64</v>
      </c>
      <c r="N134" s="107">
        <v>121.41</v>
      </c>
      <c r="O134" s="107">
        <v>121.41</v>
      </c>
      <c r="P134" s="107">
        <v>102.88</v>
      </c>
      <c r="Q134" s="107">
        <v>102.89</v>
      </c>
    </row>
    <row r="135" spans="1:17" ht="12.75">
      <c r="A135" s="1"/>
      <c r="B135" s="16">
        <v>168</v>
      </c>
      <c r="C135" s="17" t="s">
        <v>179</v>
      </c>
      <c r="D135" s="107">
        <v>364.06</v>
      </c>
      <c r="E135" s="107">
        <v>364.06</v>
      </c>
      <c r="F135" s="107">
        <v>322.05</v>
      </c>
      <c r="G135" s="107">
        <v>322.05</v>
      </c>
      <c r="H135" s="107">
        <v>285.65</v>
      </c>
      <c r="I135" s="107">
        <v>285.65</v>
      </c>
      <c r="J135" s="107">
        <v>282.84</v>
      </c>
      <c r="K135" s="107">
        <v>282.84</v>
      </c>
      <c r="L135" s="107">
        <v>352.86</v>
      </c>
      <c r="M135" s="107">
        <v>352.86</v>
      </c>
      <c r="N135" s="107">
        <v>330.45</v>
      </c>
      <c r="O135" s="107">
        <v>330.45</v>
      </c>
      <c r="P135" s="107">
        <v>280.04</v>
      </c>
      <c r="Q135" s="107">
        <v>280.04</v>
      </c>
    </row>
    <row r="136" spans="1:17" ht="12.75">
      <c r="A136" s="1"/>
      <c r="B136" s="16" t="s">
        <v>180</v>
      </c>
      <c r="C136" s="17" t="s">
        <v>181</v>
      </c>
      <c r="D136" s="107">
        <v>228.26</v>
      </c>
      <c r="E136" s="107">
        <v>228.26</v>
      </c>
      <c r="F136" s="107">
        <v>201.92</v>
      </c>
      <c r="G136" s="107">
        <v>201.92</v>
      </c>
      <c r="H136" s="107">
        <v>179.1</v>
      </c>
      <c r="I136" s="107">
        <v>179.1</v>
      </c>
      <c r="J136" s="107">
        <v>177.34</v>
      </c>
      <c r="K136" s="107">
        <v>177.34</v>
      </c>
      <c r="L136" s="107">
        <v>221.24</v>
      </c>
      <c r="M136" s="107">
        <v>221.24</v>
      </c>
      <c r="N136" s="107">
        <v>207.19</v>
      </c>
      <c r="O136" s="107">
        <v>207.19</v>
      </c>
      <c r="P136" s="107">
        <v>175.59</v>
      </c>
      <c r="Q136" s="107">
        <v>175.59</v>
      </c>
    </row>
    <row r="137" spans="1:17" ht="12.75">
      <c r="A137" s="1"/>
      <c r="B137" s="16" t="s">
        <v>182</v>
      </c>
      <c r="C137" s="17" t="s">
        <v>183</v>
      </c>
      <c r="D137" s="107">
        <v>194.32</v>
      </c>
      <c r="E137" s="107">
        <v>194.32</v>
      </c>
      <c r="F137" s="107">
        <v>171.9</v>
      </c>
      <c r="G137" s="107">
        <v>171.9</v>
      </c>
      <c r="H137" s="107">
        <v>152.47</v>
      </c>
      <c r="I137" s="107">
        <v>152.47</v>
      </c>
      <c r="J137" s="107">
        <v>150.97</v>
      </c>
      <c r="K137" s="107">
        <v>150.97</v>
      </c>
      <c r="L137" s="107">
        <v>188.34</v>
      </c>
      <c r="M137" s="107">
        <v>188.34</v>
      </c>
      <c r="N137" s="107">
        <v>176.39</v>
      </c>
      <c r="O137" s="107">
        <v>176.39</v>
      </c>
      <c r="P137" s="107">
        <v>149.48</v>
      </c>
      <c r="Q137" s="107">
        <v>149.48</v>
      </c>
    </row>
    <row r="138" spans="1:17" ht="12.75">
      <c r="A138" s="1"/>
      <c r="B138" s="16">
        <v>170</v>
      </c>
      <c r="C138" s="17" t="s">
        <v>106</v>
      </c>
      <c r="D138" s="107">
        <v>202.66</v>
      </c>
      <c r="E138" s="107">
        <v>202.66</v>
      </c>
      <c r="F138" s="107">
        <v>179.28</v>
      </c>
      <c r="G138" s="107">
        <v>179.28</v>
      </c>
      <c r="H138" s="107">
        <v>159.01</v>
      </c>
      <c r="I138" s="107">
        <v>159.01</v>
      </c>
      <c r="J138" s="107">
        <v>157.46</v>
      </c>
      <c r="K138" s="107">
        <v>157.45</v>
      </c>
      <c r="L138" s="107">
        <v>196.43</v>
      </c>
      <c r="M138" s="107">
        <v>196.43</v>
      </c>
      <c r="N138" s="107">
        <v>183.95</v>
      </c>
      <c r="O138" s="107">
        <v>183.95</v>
      </c>
      <c r="P138" s="107">
        <v>155.89</v>
      </c>
      <c r="Q138" s="107">
        <v>155.89</v>
      </c>
    </row>
    <row r="139" spans="1:17" ht="12.75">
      <c r="A139" s="1"/>
      <c r="B139" s="16" t="s">
        <v>184</v>
      </c>
      <c r="C139" s="17" t="s">
        <v>185</v>
      </c>
      <c r="D139" s="107">
        <v>180.05</v>
      </c>
      <c r="E139" s="107">
        <v>180.05</v>
      </c>
      <c r="F139" s="107">
        <v>159.27</v>
      </c>
      <c r="G139" s="107">
        <v>159.27</v>
      </c>
      <c r="H139" s="107">
        <v>141.27</v>
      </c>
      <c r="I139" s="107">
        <v>141.27</v>
      </c>
      <c r="J139" s="107">
        <v>139.88</v>
      </c>
      <c r="K139" s="107">
        <v>139.88</v>
      </c>
      <c r="L139" s="107">
        <v>174.51</v>
      </c>
      <c r="M139" s="107">
        <v>174.51</v>
      </c>
      <c r="N139" s="107">
        <v>163.43</v>
      </c>
      <c r="O139" s="107">
        <v>163.43</v>
      </c>
      <c r="P139" s="107">
        <v>138.5</v>
      </c>
      <c r="Q139" s="107">
        <v>138.5</v>
      </c>
    </row>
    <row r="140" spans="1:17" ht="12.75">
      <c r="A140" s="1"/>
      <c r="B140" s="16" t="s">
        <v>186</v>
      </c>
      <c r="C140" s="17" t="s">
        <v>187</v>
      </c>
      <c r="D140" s="107">
        <v>131.7</v>
      </c>
      <c r="E140" s="107">
        <v>131.7</v>
      </c>
      <c r="F140" s="107">
        <v>116.5</v>
      </c>
      <c r="G140" s="107">
        <v>116.5</v>
      </c>
      <c r="H140" s="107">
        <v>103.33</v>
      </c>
      <c r="I140" s="107">
        <v>103.33</v>
      </c>
      <c r="J140" s="107">
        <v>102.32</v>
      </c>
      <c r="K140" s="107">
        <v>102.32</v>
      </c>
      <c r="L140" s="107">
        <v>127.65</v>
      </c>
      <c r="M140" s="107">
        <v>127.65</v>
      </c>
      <c r="N140" s="107">
        <v>119.54</v>
      </c>
      <c r="O140" s="107">
        <v>119.54</v>
      </c>
      <c r="P140" s="107">
        <v>101.31</v>
      </c>
      <c r="Q140" s="107">
        <v>101.31</v>
      </c>
    </row>
    <row r="141" spans="1:17" ht="12.75">
      <c r="A141" s="1"/>
      <c r="B141" s="16">
        <v>171</v>
      </c>
      <c r="C141" s="17" t="s">
        <v>107</v>
      </c>
      <c r="D141" s="107">
        <v>149.52</v>
      </c>
      <c r="E141" s="107">
        <v>149.51</v>
      </c>
      <c r="F141" s="107">
        <v>132.26</v>
      </c>
      <c r="G141" s="107">
        <v>132.26</v>
      </c>
      <c r="H141" s="107">
        <v>117.31</v>
      </c>
      <c r="I141" s="107">
        <v>117.31</v>
      </c>
      <c r="J141" s="107">
        <v>116.16</v>
      </c>
      <c r="K141" s="107">
        <v>116.16</v>
      </c>
      <c r="L141" s="107">
        <v>144.91</v>
      </c>
      <c r="M141" s="107">
        <v>144.91</v>
      </c>
      <c r="N141" s="107">
        <v>135.71</v>
      </c>
      <c r="O141" s="107">
        <v>135.71</v>
      </c>
      <c r="P141" s="107">
        <v>115.01</v>
      </c>
      <c r="Q141" s="107">
        <v>115.01</v>
      </c>
    </row>
    <row r="142" spans="1:17" ht="12.75">
      <c r="A142" s="1"/>
      <c r="B142" s="16" t="s">
        <v>188</v>
      </c>
      <c r="C142" s="41" t="s">
        <v>189</v>
      </c>
      <c r="D142" s="107">
        <v>162.09</v>
      </c>
      <c r="E142" s="107">
        <v>162.09</v>
      </c>
      <c r="F142" s="107">
        <v>143.39</v>
      </c>
      <c r="G142" s="107">
        <v>143.39</v>
      </c>
      <c r="H142" s="107">
        <v>127.18</v>
      </c>
      <c r="I142" s="107">
        <v>127.18</v>
      </c>
      <c r="J142" s="107">
        <v>125.93</v>
      </c>
      <c r="K142" s="107">
        <v>125.93</v>
      </c>
      <c r="L142" s="107">
        <v>157.1</v>
      </c>
      <c r="M142" s="107">
        <v>157.1</v>
      </c>
      <c r="N142" s="107">
        <v>147.13</v>
      </c>
      <c r="O142" s="107">
        <v>147.13</v>
      </c>
      <c r="P142" s="107">
        <v>124.68</v>
      </c>
      <c r="Q142" s="107">
        <v>124.68</v>
      </c>
    </row>
    <row r="143" spans="1:17" ht="12.75">
      <c r="A143" s="1"/>
      <c r="B143" s="16">
        <v>172</v>
      </c>
      <c r="C143" s="41" t="s">
        <v>147</v>
      </c>
      <c r="D143" s="107">
        <v>322.49</v>
      </c>
      <c r="E143" s="107">
        <v>322.49</v>
      </c>
      <c r="F143" s="107">
        <v>285.28</v>
      </c>
      <c r="G143" s="107">
        <v>285.28</v>
      </c>
      <c r="H143" s="107">
        <v>253</v>
      </c>
      <c r="I143" s="107">
        <v>253</v>
      </c>
      <c r="J143" s="107">
        <v>250.52</v>
      </c>
      <c r="K143" s="107">
        <v>250.52</v>
      </c>
      <c r="L143" s="107">
        <v>312.54</v>
      </c>
      <c r="M143" s="107">
        <v>312.54</v>
      </c>
      <c r="N143" s="107">
        <v>292.7</v>
      </c>
      <c r="O143" s="107">
        <v>292.7</v>
      </c>
      <c r="P143" s="107">
        <v>248.07</v>
      </c>
      <c r="Q143" s="107">
        <v>248.07</v>
      </c>
    </row>
    <row r="144" spans="1:17" ht="12.75">
      <c r="A144" s="1"/>
      <c r="B144" s="16">
        <v>173</v>
      </c>
      <c r="C144" s="41" t="s">
        <v>190</v>
      </c>
      <c r="D144" s="107">
        <v>143.67</v>
      </c>
      <c r="E144" s="107">
        <v>143.67</v>
      </c>
      <c r="F144" s="107">
        <v>127.09</v>
      </c>
      <c r="G144" s="107">
        <v>127.09</v>
      </c>
      <c r="H144" s="107">
        <v>112.73</v>
      </c>
      <c r="I144" s="107">
        <v>112.73</v>
      </c>
      <c r="J144" s="107">
        <v>111.62</v>
      </c>
      <c r="K144" s="107">
        <v>111.62</v>
      </c>
      <c r="L144" s="107">
        <v>139.25</v>
      </c>
      <c r="M144" s="107">
        <v>139.25</v>
      </c>
      <c r="N144" s="107">
        <v>130.41</v>
      </c>
      <c r="O144" s="107">
        <v>130.41</v>
      </c>
      <c r="P144" s="107">
        <v>110.52</v>
      </c>
      <c r="Q144" s="107">
        <v>110.52</v>
      </c>
    </row>
    <row r="145" spans="1:17" ht="12.75">
      <c r="A145" s="1"/>
      <c r="B145" s="16">
        <v>180</v>
      </c>
      <c r="C145" s="41" t="s">
        <v>148</v>
      </c>
      <c r="D145" s="107">
        <v>357.55</v>
      </c>
      <c r="E145" s="107">
        <v>357.55</v>
      </c>
      <c r="F145" s="107">
        <v>316.27</v>
      </c>
      <c r="G145" s="107">
        <v>316.27</v>
      </c>
      <c r="H145" s="107">
        <v>280.53</v>
      </c>
      <c r="I145" s="107">
        <v>280.53</v>
      </c>
      <c r="J145" s="107">
        <v>277.78</v>
      </c>
      <c r="K145" s="107">
        <v>277.78</v>
      </c>
      <c r="L145" s="107">
        <v>346.55</v>
      </c>
      <c r="M145" s="107">
        <v>346.55</v>
      </c>
      <c r="N145" s="107">
        <v>324.52</v>
      </c>
      <c r="O145" s="107">
        <v>324.52</v>
      </c>
      <c r="P145" s="107">
        <v>275.03</v>
      </c>
      <c r="Q145" s="107">
        <v>275.03</v>
      </c>
    </row>
    <row r="146" spans="1:17" ht="12.75">
      <c r="A146" s="1"/>
      <c r="B146" s="16">
        <v>182</v>
      </c>
      <c r="C146" s="41" t="s">
        <v>149</v>
      </c>
      <c r="D146" s="107">
        <v>325.05</v>
      </c>
      <c r="E146" s="107">
        <v>325.05</v>
      </c>
      <c r="F146" s="107">
        <v>287.54</v>
      </c>
      <c r="G146" s="107">
        <v>287.54</v>
      </c>
      <c r="H146" s="107">
        <v>255.04</v>
      </c>
      <c r="I146" s="107">
        <v>255.04</v>
      </c>
      <c r="J146" s="107">
        <v>252.55</v>
      </c>
      <c r="K146" s="107">
        <v>252.55</v>
      </c>
      <c r="L146" s="107">
        <v>315.07</v>
      </c>
      <c r="M146" s="107">
        <v>315.07</v>
      </c>
      <c r="N146" s="107">
        <v>295.07</v>
      </c>
      <c r="O146" s="107">
        <v>295.07</v>
      </c>
      <c r="P146" s="107">
        <v>250.03</v>
      </c>
      <c r="Q146" s="107">
        <v>250.03</v>
      </c>
    </row>
    <row r="147" spans="1:17" ht="12.75">
      <c r="A147" s="1"/>
      <c r="B147" s="16">
        <v>183</v>
      </c>
      <c r="C147" s="41" t="s">
        <v>150</v>
      </c>
      <c r="D147" s="107">
        <v>229.28</v>
      </c>
      <c r="E147" s="107">
        <v>229.28</v>
      </c>
      <c r="F147" s="107">
        <v>202.8</v>
      </c>
      <c r="G147" s="107">
        <v>202.8</v>
      </c>
      <c r="H147" s="107">
        <v>179.87</v>
      </c>
      <c r="I147" s="107">
        <v>179.87</v>
      </c>
      <c r="J147" s="107">
        <v>178.13</v>
      </c>
      <c r="K147" s="107">
        <v>178.13</v>
      </c>
      <c r="L147" s="107">
        <v>222.2</v>
      </c>
      <c r="M147" s="107">
        <v>222.2</v>
      </c>
      <c r="N147" s="107">
        <v>208.11</v>
      </c>
      <c r="O147" s="107">
        <v>208.11</v>
      </c>
      <c r="P147" s="107">
        <v>176.36</v>
      </c>
      <c r="Q147" s="107">
        <v>176.36</v>
      </c>
    </row>
    <row r="148" spans="1:17" ht="12.75">
      <c r="A148" s="1"/>
      <c r="B148" s="16">
        <v>185</v>
      </c>
      <c r="C148" s="41" t="s">
        <v>151</v>
      </c>
      <c r="D148" s="107">
        <v>172.79</v>
      </c>
      <c r="E148" s="107">
        <v>172.79</v>
      </c>
      <c r="F148" s="107">
        <v>152.83</v>
      </c>
      <c r="G148" s="107">
        <v>152.83</v>
      </c>
      <c r="H148" s="107">
        <v>135.54</v>
      </c>
      <c r="I148" s="107">
        <v>135.54</v>
      </c>
      <c r="J148" s="107">
        <v>134.22</v>
      </c>
      <c r="K148" s="107">
        <v>134.22</v>
      </c>
      <c r="L148" s="107">
        <v>167.44</v>
      </c>
      <c r="M148" s="107">
        <v>167.44</v>
      </c>
      <c r="N148" s="107">
        <v>156.82</v>
      </c>
      <c r="O148" s="107">
        <v>156.82</v>
      </c>
      <c r="P148" s="107">
        <v>132.9</v>
      </c>
      <c r="Q148" s="107">
        <v>132.9</v>
      </c>
    </row>
    <row r="149" spans="1:17" ht="12.75">
      <c r="A149" s="1"/>
      <c r="B149" s="16">
        <v>186</v>
      </c>
      <c r="C149" s="41" t="s">
        <v>152</v>
      </c>
      <c r="D149" s="107">
        <v>241.03</v>
      </c>
      <c r="E149" s="107">
        <v>241.03</v>
      </c>
      <c r="F149" s="107">
        <v>213.23</v>
      </c>
      <c r="G149" s="107">
        <v>213.23</v>
      </c>
      <c r="H149" s="107">
        <v>189.13</v>
      </c>
      <c r="I149" s="107">
        <v>189.13</v>
      </c>
      <c r="J149" s="107">
        <v>187.25</v>
      </c>
      <c r="K149" s="107">
        <v>187.25</v>
      </c>
      <c r="L149" s="107">
        <v>233.61</v>
      </c>
      <c r="M149" s="107">
        <v>233.61</v>
      </c>
      <c r="N149" s="107">
        <v>218.77</v>
      </c>
      <c r="O149" s="107">
        <v>218.77</v>
      </c>
      <c r="P149" s="107">
        <v>185.4</v>
      </c>
      <c r="Q149" s="107">
        <v>185.4</v>
      </c>
    </row>
    <row r="150" spans="1:17" ht="12.75">
      <c r="A150" s="1"/>
      <c r="B150" s="16">
        <v>187</v>
      </c>
      <c r="C150" s="41" t="s">
        <v>153</v>
      </c>
      <c r="D150" s="107">
        <v>208.56</v>
      </c>
      <c r="E150" s="107">
        <v>208.56</v>
      </c>
      <c r="F150" s="107">
        <v>184.5</v>
      </c>
      <c r="G150" s="107">
        <v>184.5</v>
      </c>
      <c r="H150" s="107">
        <v>163.63</v>
      </c>
      <c r="I150" s="107">
        <v>163.63</v>
      </c>
      <c r="J150" s="107">
        <v>162.01</v>
      </c>
      <c r="K150" s="107">
        <v>162.01</v>
      </c>
      <c r="L150" s="107">
        <v>202.12</v>
      </c>
      <c r="M150" s="107">
        <v>202.12</v>
      </c>
      <c r="N150" s="107">
        <v>189.28</v>
      </c>
      <c r="O150" s="107">
        <v>189.28</v>
      </c>
      <c r="P150" s="107">
        <v>160.43</v>
      </c>
      <c r="Q150" s="107">
        <v>160.43</v>
      </c>
    </row>
    <row r="151" spans="1:17" ht="12.75">
      <c r="A151" s="1"/>
      <c r="B151" s="16">
        <v>188</v>
      </c>
      <c r="C151" s="41" t="s">
        <v>154</v>
      </c>
      <c r="D151" s="107">
        <v>151.28</v>
      </c>
      <c r="E151" s="107">
        <v>151.28</v>
      </c>
      <c r="F151" s="107">
        <v>133.84</v>
      </c>
      <c r="G151" s="107">
        <v>133.84</v>
      </c>
      <c r="H151" s="107">
        <v>118.71</v>
      </c>
      <c r="I151" s="107">
        <v>118.71</v>
      </c>
      <c r="J151" s="107">
        <v>117.54</v>
      </c>
      <c r="K151" s="107">
        <v>117.54</v>
      </c>
      <c r="L151" s="107">
        <v>146.61</v>
      </c>
      <c r="M151" s="107">
        <v>146.61</v>
      </c>
      <c r="N151" s="107">
        <v>137.31</v>
      </c>
      <c r="O151" s="107">
        <v>137.31</v>
      </c>
      <c r="P151" s="107">
        <v>116.37</v>
      </c>
      <c r="Q151" s="107">
        <v>116.37</v>
      </c>
    </row>
    <row r="152" spans="1:17" ht="12.75">
      <c r="A152" s="1"/>
      <c r="B152" s="16">
        <v>189</v>
      </c>
      <c r="C152" s="8" t="s">
        <v>216</v>
      </c>
      <c r="D152" s="107">
        <v>198.66</v>
      </c>
      <c r="E152" s="107">
        <v>198.66</v>
      </c>
      <c r="F152" s="107">
        <v>175.74</v>
      </c>
      <c r="G152" s="107">
        <v>175.74</v>
      </c>
      <c r="H152" s="107">
        <v>155.86</v>
      </c>
      <c r="I152" s="107">
        <v>155.86</v>
      </c>
      <c r="J152" s="107">
        <v>154.35</v>
      </c>
      <c r="K152" s="107">
        <v>154.35</v>
      </c>
      <c r="L152" s="107">
        <v>192.55</v>
      </c>
      <c r="M152" s="107">
        <v>192.55</v>
      </c>
      <c r="N152" s="107">
        <v>180.3</v>
      </c>
      <c r="O152" s="107">
        <v>180.3</v>
      </c>
      <c r="P152" s="107">
        <v>152.81</v>
      </c>
      <c r="Q152" s="107">
        <v>152.81</v>
      </c>
    </row>
    <row r="153" spans="1:17" ht="12.75">
      <c r="A153" s="1"/>
      <c r="B153" s="16">
        <v>190</v>
      </c>
      <c r="C153" s="8" t="s">
        <v>191</v>
      </c>
      <c r="D153" s="107">
        <v>349.75</v>
      </c>
      <c r="E153" s="107">
        <v>349.75</v>
      </c>
      <c r="F153" s="107">
        <v>349.75</v>
      </c>
      <c r="G153" s="107">
        <v>349.75</v>
      </c>
      <c r="H153" s="107">
        <v>349.75</v>
      </c>
      <c r="I153" s="107">
        <v>349.75</v>
      </c>
      <c r="J153" s="107">
        <v>349.75</v>
      </c>
      <c r="K153" s="107">
        <v>349.75</v>
      </c>
      <c r="L153" s="107">
        <v>349.75</v>
      </c>
      <c r="M153" s="107">
        <v>349.75</v>
      </c>
      <c r="N153" s="107">
        <v>349.75</v>
      </c>
      <c r="O153" s="107">
        <v>349.75</v>
      </c>
      <c r="P153" s="107">
        <v>349.75</v>
      </c>
      <c r="Q153" s="107">
        <v>349.75</v>
      </c>
    </row>
    <row r="154" spans="1:17" ht="13.5" thickBot="1">
      <c r="A154" s="1"/>
      <c r="B154" s="42">
        <v>191</v>
      </c>
      <c r="C154" s="8" t="s">
        <v>192</v>
      </c>
      <c r="D154" s="107">
        <v>339.38</v>
      </c>
      <c r="E154" s="107">
        <v>339.38</v>
      </c>
      <c r="F154" s="107">
        <v>339.38</v>
      </c>
      <c r="G154" s="107">
        <v>339.38</v>
      </c>
      <c r="H154" s="107">
        <v>339.38</v>
      </c>
      <c r="I154" s="107">
        <v>339.38</v>
      </c>
      <c r="J154" s="107">
        <v>339.38</v>
      </c>
      <c r="K154" s="107">
        <v>339.38</v>
      </c>
      <c r="L154" s="107">
        <v>339.38</v>
      </c>
      <c r="M154" s="107">
        <v>339.38</v>
      </c>
      <c r="N154" s="107">
        <v>339.38</v>
      </c>
      <c r="O154" s="107">
        <v>339.38</v>
      </c>
      <c r="P154" s="107">
        <v>339.38</v>
      </c>
      <c r="Q154" s="107">
        <v>339.38</v>
      </c>
    </row>
    <row r="155" spans="1:17" ht="15.75" thickBot="1">
      <c r="A155" s="2"/>
      <c r="B155" s="9"/>
      <c r="C155" s="22" t="s">
        <v>108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9"/>
    </row>
  </sheetData>
  <printOptions gridLines="1"/>
  <pageMargins left="0.25" right="0.25" top="0.28" bottom="0.27" header="0.27" footer="0.21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GSA-USA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Sherrie Householder</dc:creator>
  <cp:keywords/>
  <dc:description/>
  <cp:lastModifiedBy>LouisAOjeda</cp:lastModifiedBy>
  <cp:lastPrinted>2006-12-12T23:58:26Z</cp:lastPrinted>
  <dcterms:created xsi:type="dcterms:W3CDTF">2000-04-03T18:34:22Z</dcterms:created>
  <dcterms:modified xsi:type="dcterms:W3CDTF">2007-11-19T16:22:25Z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