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ompleted" sheetId="1" r:id="rId1"/>
    <sheet name="Announced" sheetId="2" r:id="rId2"/>
    <sheet name="Performance" sheetId="3" r:id="rId3"/>
  </sheets>
  <externalReferences>
    <externalReference r:id="rId6"/>
  </externalReferences>
  <definedNames>
    <definedName name="ACTIVITY_CODE">'[1]Ref'!$K$2:$K$694</definedName>
    <definedName name="COMPETITION_TYPE">'[1]Ref'!$E$2:$E$12</definedName>
    <definedName name="METHOD">'[1]Ref'!$C$2:$C$3</definedName>
    <definedName name="_xlnm.Print_Titles" localSheetId="0">'Completed'!$1:$9</definedName>
    <definedName name="SELECTION_STRATEGY">'[1]Ref'!$G$2:$G$5</definedName>
    <definedName name="STATE">'[1]Ref'!$A$2:$A$56</definedName>
    <definedName name="WINNING_PROVIDER">'[1]Ref'!$I$2:$I$5</definedName>
  </definedNames>
  <calcPr fullCalcOnLoad="1"/>
</workbook>
</file>

<file path=xl/sharedStrings.xml><?xml version="1.0" encoding="utf-8"?>
<sst xmlns="http://schemas.openxmlformats.org/spreadsheetml/2006/main" count="305" uniqueCount="99">
  <si>
    <t>General Services Administration</t>
  </si>
  <si>
    <t>FY 2004 COMPETITIVE SOURCING ACTIVITIES SUMMARY</t>
  </si>
  <si>
    <t>COMPLETED COMPETITIONS</t>
  </si>
  <si>
    <t>(Dollars in Millions)</t>
  </si>
  <si>
    <t>Competition Description</t>
  </si>
  <si>
    <t>Bureau</t>
  </si>
  <si>
    <t>Primary Activity Code</t>
  </si>
  <si>
    <t>Secondary Activity Code</t>
  </si>
  <si>
    <t>Additional Activity Code</t>
  </si>
  <si>
    <t>Description of Activity Competed</t>
  </si>
  <si>
    <t>Type of Competition</t>
  </si>
  <si>
    <t>Location (State)</t>
  </si>
  <si>
    <t># of FTE in study</t>
  </si>
  <si>
    <t xml:space="preserve"># of Bids Received </t>
  </si>
  <si>
    <t>Start Date (Mo/Yr)</t>
  </si>
  <si>
    <t>End Date (Mo/Yr)</t>
  </si>
  <si>
    <t>Expected Phase-In Completion Date (Mo/Yr)</t>
  </si>
  <si>
    <t>Actual Phase-In Completion Date (Mo/Yr)</t>
  </si>
  <si>
    <t>Source Selection Strategy Used</t>
  </si>
  <si>
    <t>Winning Provider</t>
  </si>
  <si>
    <t>FY 2004 Costs</t>
  </si>
  <si>
    <t>Total Cost - All Years</t>
  </si>
  <si>
    <t>Estimated Savings</t>
  </si>
  <si>
    <t>Period of estimated savings (in years)</t>
  </si>
  <si>
    <t>Annualized Savings</t>
  </si>
  <si>
    <r>
      <t xml:space="preserve">Actual Savings </t>
    </r>
    <r>
      <rPr>
        <sz val="10"/>
        <rFont val="Times New Roman"/>
        <family val="1"/>
      </rPr>
      <t>(if available)</t>
    </r>
  </si>
  <si>
    <t>Saving Methodology: Calculation/Proxy</t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</si>
  <si>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</si>
  <si>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>STREAMLINED COMPETITIONS</t>
  </si>
  <si>
    <t>PBS</t>
  </si>
  <si>
    <t>Z999 Maintenance, Repair and Minor Construction of Other Real Property</t>
  </si>
  <si>
    <t>Mechancial Maintenance</t>
  </si>
  <si>
    <t>Streamlined cost comparison</t>
  </si>
  <si>
    <t>MO</t>
  </si>
  <si>
    <t>N/A</t>
  </si>
  <si>
    <t>private sector source (CTR)</t>
  </si>
  <si>
    <t>S410 Custodial Services</t>
  </si>
  <si>
    <t>Custodial Services</t>
  </si>
  <si>
    <t>PA</t>
  </si>
  <si>
    <t>WV</t>
  </si>
  <si>
    <t>Mechancial Maintenance and Planning/Estimator</t>
  </si>
  <si>
    <t>AK</t>
  </si>
  <si>
    <t>ID</t>
  </si>
  <si>
    <t>WA</t>
  </si>
  <si>
    <t>TX</t>
  </si>
  <si>
    <t>SD</t>
  </si>
  <si>
    <t>in-house government personnel (I/H)</t>
  </si>
  <si>
    <t>N.A.</t>
  </si>
  <si>
    <t>MT</t>
  </si>
  <si>
    <t>Mechancial Maintenance Inspection</t>
  </si>
  <si>
    <t>UT</t>
  </si>
  <si>
    <t>ND</t>
  </si>
  <si>
    <t>CO</t>
  </si>
  <si>
    <t>IL</t>
  </si>
  <si>
    <t>WI</t>
  </si>
  <si>
    <t>Streamlined competition with MEO</t>
  </si>
  <si>
    <t>MN</t>
  </si>
  <si>
    <t>MI</t>
  </si>
  <si>
    <t>OH</t>
  </si>
  <si>
    <t>Z110 Management of Major Construction of Real Property</t>
  </si>
  <si>
    <t>Space Planners</t>
  </si>
  <si>
    <t>CA</t>
  </si>
  <si>
    <t>A/C Equipment Inspection</t>
  </si>
  <si>
    <t>NY</t>
  </si>
  <si>
    <t>Mechancial Maintenance and Inspection</t>
  </si>
  <si>
    <t>GA</t>
  </si>
  <si>
    <t>SUBTOTAL, STREAMLINED COMPETITIONS</t>
  </si>
  <si>
    <t>STANDARD COMPETITIONS</t>
  </si>
  <si>
    <t>OCFO</t>
  </si>
  <si>
    <t>C700 Finance/Accounting Services</t>
  </si>
  <si>
    <t>Indian Trust Accounting Division</t>
  </si>
  <si>
    <t>Standard competition</t>
  </si>
  <si>
    <t>MD</t>
  </si>
  <si>
    <t>lowest price technically acceptable evaluation</t>
  </si>
  <si>
    <t>SUBTOTAL, STANDARD COMPETITIONS</t>
  </si>
  <si>
    <t>SUBTOTAL, DIRECT CONVERSIONS</t>
  </si>
  <si>
    <t>TOTAL, ALL COMPETITIONS</t>
  </si>
  <si>
    <t>FY 2004 FIXED COSTS*</t>
  </si>
  <si>
    <t>Announced Competitions*</t>
  </si>
  <si>
    <t>Source Selection Strategy Used (If Known)</t>
  </si>
  <si>
    <t>Incremental Costs of Conducting Studies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</si>
  <si>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</si>
  <si>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t>Mechanical OM Functions</t>
  </si>
  <si>
    <t>DC</t>
  </si>
  <si>
    <t>Mechanical Refrigeration Shop</t>
  </si>
  <si>
    <t>GSA-wide</t>
  </si>
  <si>
    <t>Marketing</t>
  </si>
  <si>
    <t xml:space="preserve">FY 2003 COMPETITIVE SOURCING ACTIVITIES </t>
  </si>
  <si>
    <t>SAVINGS &amp; PERFORMANCE UPDATE</t>
  </si>
  <si>
    <t>Function Competed</t>
  </si>
  <si>
    <t>Total Estimated Savings (As reported to Congress in FY03)</t>
  </si>
  <si>
    <t>Total Performance Period       (in years)</t>
  </si>
  <si>
    <t>Actual Accrued Savings</t>
  </si>
  <si>
    <t xml:space="preserve">Quantifiable Description of Imporvements in Service or Performance (if appropriate) </t>
  </si>
  <si>
    <t>FSS</t>
  </si>
  <si>
    <t>National Customer Service Center</t>
  </si>
  <si>
    <t>Under protest to GAO</t>
  </si>
  <si>
    <t>Period Over Which Actual Savings Accrued (In Years)</t>
  </si>
  <si>
    <t>Savings Methodology: Calculation/ Proxy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</si>
</sst>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mm/yy;@"/>
    <numFmt numFmtId="166" formatCode="#,##0.000"/>
    <numFmt numFmtId="167" formatCode="m/d/yy;@"/>
    <numFmt numFmtId="168" formatCode="#,##0.0"/>
    <numFmt numFmtId="169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gray0625">
        <bgColor indexed="43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 wrapText="1"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3" borderId="5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7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5" fontId="1" fillId="3" borderId="7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166" fontId="1" fillId="3" borderId="3" xfId="0" applyNumberFormat="1" applyFont="1" applyFill="1" applyBorder="1" applyAlignment="1">
      <alignment/>
    </xf>
    <xf numFmtId="166" fontId="1" fillId="3" borderId="11" xfId="0" applyNumberFormat="1" applyFont="1" applyFill="1" applyBorder="1" applyAlignment="1">
      <alignment/>
    </xf>
    <xf numFmtId="166" fontId="1" fillId="3" borderId="12" xfId="0" applyNumberFormat="1" applyFont="1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166" fontId="1" fillId="3" borderId="10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166" fontId="1" fillId="3" borderId="3" xfId="0" applyNumberFormat="1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quotePrefix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4" fillId="5" borderId="5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/>
    </xf>
    <xf numFmtId="165" fontId="1" fillId="5" borderId="7" xfId="0" applyNumberFormat="1" applyFont="1" applyFill="1" applyBorder="1" applyAlignment="1">
      <alignment vertical="top"/>
    </xf>
    <xf numFmtId="0" fontId="1" fillId="5" borderId="11" xfId="0" applyFont="1" applyFill="1" applyBorder="1" applyAlignment="1">
      <alignment vertical="top" wrapText="1"/>
    </xf>
    <xf numFmtId="166" fontId="1" fillId="5" borderId="3" xfId="0" applyNumberFormat="1" applyFont="1" applyFill="1" applyBorder="1" applyAlignment="1">
      <alignment vertical="top"/>
    </xf>
    <xf numFmtId="166" fontId="1" fillId="5" borderId="11" xfId="0" applyNumberFormat="1" applyFont="1" applyFill="1" applyBorder="1" applyAlignment="1">
      <alignment vertical="top"/>
    </xf>
    <xf numFmtId="166" fontId="1" fillId="5" borderId="12" xfId="0" applyNumberFormat="1" applyFont="1" applyFill="1" applyBorder="1" applyAlignment="1">
      <alignment vertical="top"/>
    </xf>
    <xf numFmtId="166" fontId="1" fillId="5" borderId="10" xfId="0" applyNumberFormat="1" applyFont="1" applyFill="1" applyBorder="1" applyAlignment="1">
      <alignment vertical="top" wrapText="1"/>
    </xf>
    <xf numFmtId="166" fontId="1" fillId="5" borderId="7" xfId="0" applyNumberFormat="1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/>
    </xf>
    <xf numFmtId="166" fontId="1" fillId="5" borderId="11" xfId="0" applyNumberFormat="1" applyFont="1" applyFill="1" applyBorder="1" applyAlignment="1">
      <alignment/>
    </xf>
    <xf numFmtId="166" fontId="1" fillId="5" borderId="12" xfId="0" applyNumberFormat="1" applyFont="1" applyFill="1" applyBorder="1" applyAlignment="1">
      <alignment/>
    </xf>
    <xf numFmtId="166" fontId="1" fillId="5" borderId="10" xfId="0" applyNumberFormat="1" applyFont="1" applyFill="1" applyBorder="1" applyAlignment="1">
      <alignment/>
    </xf>
    <xf numFmtId="166" fontId="1" fillId="5" borderId="7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7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65" fontId="1" fillId="0" borderId="7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6" borderId="7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7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/>
    </xf>
    <xf numFmtId="165" fontId="1" fillId="7" borderId="7" xfId="0" applyNumberFormat="1" applyFont="1" applyFill="1" applyBorder="1" applyAlignment="1">
      <alignment vertical="top"/>
    </xf>
    <xf numFmtId="0" fontId="1" fillId="7" borderId="11" xfId="0" applyFont="1" applyFill="1" applyBorder="1" applyAlignment="1">
      <alignment vertical="top" wrapText="1"/>
    </xf>
    <xf numFmtId="166" fontId="1" fillId="7" borderId="3" xfId="0" applyNumberFormat="1" applyFont="1" applyFill="1" applyBorder="1" applyAlignment="1">
      <alignment vertical="top"/>
    </xf>
    <xf numFmtId="166" fontId="1" fillId="7" borderId="11" xfId="0" applyNumberFormat="1" applyFont="1" applyFill="1" applyBorder="1" applyAlignment="1">
      <alignment vertical="top"/>
    </xf>
    <xf numFmtId="166" fontId="1" fillId="7" borderId="12" xfId="0" applyNumberFormat="1" applyFont="1" applyFill="1" applyBorder="1" applyAlignment="1">
      <alignment horizontal="right" vertical="top"/>
    </xf>
    <xf numFmtId="166" fontId="1" fillId="7" borderId="3" xfId="0" applyNumberFormat="1" applyFont="1" applyFill="1" applyBorder="1" applyAlignment="1">
      <alignment horizontal="right" vertical="top"/>
    </xf>
    <xf numFmtId="166" fontId="1" fillId="7" borderId="10" xfId="0" applyNumberFormat="1" applyFont="1" applyFill="1" applyBorder="1" applyAlignment="1">
      <alignment/>
    </xf>
    <xf numFmtId="166" fontId="1" fillId="7" borderId="7" xfId="0" applyNumberFormat="1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center" vertical="top"/>
    </xf>
    <xf numFmtId="166" fontId="1" fillId="7" borderId="7" xfId="0" applyNumberFormat="1" applyFont="1" applyFill="1" applyBorder="1" applyAlignment="1">
      <alignment vertical="top"/>
    </xf>
    <xf numFmtId="166" fontId="1" fillId="7" borderId="7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8" fontId="4" fillId="0" borderId="0" xfId="0" applyNumberFormat="1" applyFont="1" applyBorder="1" applyAlignment="1">
      <alignment horizontal="center" vertical="center" wrapText="1"/>
    </xf>
    <xf numFmtId="0" fontId="1" fillId="8" borderId="7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4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164" fontId="1" fillId="5" borderId="10" xfId="0" applyNumberFormat="1" applyFont="1" applyFill="1" applyBorder="1" applyAlignment="1">
      <alignment vertical="top"/>
    </xf>
    <xf numFmtId="166" fontId="1" fillId="5" borderId="4" xfId="0" applyNumberFormat="1" applyFont="1" applyFill="1" applyBorder="1" applyAlignment="1">
      <alignment horizontal="center" vertical="top"/>
    </xf>
    <xf numFmtId="166" fontId="1" fillId="5" borderId="1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3" borderId="5" xfId="0" applyFont="1" applyFill="1" applyBorder="1" applyAlignment="1" applyProtection="1">
      <alignment wrapText="1"/>
      <protection locked="0"/>
    </xf>
    <xf numFmtId="0" fontId="0" fillId="3" borderId="7" xfId="0" applyFont="1" applyFill="1" applyBorder="1" applyAlignment="1">
      <alignment wrapText="1"/>
    </xf>
    <xf numFmtId="166" fontId="1" fillId="3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6" fontId="1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0" fontId="1" fillId="5" borderId="5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166" fontId="1" fillId="5" borderId="12" xfId="0" applyNumberFormat="1" applyFont="1" applyFill="1" applyBorder="1" applyAlignment="1">
      <alignment wrapText="1"/>
    </xf>
    <xf numFmtId="164" fontId="1" fillId="5" borderId="7" xfId="0" applyNumberFormat="1" applyFont="1" applyFill="1" applyBorder="1" applyAlignment="1">
      <alignment wrapText="1"/>
    </xf>
    <xf numFmtId="166" fontId="1" fillId="5" borderId="7" xfId="0" applyNumberFormat="1" applyFont="1" applyFill="1" applyBorder="1" applyAlignment="1">
      <alignment wrapText="1"/>
    </xf>
    <xf numFmtId="0" fontId="1" fillId="5" borderId="7" xfId="0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/>
    </xf>
    <xf numFmtId="0" fontId="1" fillId="3" borderId="1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5" fontId="1" fillId="0" borderId="7" xfId="0" applyNumberFormat="1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7" borderId="1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3" borderId="2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3" borderId="2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05-02_work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FB~1\LOCALS~1\Temp\c.notes.data\~5575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.1."/>
      <sheetName val="W.2."/>
      <sheetName val="S.1."/>
      <sheetName val="S.2."/>
      <sheetName val="S.3."/>
      <sheetName val="Ref"/>
    </sheetNames>
    <sheetDataSet>
      <sheetData sheetId="6">
        <row r="2">
          <cell r="A2" t="str">
            <v>AL</v>
          </cell>
          <cell r="C2" t="str">
            <v>Calculation</v>
          </cell>
          <cell r="E2" t="str">
            <v>Streamlined cost comparison</v>
          </cell>
          <cell r="G2" t="str">
            <v>sealed bid</v>
          </cell>
          <cell r="I2" t="str">
            <v>in-house government personnel (I/H)</v>
          </cell>
          <cell r="K2" t="str">
            <v>A100 Electronic</v>
          </cell>
        </row>
        <row r="3">
          <cell r="A3" t="str">
            <v>AK</v>
          </cell>
          <cell r="C3" t="str">
            <v>Proxy</v>
          </cell>
          <cell r="E3" t="str">
            <v>Cost comparison</v>
          </cell>
          <cell r="G3" t="str">
            <v>lowest price technically acceptable evaluation</v>
          </cell>
          <cell r="I3" t="str">
            <v>public reimbursable source (PRS)</v>
          </cell>
          <cell r="K3" t="str">
            <v>A200 Health Care</v>
          </cell>
        </row>
        <row r="4">
          <cell r="A4" t="str">
            <v>AS</v>
          </cell>
          <cell r="E4" t="str">
            <v>Streamlined cost comparison conducted under a deviation</v>
          </cell>
          <cell r="G4" t="str">
            <v>phased evaluation</v>
          </cell>
          <cell r="I4" t="str">
            <v>private sector source (CTR)</v>
          </cell>
          <cell r="K4" t="str">
            <v>A300 Safety</v>
          </cell>
        </row>
        <row r="5">
          <cell r="A5" t="str">
            <v>AZ</v>
          </cell>
          <cell r="E5" t="str">
            <v>Cost comparison conducted under a deviation</v>
          </cell>
          <cell r="G5" t="str">
            <v>cost-technical trade-off</v>
          </cell>
          <cell r="I5" t="str">
            <v>competition was cancelled (N/A–C)</v>
          </cell>
          <cell r="K5" t="str">
            <v>A400 Transportation</v>
          </cell>
        </row>
        <row r="6">
          <cell r="A6" t="str">
            <v>AR</v>
          </cell>
          <cell r="E6" t="str">
            <v>Streamlined competition with MEO</v>
          </cell>
          <cell r="K6" t="str">
            <v>A500 Food and Drug</v>
          </cell>
        </row>
        <row r="7">
          <cell r="A7" t="str">
            <v>CA</v>
          </cell>
          <cell r="E7" t="str">
            <v>Standard competition</v>
          </cell>
          <cell r="K7" t="str">
            <v>A600 Other Technical Testing or Inspection</v>
          </cell>
        </row>
        <row r="8">
          <cell r="A8" t="str">
            <v>CO</v>
          </cell>
          <cell r="E8" t="str">
            <v>Streamlined competition with MEO conducted under a deviation</v>
          </cell>
          <cell r="K8" t="str">
            <v>A610 Management Headquarters—Test and Evaluation</v>
          </cell>
        </row>
        <row r="9">
          <cell r="A9" t="str">
            <v>CT</v>
          </cell>
          <cell r="E9" t="str">
            <v>Standard competition conducted under a deviation</v>
          </cell>
          <cell r="K9" t="str">
            <v>A620 Test and Evaluation Operations</v>
          </cell>
        </row>
        <row r="10">
          <cell r="A10" t="str">
            <v>DE</v>
          </cell>
          <cell r="E10" t="str">
            <v>Streamlined Competition without MEO</v>
          </cell>
          <cell r="K10" t="str">
            <v>A630 Management and Support to Test and Evaluation</v>
          </cell>
        </row>
        <row r="11">
          <cell r="A11" t="str">
            <v>DC</v>
          </cell>
          <cell r="E11" t="str">
            <v>Streamlined Competition without MEO conducted under a deviation</v>
          </cell>
          <cell r="K11" t="str">
            <v>A699 Other Test and Evaluation Activities</v>
          </cell>
        </row>
        <row r="12">
          <cell r="A12" t="str">
            <v>FL</v>
          </cell>
          <cell r="E12" t="str">
            <v>Direct Conversion</v>
          </cell>
          <cell r="K12" t="str">
            <v>A700 Systems Certification Services</v>
          </cell>
        </row>
        <row r="13">
          <cell r="A13" t="str">
            <v>GA</v>
          </cell>
          <cell r="K13" t="str">
            <v>A000 Administrative Support</v>
          </cell>
        </row>
        <row r="14">
          <cell r="A14" t="str">
            <v>GU</v>
          </cell>
          <cell r="K14" t="str">
            <v>B100 Classification</v>
          </cell>
        </row>
        <row r="15">
          <cell r="A15" t="str">
            <v>HI</v>
          </cell>
          <cell r="K15" t="str">
            <v>B102 Classification Reviews</v>
          </cell>
        </row>
        <row r="16">
          <cell r="A16" t="str">
            <v>ID</v>
          </cell>
          <cell r="K16" t="str">
            <v>B200 Employee Development</v>
          </cell>
        </row>
        <row r="17">
          <cell r="A17" t="str">
            <v>IL</v>
          </cell>
          <cell r="K17" t="str">
            <v>B300 Staffing Reviews</v>
          </cell>
        </row>
        <row r="18">
          <cell r="A18" t="str">
            <v>IN</v>
          </cell>
          <cell r="K18" t="str">
            <v>B301 Processing</v>
          </cell>
        </row>
        <row r="19">
          <cell r="A19" t="str">
            <v>IA</v>
          </cell>
          <cell r="K19" t="str">
            <v>B302 Manpower Research and Analysis</v>
          </cell>
        </row>
        <row r="20">
          <cell r="A20" t="str">
            <v>KS</v>
          </cell>
          <cell r="K20" t="str">
            <v>B303 Manpower Development</v>
          </cell>
        </row>
        <row r="21">
          <cell r="A21" t="str">
            <v>KY</v>
          </cell>
          <cell r="K21" t="str">
            <v>B400 Employee Relations</v>
          </cell>
        </row>
        <row r="22">
          <cell r="A22" t="str">
            <v>LA</v>
          </cell>
          <cell r="K22" t="str">
            <v>B401 Benefits Reviews and Analysis</v>
          </cell>
        </row>
        <row r="23">
          <cell r="A23" t="str">
            <v>ME</v>
          </cell>
          <cell r="K23" t="str">
            <v>B500 Labor Relations and Support</v>
          </cell>
        </row>
        <row r="24">
          <cell r="A24" t="str">
            <v>MD</v>
          </cell>
          <cell r="K24" t="str">
            <v>B501 Agency Equal Employment Opportunity Reviews</v>
          </cell>
        </row>
        <row r="25">
          <cell r="A25" t="str">
            <v>MA</v>
          </cell>
          <cell r="K25" t="str">
            <v>B502 Negotiated Dispute Resolution</v>
          </cell>
        </row>
        <row r="26">
          <cell r="A26" t="str">
            <v>MI</v>
          </cell>
          <cell r="K26" t="str">
            <v>B600 Examining</v>
          </cell>
        </row>
        <row r="27">
          <cell r="A27" t="str">
            <v>MN</v>
          </cell>
          <cell r="K27" t="str">
            <v>B700 Personnel Management Specialist</v>
          </cell>
        </row>
        <row r="28">
          <cell r="A28" t="str">
            <v>MS</v>
          </cell>
          <cell r="K28" t="str">
            <v>B701 Personnel Operations Management</v>
          </cell>
        </row>
        <row r="29">
          <cell r="A29" t="str">
            <v>MO</v>
          </cell>
          <cell r="K29" t="str">
            <v>B702 Personnel IT Support</v>
          </cell>
        </row>
        <row r="30">
          <cell r="A30" t="str">
            <v>MT</v>
          </cell>
          <cell r="K30" t="str">
            <v>B710 Management Headquarters—Civilian Personnel</v>
          </cell>
        </row>
        <row r="31">
          <cell r="A31" t="str">
            <v>NE</v>
          </cell>
          <cell r="K31" t="str">
            <v>B720 Civilian Personnel Operations</v>
          </cell>
        </row>
        <row r="32">
          <cell r="A32" t="str">
            <v>NV</v>
          </cell>
          <cell r="K32" t="str">
            <v>B810 Management Headquarters—Military Personnel</v>
          </cell>
        </row>
        <row r="33">
          <cell r="A33" t="str">
            <v>NH</v>
          </cell>
          <cell r="K33" t="str">
            <v>B820 Military Recruiting and Examining Operations</v>
          </cell>
        </row>
        <row r="34">
          <cell r="A34" t="str">
            <v>NJ</v>
          </cell>
          <cell r="K34" t="str">
            <v>B830 Military Personnel Operations</v>
          </cell>
        </row>
        <row r="35">
          <cell r="A35" t="str">
            <v>NM</v>
          </cell>
          <cell r="K35" t="str">
            <v>B910 Management Headquarters—Personnel Social Action Programs</v>
          </cell>
        </row>
        <row r="36">
          <cell r="A36" t="str">
            <v>NY</v>
          </cell>
          <cell r="K36" t="str">
            <v>B920 Personnel Social Action Program Operations</v>
          </cell>
        </row>
        <row r="37">
          <cell r="A37" t="str">
            <v>NC</v>
          </cell>
          <cell r="K37" t="str">
            <v>B999 Other Personnel Activities</v>
          </cell>
        </row>
        <row r="38">
          <cell r="A38" t="str">
            <v>ND</v>
          </cell>
          <cell r="K38" t="str">
            <v>B000 Personnel Administrative Support</v>
          </cell>
        </row>
        <row r="39">
          <cell r="A39" t="str">
            <v>OH</v>
          </cell>
          <cell r="K39" t="str">
            <v>C100 Voucher Examining</v>
          </cell>
        </row>
        <row r="40">
          <cell r="A40" t="str">
            <v>OK</v>
          </cell>
          <cell r="K40" t="str">
            <v>C110 Management Headquarters—Financial Management</v>
          </cell>
        </row>
        <row r="41">
          <cell r="A41" t="str">
            <v>OR</v>
          </cell>
          <cell r="K41" t="str">
            <v>C200 Cash Receipt</v>
          </cell>
        </row>
        <row r="42">
          <cell r="A42" t="str">
            <v>PA</v>
          </cell>
          <cell r="K42" t="str">
            <v>C300 Accounting Technicians</v>
          </cell>
        </row>
        <row r="43">
          <cell r="A43" t="str">
            <v>PR</v>
          </cell>
          <cell r="K43" t="str">
            <v>C301 Accounts Payable</v>
          </cell>
        </row>
        <row r="44">
          <cell r="A44" t="str">
            <v>RI</v>
          </cell>
          <cell r="K44" t="str">
            <v>C302 Travel Processing</v>
          </cell>
        </row>
        <row r="45">
          <cell r="A45" t="str">
            <v>SC</v>
          </cell>
          <cell r="K45" t="str">
            <v>C303 Fixed Assets</v>
          </cell>
        </row>
        <row r="46">
          <cell r="A46" t="str">
            <v>SD</v>
          </cell>
          <cell r="K46" t="str">
            <v>C304 Accounts Receivable</v>
          </cell>
        </row>
        <row r="47">
          <cell r="A47" t="str">
            <v>TN</v>
          </cell>
          <cell r="K47" t="str">
            <v>C305 Collections</v>
          </cell>
        </row>
        <row r="48">
          <cell r="A48" t="str">
            <v>TX</v>
          </cell>
          <cell r="K48" t="str">
            <v>C306 Customer Billings</v>
          </cell>
        </row>
        <row r="49">
          <cell r="A49" t="str">
            <v>UT</v>
          </cell>
          <cell r="K49" t="str">
            <v>C307 General Accounting</v>
          </cell>
        </row>
        <row r="50">
          <cell r="A50" t="str">
            <v>VT</v>
          </cell>
          <cell r="K50" t="str">
            <v>C308 Financial Report Generation</v>
          </cell>
        </row>
        <row r="51">
          <cell r="A51" t="str">
            <v>VI</v>
          </cell>
          <cell r="K51" t="str">
            <v>C309 Cost Accounting</v>
          </cell>
        </row>
        <row r="52">
          <cell r="A52" t="str">
            <v>VA</v>
          </cell>
          <cell r="K52" t="str">
            <v>C310 Payroll Processing</v>
          </cell>
        </row>
        <row r="53">
          <cell r="A53" t="str">
            <v>WA</v>
          </cell>
          <cell r="K53" t="str">
            <v>C311 Claims Analysis</v>
          </cell>
        </row>
        <row r="54">
          <cell r="A54" t="str">
            <v>WV</v>
          </cell>
          <cell r="K54" t="str">
            <v>C312 Payments Issuance Support/Processing</v>
          </cell>
        </row>
        <row r="55">
          <cell r="A55" t="str">
            <v>WI</v>
          </cell>
          <cell r="K55" t="str">
            <v>C313 Financial Systems Support</v>
          </cell>
        </row>
        <row r="56">
          <cell r="A56" t="str">
            <v>WY</v>
          </cell>
          <cell r="K56" t="str">
            <v>C314 Financial Management and Program Planning</v>
          </cell>
        </row>
        <row r="57">
          <cell r="K57" t="str">
            <v>C315 Financial Management Operations</v>
          </cell>
        </row>
        <row r="58">
          <cell r="K58" t="str">
            <v>C316 Financial Systems Development and Planning</v>
          </cell>
        </row>
        <row r="59">
          <cell r="K59" t="str">
            <v>C317 Financial Systems Operations</v>
          </cell>
        </row>
        <row r="60">
          <cell r="K60" t="str">
            <v>C400 Budget Support</v>
          </cell>
        </row>
        <row r="61">
          <cell r="K61" t="str">
            <v>C401 Financial Analysis</v>
          </cell>
        </row>
        <row r="62">
          <cell r="K62" t="str">
            <v>C402 Cash and Debt Management</v>
          </cell>
        </row>
        <row r="63">
          <cell r="K63" t="str">
            <v>C403 Financial Program Management</v>
          </cell>
        </row>
        <row r="64">
          <cell r="K64" t="str">
            <v>C404 Business Performance Reporting</v>
          </cell>
        </row>
        <row r="65">
          <cell r="K65" t="str">
            <v>C405 Business Performance Analysis</v>
          </cell>
        </row>
        <row r="66">
          <cell r="K66" t="str">
            <v>C406 Cost Analysis</v>
          </cell>
        </row>
        <row r="67">
          <cell r="K67" t="str">
            <v>C407 Mortgage Analysis</v>
          </cell>
        </row>
        <row r="68">
          <cell r="K68" t="str">
            <v>C408 Asset Management and Disposal</v>
          </cell>
        </row>
        <row r="69">
          <cell r="K69" t="str">
            <v>C409 Property Oversight</v>
          </cell>
        </row>
        <row r="70">
          <cell r="K70" t="str">
            <v>C500 External Auditing</v>
          </cell>
        </row>
        <row r="71">
          <cell r="K71" t="str">
            <v>C501 Internal Auditing</v>
          </cell>
        </row>
        <row r="72">
          <cell r="K72" t="str">
            <v>C700 Finance/Accounting Services</v>
          </cell>
        </row>
        <row r="73">
          <cell r="K73" t="str">
            <v>C999 Other Financial Management Activities</v>
          </cell>
        </row>
        <row r="74">
          <cell r="K74" t="str">
            <v>C000 Administrative Support</v>
          </cell>
        </row>
        <row r="75">
          <cell r="K75" t="str">
            <v>D100 Regulatory Activities Support</v>
          </cell>
        </row>
        <row r="76">
          <cell r="K76" t="str">
            <v>D101 Regulatory Economists/Statisticians</v>
          </cell>
        </row>
        <row r="77">
          <cell r="K77" t="str">
            <v>D102 Regulatory Audits</v>
          </cell>
        </row>
        <row r="78">
          <cell r="K78" t="str">
            <v>D103 Salary/Wages Reviews</v>
          </cell>
        </row>
        <row r="79">
          <cell r="K79" t="str">
            <v>D104 Labor Wage and Hour Compliance Reviews</v>
          </cell>
        </row>
        <row r="80">
          <cell r="K80" t="str">
            <v>D105 Education Benefits and Entitlements Analysis</v>
          </cell>
        </row>
        <row r="81">
          <cell r="K81" t="str">
            <v>D106 Loan Guaranty Benefits and Entitlements Analysis</v>
          </cell>
        </row>
        <row r="82">
          <cell r="K82" t="str">
            <v>D107 Vocational Entitlements Analysis</v>
          </cell>
        </row>
        <row r="83">
          <cell r="K83" t="str">
            <v>D200 Data Collection and Analysis</v>
          </cell>
        </row>
        <row r="84">
          <cell r="K84" t="str">
            <v>D201 Customer Surveys and Evaluations</v>
          </cell>
        </row>
        <row r="85">
          <cell r="K85" t="str">
            <v>D300 Statistical Analysis</v>
          </cell>
        </row>
        <row r="86">
          <cell r="K86" t="str">
            <v>D400 Compliance Surveys and Inspections</v>
          </cell>
        </row>
        <row r="87">
          <cell r="K87" t="str">
            <v>D410 Compliance Operations</v>
          </cell>
        </row>
        <row r="88">
          <cell r="K88" t="str">
            <v>D411 Compliance Assessments</v>
          </cell>
        </row>
        <row r="89">
          <cell r="K89" t="str">
            <v>D500 Benefits and Entitlements Services</v>
          </cell>
        </row>
        <row r="90">
          <cell r="K90" t="str">
            <v>D501 Customer Services</v>
          </cell>
        </row>
        <row r="91">
          <cell r="K91" t="str">
            <v>D502 Administrative Reviews</v>
          </cell>
        </row>
        <row r="92">
          <cell r="K92" t="str">
            <v>D503 Compensation Claims Reviews</v>
          </cell>
        </row>
        <row r="93">
          <cell r="K93" t="str">
            <v>D504 Insurance Analysis</v>
          </cell>
        </row>
        <row r="94">
          <cell r="K94" t="str">
            <v>D505 Compensation Claims Examining</v>
          </cell>
        </row>
        <row r="95">
          <cell r="K95" t="str">
            <v>D604 Customer Service Contacts</v>
          </cell>
        </row>
        <row r="96">
          <cell r="K96" t="str">
            <v>D606 Asset Appraisal and Valuation</v>
          </cell>
        </row>
        <row r="97">
          <cell r="K97" t="str">
            <v>D700 Systems Design, Testing and Certification</v>
          </cell>
        </row>
        <row r="98">
          <cell r="K98" t="str">
            <v>D701 Program Marketing and Outreach</v>
          </cell>
        </row>
        <row r="99">
          <cell r="K99" t="str">
            <v>D702 Program Planning and Support</v>
          </cell>
        </row>
        <row r="100">
          <cell r="K100" t="str">
            <v>D703 Application Receipt and Processing</v>
          </cell>
        </row>
        <row r="101">
          <cell r="K101" t="str">
            <v>D704 Program Monitoring and Evaluation</v>
          </cell>
        </row>
        <row r="102">
          <cell r="K102" t="str">
            <v>D705 Program Marketing and Outreach</v>
          </cell>
        </row>
        <row r="103">
          <cell r="K103" t="str">
            <v>D706 Program Monitoring</v>
          </cell>
        </row>
        <row r="104">
          <cell r="K104" t="str">
            <v>D707 Program Evaluation</v>
          </cell>
        </row>
        <row r="105">
          <cell r="K105" t="str">
            <v>D708 Application Receipt/Processing</v>
          </cell>
        </row>
        <row r="106">
          <cell r="K106" t="str">
            <v>D709 Mortgage Underwriting</v>
          </cell>
        </row>
        <row r="107">
          <cell r="K107" t="str">
            <v>D710 Field Inspection Services</v>
          </cell>
        </row>
        <row r="108">
          <cell r="K108" t="str">
            <v>D711 External Equal Employment Opportunity Reviews</v>
          </cell>
        </row>
        <row r="109">
          <cell r="K109" t="str">
            <v>D712 Safety and Occupational Health Management</v>
          </cell>
        </row>
        <row r="110">
          <cell r="K110" t="str">
            <v>D713 Safety and Occupational Health Inspections</v>
          </cell>
        </row>
        <row r="111">
          <cell r="K111" t="str">
            <v>D720 Independent Appeals Reviews</v>
          </cell>
        </row>
        <row r="112">
          <cell r="K112" t="str">
            <v>D800 Air Traffic Control</v>
          </cell>
        </row>
        <row r="113">
          <cell r="K113" t="str">
            <v>D801 Air Traffic Systems Inspections</v>
          </cell>
        </row>
        <row r="114">
          <cell r="K114" t="str">
            <v>D900 Maritime Traffic Control</v>
          </cell>
        </row>
        <row r="115">
          <cell r="K115" t="str">
            <v>D910 Operation of Locks and Dams</v>
          </cell>
        </row>
        <row r="116">
          <cell r="K116" t="str">
            <v>D920 Buoy Maintenance</v>
          </cell>
        </row>
        <row r="117">
          <cell r="K117" t="str">
            <v>D930 Mine Safety and Health</v>
          </cell>
        </row>
        <row r="118">
          <cell r="K118" t="str">
            <v>D000 Administrative Support</v>
          </cell>
        </row>
        <row r="119">
          <cell r="K119" t="str">
            <v>E100 Hazardous Waste Management</v>
          </cell>
        </row>
        <row r="120">
          <cell r="K120" t="str">
            <v>E101 Environmental Restoration Analysis</v>
          </cell>
        </row>
        <row r="121">
          <cell r="K121" t="str">
            <v>E102 FIFRA/FDCA Risk Analysis</v>
          </cell>
        </row>
        <row r="122">
          <cell r="K122" t="str">
            <v>E103 FSCA Risk Analysis</v>
          </cell>
        </row>
        <row r="123">
          <cell r="K123" t="str">
            <v>E104 Environmental Clean-up Services</v>
          </cell>
        </row>
        <row r="124">
          <cell r="K124" t="str">
            <v>E110 Management Headquarters—Environmental Security</v>
          </cell>
        </row>
        <row r="125">
          <cell r="K125" t="str">
            <v>E120 Environmental and Natural Resource Services</v>
          </cell>
        </row>
        <row r="126">
          <cell r="K126" t="str">
            <v>E200 Solid Waste Data Collection/Analysis</v>
          </cell>
        </row>
        <row r="127">
          <cell r="K127" t="str">
            <v>E220 Safety</v>
          </cell>
        </row>
        <row r="128">
          <cell r="K128" t="str">
            <v>E225 Occupational Health Services</v>
          </cell>
        </row>
        <row r="129">
          <cell r="K129" t="str">
            <v>E230 Explosives Safety</v>
          </cell>
        </row>
        <row r="130">
          <cell r="K130" t="str">
            <v>E250 Response to Hazardous Material Mishaps</v>
          </cell>
        </row>
        <row r="131">
          <cell r="K131" t="str">
            <v>E300 Pollution Prevention</v>
          </cell>
        </row>
        <row r="132">
          <cell r="K132" t="str">
            <v>E400 Air Pollution Data Collection/Analysis</v>
          </cell>
        </row>
        <row r="133">
          <cell r="K133" t="str">
            <v>E401 Clean Air Act Pollution Prevention</v>
          </cell>
        </row>
        <row r="134">
          <cell r="K134" t="str">
            <v>E500 Water Data Collection/Analysis</v>
          </cell>
        </row>
        <row r="135">
          <cell r="K135" t="str">
            <v>E501 Clean Water Act Compliance/Pollution Prevention</v>
          </cell>
        </row>
        <row r="136">
          <cell r="K136" t="str">
            <v>E502 Safe Drinking Water Act Compliance/Pollution Prevention</v>
          </cell>
        </row>
        <row r="137">
          <cell r="K137" t="str">
            <v>E503 Occupational Safety, Health and Environmental Compliance</v>
          </cell>
        </row>
        <row r="138">
          <cell r="K138" t="str">
            <v>E600 Environmental Planning/NEPA</v>
          </cell>
        </row>
        <row r="139">
          <cell r="K139" t="str">
            <v>E601 Environmental Impact Statements</v>
          </cell>
        </row>
        <row r="140">
          <cell r="K140" t="str">
            <v>E602 Environmental Impact Statement Reviews</v>
          </cell>
        </row>
        <row r="141">
          <cell r="K141" t="str">
            <v>E700 Resource Conservation and Recovery Act Compliance/Pollution Prevention</v>
          </cell>
        </row>
        <row r="142">
          <cell r="K142" t="str">
            <v>E800 Multimedia Compliance/Pollution Prevention</v>
          </cell>
        </row>
        <row r="143">
          <cell r="K143" t="str">
            <v>E801 Trusteeship</v>
          </cell>
        </row>
        <row r="144">
          <cell r="K144" t="str">
            <v>E999 Other Environmental Security Activities</v>
          </cell>
        </row>
        <row r="145">
          <cell r="K145" t="str">
            <v>E000 Administrative Support</v>
          </cell>
        </row>
        <row r="146">
          <cell r="K146" t="str">
            <v>F100 Quality Assurance</v>
          </cell>
        </row>
        <row r="147">
          <cell r="K147" t="str">
            <v>F110 Management Headquarters—Systems Acquisition</v>
          </cell>
        </row>
        <row r="148">
          <cell r="K148" t="str">
            <v>F120 Systems Acquisition—Program Management</v>
          </cell>
        </row>
        <row r="149">
          <cell r="K149" t="str">
            <v>F140 Technology Transfer and International Cooperative Program Management</v>
          </cell>
        </row>
        <row r="150">
          <cell r="K150" t="str">
            <v>F150 Systems Acquisition—Research and Development Support</v>
          </cell>
        </row>
        <row r="151">
          <cell r="K151" t="str">
            <v>F160 Systems Acquisition—Other Program Support</v>
          </cell>
        </row>
        <row r="152">
          <cell r="K152" t="str">
            <v>F199 Other Systems Acquisition Activities</v>
          </cell>
        </row>
        <row r="153">
          <cell r="K153" t="str">
            <v>F200 Contracting (Operational)</v>
          </cell>
        </row>
        <row r="154">
          <cell r="K154" t="str">
            <v>F300 Contracting (Analysis)</v>
          </cell>
        </row>
        <row r="155">
          <cell r="K155" t="str">
            <v>F310 Management Headquarters—Procurement and Contracting</v>
          </cell>
        </row>
        <row r="156">
          <cell r="K156" t="str">
            <v>F320 Contract Administration and Operations</v>
          </cell>
        </row>
        <row r="157">
          <cell r="K157" t="str">
            <v>F399 Other Procurement and Contracting Activities</v>
          </cell>
        </row>
        <row r="158">
          <cell r="K158" t="str">
            <v>F400 Recurring Purchasing</v>
          </cell>
        </row>
        <row r="159">
          <cell r="K159" t="str">
            <v>F510 Engineering Support at Maintenance Depots</v>
          </cell>
        </row>
        <row r="160">
          <cell r="K160" t="str">
            <v>F520 All Other Engineering Support</v>
          </cell>
        </row>
        <row r="161">
          <cell r="K161" t="str">
            <v>F000 Administrative Support</v>
          </cell>
        </row>
        <row r="162">
          <cell r="K162" t="str">
            <v>G001 Care of Remains of Deceased Personnel &amp; Funeral Services</v>
          </cell>
        </row>
        <row r="163">
          <cell r="K163" t="str">
            <v>G006 Commissary Management</v>
          </cell>
        </row>
        <row r="164">
          <cell r="K164" t="str">
            <v>G008 Commissary Operations</v>
          </cell>
        </row>
        <row r="165">
          <cell r="K165" t="str">
            <v>G009 Clothing Sales Store Operations</v>
          </cell>
        </row>
        <row r="166">
          <cell r="K166" t="str">
            <v>G010 Recreational Library Services</v>
          </cell>
        </row>
        <row r="167">
          <cell r="K167" t="str">
            <v>G011 Morale, Welfare, and Recreation Services</v>
          </cell>
        </row>
        <row r="168">
          <cell r="K168" t="str">
            <v>G012 Community Services</v>
          </cell>
        </row>
        <row r="169">
          <cell r="K169" t="str">
            <v>G013 Military Exchange Operations</v>
          </cell>
        </row>
        <row r="170">
          <cell r="K170" t="str">
            <v>G050 Management Headquarters—Community and Family Services</v>
          </cell>
        </row>
        <row r="171">
          <cell r="K171" t="str">
            <v>G055 Morale, Welfare, and Recreation (MWR) Services</v>
          </cell>
        </row>
        <row r="172">
          <cell r="K172" t="str">
            <v>G060 Family Center Services</v>
          </cell>
        </row>
        <row r="173">
          <cell r="K173" t="str">
            <v>G065 Child-Care and Youth Programs</v>
          </cell>
        </row>
        <row r="174">
          <cell r="K174" t="str">
            <v>G080 Homeowners’ Assistance Program</v>
          </cell>
        </row>
        <row r="175">
          <cell r="K175" t="str">
            <v>G090 Employee Relocation Assistance Program</v>
          </cell>
        </row>
        <row r="176">
          <cell r="K176" t="str">
            <v>G100 Disaster Relief Applications Services</v>
          </cell>
        </row>
        <row r="177">
          <cell r="K177" t="str">
            <v>G101 Disaster Relief Services</v>
          </cell>
        </row>
        <row r="178">
          <cell r="K178" t="str">
            <v>G102 Librarian Services</v>
          </cell>
        </row>
        <row r="179">
          <cell r="K179" t="str">
            <v>G103 Library Operations and Management</v>
          </cell>
        </row>
        <row r="180">
          <cell r="K180" t="str">
            <v>G104 Technical/Professional/Legal Library Information Services</v>
          </cell>
        </row>
        <row r="181">
          <cell r="K181" t="str">
            <v>G105 Recreational Library Operations</v>
          </cell>
        </row>
        <row r="182">
          <cell r="K182" t="str">
            <v>G210 Postal Services</v>
          </cell>
        </row>
        <row r="183">
          <cell r="K183" t="str">
            <v>G220 Military Bands</v>
          </cell>
        </row>
        <row r="184">
          <cell r="K184" t="str">
            <v>G900 Chaplain Activities and Support Services</v>
          </cell>
        </row>
        <row r="185">
          <cell r="K185" t="str">
            <v>G901 Housing Administrative Services</v>
          </cell>
        </row>
        <row r="186">
          <cell r="K186" t="str">
            <v>G910 Temporary Lodging Services</v>
          </cell>
        </row>
        <row r="187">
          <cell r="K187" t="str">
            <v>G902 Casualty and Mortuary Affairs</v>
          </cell>
        </row>
        <row r="188">
          <cell r="K188" t="str">
            <v>G904 Family Services</v>
          </cell>
        </row>
        <row r="189">
          <cell r="K189" t="str">
            <v>G905 Community Relations</v>
          </cell>
        </row>
        <row r="190">
          <cell r="K190" t="str">
            <v>G910 Temporary Lodging Services</v>
          </cell>
        </row>
        <row r="191">
          <cell r="K191" t="str">
            <v>G999 Other Social Services</v>
          </cell>
        </row>
        <row r="192">
          <cell r="K192" t="str">
            <v>G000 Administrative Support</v>
          </cell>
        </row>
        <row r="193">
          <cell r="K193" t="str">
            <v>H010 Management Headquarters—Health Services</v>
          </cell>
        </row>
        <row r="194">
          <cell r="K194" t="str">
            <v>H050 Hospital/Clinic Management</v>
          </cell>
        </row>
        <row r="195">
          <cell r="K195" t="str">
            <v>H100 Medical Care</v>
          </cell>
        </row>
        <row r="196">
          <cell r="K196" t="str">
            <v>H101 Hospital Care</v>
          </cell>
        </row>
        <row r="197">
          <cell r="K197" t="str">
            <v>H102 Surgical Care</v>
          </cell>
        </row>
        <row r="198">
          <cell r="K198" t="str">
            <v>H103 Surgical Services</v>
          </cell>
        </row>
        <row r="199">
          <cell r="K199" t="str">
            <v>H105 Nutritional Care</v>
          </cell>
        </row>
        <row r="200">
          <cell r="K200" t="str">
            <v>H106 Pathology Services</v>
          </cell>
        </row>
        <row r="201">
          <cell r="K201" t="str">
            <v>H107 Radiology Services</v>
          </cell>
        </row>
        <row r="202">
          <cell r="K202" t="str">
            <v>H108 Pharmacy Services</v>
          </cell>
        </row>
        <row r="203">
          <cell r="K203" t="str">
            <v>H109 Physical Therapy</v>
          </cell>
        </row>
        <row r="204">
          <cell r="K204" t="str">
            <v>H110 Materiel Services</v>
          </cell>
        </row>
        <row r="205">
          <cell r="K205" t="str">
            <v>H111 Orthopedic Services</v>
          </cell>
        </row>
        <row r="206">
          <cell r="K206" t="str">
            <v>H112 Ambulance Services</v>
          </cell>
        </row>
        <row r="207">
          <cell r="K207" t="str">
            <v>H113 Dental Care</v>
          </cell>
        </row>
        <row r="208">
          <cell r="K208" t="str">
            <v>H114 Dental Laboratories</v>
          </cell>
        </row>
        <row r="209">
          <cell r="K209" t="str">
            <v>H115 Clinics and Dispensaries</v>
          </cell>
        </row>
        <row r="210">
          <cell r="K210" t="str">
            <v>H116 Veterinary Services</v>
          </cell>
        </row>
        <row r="211">
          <cell r="K211" t="str">
            <v>H117 Medical Records</v>
          </cell>
        </row>
        <row r="212">
          <cell r="K212" t="str">
            <v>H118 Nursing Services</v>
          </cell>
        </row>
        <row r="213">
          <cell r="K213" t="str">
            <v>H119 Preventive Medicine</v>
          </cell>
        </row>
        <row r="214">
          <cell r="K214" t="str">
            <v>H120 Occupational Health</v>
          </cell>
        </row>
        <row r="215">
          <cell r="K215" t="str">
            <v>H121 Drug Rehabilitation</v>
          </cell>
        </row>
        <row r="216">
          <cell r="K216" t="str">
            <v>H125 Rehabilitation Services</v>
          </cell>
        </row>
        <row r="217">
          <cell r="K217" t="str">
            <v>H127 Alcohol and Drug Rehabilitation</v>
          </cell>
        </row>
        <row r="218">
          <cell r="K218" t="str">
            <v>H201 Medical Services</v>
          </cell>
        </row>
        <row r="219">
          <cell r="K219" t="str">
            <v>H202 Psychiatric and Psychology Services</v>
          </cell>
        </row>
        <row r="220">
          <cell r="K220" t="str">
            <v>H203 Ambulatory Care Services</v>
          </cell>
        </row>
        <row r="221">
          <cell r="K221" t="str">
            <v>H204 Domiciliary Care</v>
          </cell>
        </row>
        <row r="222">
          <cell r="K222" t="str">
            <v>H205 Extended Care Services</v>
          </cell>
        </row>
        <row r="223">
          <cell r="K223" t="str">
            <v>H206 Social Work</v>
          </cell>
        </row>
        <row r="224">
          <cell r="K224" t="str">
            <v>H207 Field Pathology &amp; Laboratory Medicine</v>
          </cell>
        </row>
        <row r="225">
          <cell r="K225" t="str">
            <v>H208 Audiology &amp; Speech Pathology Services</v>
          </cell>
        </row>
        <row r="226">
          <cell r="K226" t="str">
            <v>H209 Nuclear Medicine Services</v>
          </cell>
        </row>
        <row r="227">
          <cell r="K227" t="str">
            <v>H210 Pediatric Services</v>
          </cell>
        </row>
        <row r="228">
          <cell r="K228" t="str">
            <v>H211 Optometric Services</v>
          </cell>
        </row>
        <row r="229">
          <cell r="K229" t="str">
            <v>H212 Spinal Cord Injury Services</v>
          </cell>
        </row>
        <row r="230">
          <cell r="K230" t="str">
            <v>H213 GRECC Services</v>
          </cell>
        </row>
        <row r="231">
          <cell r="K231" t="str">
            <v>H214 Neurology Services</v>
          </cell>
        </row>
        <row r="232">
          <cell r="K232" t="str">
            <v>H215 Dermatology Services</v>
          </cell>
        </row>
        <row r="233">
          <cell r="K233" t="str">
            <v>H216 Radiation Therapy Services</v>
          </cell>
        </row>
        <row r="234">
          <cell r="K234" t="str">
            <v>H217 Mental Illness Research, Education &amp; Clinic</v>
          </cell>
        </row>
        <row r="235">
          <cell r="K235" t="str">
            <v>H218 Rehabilitation Medicine Services</v>
          </cell>
        </row>
        <row r="236">
          <cell r="K236" t="str">
            <v>H219 Nutrition &amp;Food Production Services</v>
          </cell>
        </row>
        <row r="237">
          <cell r="K237" t="str">
            <v>H220 Blind Rehabilitation Services</v>
          </cell>
        </row>
        <row r="238">
          <cell r="K238" t="str">
            <v>H221 Recreation Services</v>
          </cell>
        </row>
        <row r="239">
          <cell r="K239" t="str">
            <v>H222 Prosthetics &amp; Sensory Aides Services</v>
          </cell>
        </row>
        <row r="240">
          <cell r="K240" t="str">
            <v>H223 Ambulatory Care Administration</v>
          </cell>
        </row>
        <row r="241">
          <cell r="K241" t="str">
            <v>H224 Learning Resource Centers</v>
          </cell>
        </row>
        <row r="242">
          <cell r="K242" t="str">
            <v>H225 Federal Employee Health Services</v>
          </cell>
        </row>
        <row r="243">
          <cell r="K243" t="str">
            <v>H226 VISN Services &amp; VISN Support Service Center</v>
          </cell>
        </row>
        <row r="244">
          <cell r="K244" t="str">
            <v>H227 Veterans Canteen Service</v>
          </cell>
        </row>
        <row r="245">
          <cell r="K245" t="str">
            <v>H250 Medical and Dental Devices Development</v>
          </cell>
        </row>
        <row r="246">
          <cell r="K246" t="str">
            <v>H300 Emergency Medical Services Management Planning</v>
          </cell>
        </row>
        <row r="247">
          <cell r="K247" t="str">
            <v>H301 Emergency Medical Services</v>
          </cell>
        </row>
        <row r="248">
          <cell r="K248" t="str">
            <v>H350 Hospital Food Services and Nutritional Care</v>
          </cell>
        </row>
        <row r="249">
          <cell r="K249" t="str">
            <v>H400 Medical Evaluation Services</v>
          </cell>
        </row>
        <row r="250">
          <cell r="K250" t="str">
            <v>H401 Medical Officers</v>
          </cell>
        </row>
        <row r="251">
          <cell r="K251" t="str">
            <v>H402 Industrial Hygiene Reviews and Analysis</v>
          </cell>
        </row>
        <row r="252">
          <cell r="K252" t="str">
            <v>H403 Health Inspections</v>
          </cell>
        </row>
        <row r="253">
          <cell r="K253" t="str">
            <v>H404 Health Services Administration and Management</v>
          </cell>
        </row>
        <row r="254">
          <cell r="K254" t="str">
            <v>H450 Medical Records and Medical Transcription</v>
          </cell>
        </row>
        <row r="255">
          <cell r="K255" t="str">
            <v>H500 Dialysis Services</v>
          </cell>
        </row>
        <row r="256">
          <cell r="K256" t="str">
            <v>H501 Anesthesiology</v>
          </cell>
        </row>
        <row r="257">
          <cell r="K257" t="str">
            <v>H502 Diagnostic Radiology</v>
          </cell>
        </row>
        <row r="258">
          <cell r="K258" t="str">
            <v>H503 Geriatrics</v>
          </cell>
        </row>
        <row r="259">
          <cell r="K259" t="str">
            <v>H504 Geriatric Research</v>
          </cell>
        </row>
        <row r="260">
          <cell r="K260" t="str">
            <v>H505 Geriatric Clinical Centers</v>
          </cell>
        </row>
        <row r="261">
          <cell r="K261" t="str">
            <v>H506 Orthopedic Shoe Services</v>
          </cell>
        </row>
        <row r="262">
          <cell r="K262" t="str">
            <v>H507 Orthotics Laboratory</v>
          </cell>
        </row>
        <row r="263">
          <cell r="K263" t="str">
            <v>H600 Hospital Administration</v>
          </cell>
        </row>
        <row r="264">
          <cell r="K264" t="str">
            <v>H601 Ward Administration</v>
          </cell>
        </row>
        <row r="265">
          <cell r="K265" t="str">
            <v>H602 Income Verification</v>
          </cell>
        </row>
        <row r="266">
          <cell r="K266" t="str">
            <v>H603 Claims Analysis</v>
          </cell>
        </row>
        <row r="267">
          <cell r="K267" t="str">
            <v>H604 Hospital Supply and Distribution</v>
          </cell>
        </row>
        <row r="268">
          <cell r="K268" t="str">
            <v>H605 Ambulatory Care Administration</v>
          </cell>
        </row>
        <row r="269">
          <cell r="K269" t="str">
            <v>H606 Information Resource Management Services</v>
          </cell>
        </row>
        <row r="270">
          <cell r="K270" t="str">
            <v>H607 Voluntary Services Administration</v>
          </cell>
        </row>
        <row r="271">
          <cell r="K271" t="str">
            <v>H608 Records Administration</v>
          </cell>
        </row>
        <row r="272">
          <cell r="K272" t="str">
            <v>H609 Bed Services and Patient Assistance</v>
          </cell>
        </row>
        <row r="273">
          <cell r="K273" t="str">
            <v>H610 Waste Management</v>
          </cell>
        </row>
        <row r="274">
          <cell r="K274" t="str">
            <v>H650 Hospital Supplies and Equipment</v>
          </cell>
        </row>
        <row r="275">
          <cell r="K275" t="str">
            <v>H710 Medical Transportation Services</v>
          </cell>
        </row>
        <row r="276">
          <cell r="K276" t="str">
            <v>H999 Other Health Services</v>
          </cell>
        </row>
        <row r="277">
          <cell r="K277" t="str">
            <v>H000 Administrative Support</v>
          </cell>
        </row>
        <row r="278">
          <cell r="K278" t="str">
            <v>I100 Inspector General Services</v>
          </cell>
        </row>
        <row r="279">
          <cell r="K279" t="str">
            <v>I110 Management Headquarters—Audit</v>
          </cell>
        </row>
        <row r="280">
          <cell r="K280" t="str">
            <v>I120 Audit Operations</v>
          </cell>
        </row>
        <row r="281">
          <cell r="K281" t="str">
            <v>I200 Safety</v>
          </cell>
        </row>
        <row r="282">
          <cell r="K282" t="str">
            <v>I415 Non-field Technical Support to Criminal Investigations</v>
          </cell>
        </row>
        <row r="283">
          <cell r="K283" t="str">
            <v>I416 Non-Field Administrative Support Criminal Investigations</v>
          </cell>
        </row>
        <row r="284">
          <cell r="K284" t="str">
            <v>I420 Financial Audits</v>
          </cell>
        </row>
        <row r="285">
          <cell r="K285" t="str">
            <v>I430 Performance Audits</v>
          </cell>
        </row>
        <row r="286">
          <cell r="K286" t="str">
            <v>I440 Management Evaluations/Audits</v>
          </cell>
        </row>
        <row r="287">
          <cell r="K287" t="str">
            <v>I441 Logistics Audits</v>
          </cell>
        </row>
        <row r="288">
          <cell r="K288" t="str">
            <v>I500 Background investigations</v>
          </cell>
        </row>
        <row r="289">
          <cell r="K289" t="str">
            <v>I501 IG Data Collection and Analysis</v>
          </cell>
        </row>
        <row r="290">
          <cell r="K290" t="str">
            <v>I502 Case Assessment/Management/Disposition</v>
          </cell>
        </row>
        <row r="291">
          <cell r="K291" t="str">
            <v>I510 Personnel Security Clearances and Background Investigations</v>
          </cell>
        </row>
        <row r="292">
          <cell r="K292" t="str">
            <v>I520 Criminal, Counter Intelligence, and Administrative Investigative Services</v>
          </cell>
        </row>
        <row r="293">
          <cell r="K293" t="str">
            <v>I530 Industrial Security Assessments</v>
          </cell>
        </row>
        <row r="294">
          <cell r="K294" t="str">
            <v>I999 Other Audit and Investigative Activities</v>
          </cell>
        </row>
        <row r="295">
          <cell r="K295" t="str">
            <v>I000 Administrative Support</v>
          </cell>
        </row>
        <row r="296">
          <cell r="K296" t="str">
            <v>J410 Organizational and Intermediate Repair and Maintenance Management</v>
          </cell>
        </row>
        <row r="297">
          <cell r="K297" t="str">
            <v>J501 Aircraft</v>
          </cell>
        </row>
        <row r="298">
          <cell r="K298" t="str">
            <v>J502 Aircraft Engines</v>
          </cell>
        </row>
        <row r="299">
          <cell r="K299" t="str">
            <v>J503 Missiles</v>
          </cell>
        </row>
        <row r="300">
          <cell r="K300" t="str">
            <v>J504 Vessels</v>
          </cell>
        </row>
        <row r="301">
          <cell r="K301" t="str">
            <v>J505 Combat Vehicles</v>
          </cell>
        </row>
        <row r="302">
          <cell r="K302" t="str">
            <v>J506 Non-Combat Vehicles and Equipment</v>
          </cell>
        </row>
        <row r="303">
          <cell r="K303" t="str">
            <v>J507 Electronic and Communication Equipment</v>
          </cell>
        </row>
        <row r="304">
          <cell r="K304" t="str">
            <v>J510 Railway Equipment</v>
          </cell>
        </row>
        <row r="305">
          <cell r="K305" t="str">
            <v>J511 Special Equipment</v>
          </cell>
        </row>
        <row r="306">
          <cell r="K306" t="str">
            <v>J512 Armament</v>
          </cell>
        </row>
        <row r="307">
          <cell r="K307" t="str">
            <v>J513 Dining Facility Equipment</v>
          </cell>
        </row>
        <row r="308">
          <cell r="K308" t="str">
            <v>J514 Medical and Dental Equipment</v>
          </cell>
        </row>
        <row r="309">
          <cell r="K309" t="str">
            <v>J515 Containers, Textile, Tents, and Tarpaulins</v>
          </cell>
        </row>
        <row r="310">
          <cell r="K310" t="str">
            <v>J516 Metal Containers</v>
          </cell>
        </row>
        <row r="311">
          <cell r="K311" t="str">
            <v>J517 Training Devices and Audiovisual Equipment</v>
          </cell>
        </row>
        <row r="312">
          <cell r="K312" t="str">
            <v>J518 Support Equipment</v>
          </cell>
        </row>
        <row r="313">
          <cell r="K313" t="str">
            <v>J519 Industrial Plant Equipment</v>
          </cell>
        </row>
        <row r="314">
          <cell r="K314" t="str">
            <v>J520 Test, Measurement and Diagnostic Equipment (TMDE)</v>
          </cell>
        </row>
        <row r="315">
          <cell r="K315" t="str">
            <v>J521 Other Test, Measurement and Diagnostic Equipment</v>
          </cell>
        </row>
        <row r="316">
          <cell r="K316" t="str">
            <v>J522 Aeronautical Support Equipment</v>
          </cell>
        </row>
        <row r="317">
          <cell r="K317" t="str">
            <v>J550 Software Support for Embedded and Mission Systems</v>
          </cell>
        </row>
        <row r="318">
          <cell r="K318" t="str">
            <v>J555 Tactical Automatic Data Processing Equipment (ADPE)</v>
          </cell>
        </row>
        <row r="319">
          <cell r="K319" t="str">
            <v>J570 Armament and Ordnance</v>
          </cell>
        </row>
        <row r="320">
          <cell r="K320" t="str">
            <v>J575 Munitions</v>
          </cell>
        </row>
        <row r="321">
          <cell r="K321" t="str">
            <v>J600 Metal and Other Containers, Textiles, Tents and Tarpaulins</v>
          </cell>
        </row>
        <row r="322">
          <cell r="K322" t="str">
            <v>J700 Portable Troop Support Equipment</v>
          </cell>
        </row>
        <row r="323">
          <cell r="K323" t="str">
            <v>J750 Portable Field Medical and Dental Equipment</v>
          </cell>
        </row>
        <row r="324">
          <cell r="K324" t="str">
            <v>J999 Organizational and Intermediate Maintenance and Repair of Other Equipment</v>
          </cell>
        </row>
        <row r="325">
          <cell r="K325" t="str">
            <v>J000 Administrative Support</v>
          </cell>
        </row>
        <row r="326">
          <cell r="K326" t="str">
            <v>K410 Depot Management</v>
          </cell>
        </row>
        <row r="327">
          <cell r="K327" t="str">
            <v>K531 Aircraft</v>
          </cell>
        </row>
        <row r="328">
          <cell r="K328" t="str">
            <v>K532 Aircraft Engines</v>
          </cell>
        </row>
        <row r="329">
          <cell r="K329" t="str">
            <v>K533 Missiles</v>
          </cell>
        </row>
        <row r="330">
          <cell r="K330" t="str">
            <v>K534 Vessels</v>
          </cell>
        </row>
        <row r="331">
          <cell r="K331" t="str">
            <v>K535 Combat Vehicles</v>
          </cell>
        </row>
        <row r="332">
          <cell r="K332" t="str">
            <v>K536 Non-Combat Vehicles and Equipment</v>
          </cell>
        </row>
        <row r="333">
          <cell r="K333" t="str">
            <v>K537 Electronic and Communication Equipment</v>
          </cell>
        </row>
        <row r="334">
          <cell r="K334" t="str">
            <v>K538 Railway Equipment</v>
          </cell>
        </row>
        <row r="335">
          <cell r="K335" t="str">
            <v>K539 Special Equipment</v>
          </cell>
        </row>
        <row r="336">
          <cell r="K336" t="str">
            <v>K540 Armament</v>
          </cell>
        </row>
        <row r="337">
          <cell r="K337" t="str">
            <v>K541 Industrial Plant Equipment</v>
          </cell>
        </row>
        <row r="338">
          <cell r="K338" t="str">
            <v>K542 Dining and Facility Equipment</v>
          </cell>
        </row>
        <row r="339">
          <cell r="K339" t="str">
            <v>K543 Medical and Dental Equipment</v>
          </cell>
        </row>
        <row r="340">
          <cell r="K340" t="str">
            <v>K544 Containers, Textile, Tents, and Tarpaulins</v>
          </cell>
        </row>
        <row r="341">
          <cell r="K341" t="str">
            <v>K545 Metal Containers</v>
          </cell>
        </row>
        <row r="342">
          <cell r="K342" t="str">
            <v>K546 Test, Measurement and Diagnostic Equipment (TMDE)</v>
          </cell>
        </row>
        <row r="343">
          <cell r="K343" t="str">
            <v>K547 Other Test, Measurement and Diagnostic Equipment</v>
          </cell>
        </row>
        <row r="344">
          <cell r="K344" t="str">
            <v>K548 Aeronautical Support Equipment</v>
          </cell>
        </row>
        <row r="345">
          <cell r="K345" t="str">
            <v>K549 Support Equipment</v>
          </cell>
        </row>
        <row r="346">
          <cell r="K346" t="str">
            <v>K550 Software Support for Embedded and Mission Systems</v>
          </cell>
        </row>
        <row r="347">
          <cell r="K347" t="str">
            <v>K555 Tactical Automatic Data Processing Equipment (ADPE)</v>
          </cell>
        </row>
        <row r="348">
          <cell r="K348" t="str">
            <v>K570 Armament and Ordnance</v>
          </cell>
        </row>
        <row r="349">
          <cell r="K349" t="str">
            <v>K575 Munitions</v>
          </cell>
        </row>
        <row r="350">
          <cell r="K350" t="str">
            <v>K600 Metal and Other Containers, Textiles, Tents and Tarpaulins</v>
          </cell>
        </row>
        <row r="351">
          <cell r="K351" t="str">
            <v>K700 Portable Troop Support Equipment</v>
          </cell>
        </row>
        <row r="352">
          <cell r="K352" t="str">
            <v>K750 Portable Field Medical and Dental Equipment</v>
          </cell>
        </row>
        <row r="353">
          <cell r="K353" t="str">
            <v>K999 Depot Repair and Maintenance of Other Equipment</v>
          </cell>
        </row>
        <row r="354">
          <cell r="K354" t="str">
            <v>K000 Administrative Support</v>
          </cell>
        </row>
        <row r="355">
          <cell r="K355" t="str">
            <v>L100 Application Services</v>
          </cell>
        </row>
        <row r="356">
          <cell r="K356" t="str">
            <v>L101 Application Reviews and Evaluations</v>
          </cell>
        </row>
        <row r="357">
          <cell r="K357" t="str">
            <v>L102 Independent Grant Review Appeals</v>
          </cell>
        </row>
        <row r="358">
          <cell r="K358" t="str">
            <v>L200 Grants Monitoring and Evaluation</v>
          </cell>
        </row>
        <row r="359">
          <cell r="K359" t="str">
            <v>L000 Administrative Support</v>
          </cell>
        </row>
        <row r="360">
          <cell r="K360" t="str">
            <v>M120 Combatant Headquarters—CINC Command Authority</v>
          </cell>
        </row>
        <row r="361">
          <cell r="K361" t="str">
            <v>M145 Combatant Headquarters—Military Department Command Authority</v>
          </cell>
        </row>
        <row r="362">
          <cell r="K362" t="str">
            <v>M150 Support to the CINCS—Information</v>
          </cell>
        </row>
        <row r="363">
          <cell r="K363" t="str">
            <v>M199 Other Operational Command and Control Activities</v>
          </cell>
        </row>
        <row r="364">
          <cell r="K364" t="str">
            <v>M301 Management Headquarters—Intelligence</v>
          </cell>
        </row>
        <row r="365">
          <cell r="K365" t="str">
            <v>M302 Intelligence Policy and Coordination</v>
          </cell>
        </row>
        <row r="366">
          <cell r="K366" t="str">
            <v>M306 Classification Management</v>
          </cell>
        </row>
        <row r="367">
          <cell r="K367" t="str">
            <v>M310 Counterintelligence</v>
          </cell>
        </row>
        <row r="368">
          <cell r="K368" t="str">
            <v>M312 Imagery Intelligence (IMINT)</v>
          </cell>
        </row>
        <row r="369">
          <cell r="K369" t="str">
            <v>M314 Imagery Acquisition</v>
          </cell>
        </row>
        <row r="370">
          <cell r="K370" t="str">
            <v>M316 Geospatial Information Production</v>
          </cell>
        </row>
        <row r="371">
          <cell r="K371" t="str">
            <v>M318 Geospatial Information Acquisition and Processing</v>
          </cell>
        </row>
        <row r="372">
          <cell r="K372" t="str">
            <v>M320 Open Source Intelligence (OSINT) Collection/Processing</v>
          </cell>
        </row>
        <row r="373">
          <cell r="K373" t="str">
            <v>M322 Language Exploitation</v>
          </cell>
        </row>
        <row r="374">
          <cell r="K374" t="str">
            <v>M324 Multidisciplinary Collection and Processing</v>
          </cell>
        </row>
        <row r="375">
          <cell r="K375" t="str">
            <v>M326 Intelligence Communications and Filtering</v>
          </cell>
        </row>
        <row r="376">
          <cell r="K376" t="str">
            <v>M328 All Source Analysis</v>
          </cell>
        </row>
        <row r="377">
          <cell r="K377" t="str">
            <v>M330 Intelligence Production Integration and Analytic Tools</v>
          </cell>
        </row>
        <row r="378">
          <cell r="K378" t="str">
            <v>M334 Intelligence Requirements Management and Tasking</v>
          </cell>
        </row>
        <row r="379">
          <cell r="K379" t="str">
            <v>M399 Other Intelligence Activities</v>
          </cell>
        </row>
        <row r="380">
          <cell r="K380" t="str">
            <v>M410 Expeditionary Force Operations</v>
          </cell>
        </row>
        <row r="381">
          <cell r="K381" t="str">
            <v>M610 Homeland Defense Operations</v>
          </cell>
        </row>
        <row r="382">
          <cell r="K382" t="str">
            <v>M810 Military Space Operations</v>
          </cell>
        </row>
        <row r="383">
          <cell r="K383" t="str">
            <v>P100 Installation Operation Contracts (Multi-function)</v>
          </cell>
        </row>
        <row r="384">
          <cell r="K384" t="str">
            <v>P110 Management Headquarters—Logistics</v>
          </cell>
        </row>
        <row r="385">
          <cell r="K385" t="str">
            <v>P120 Management Headquarters—Maintenance</v>
          </cell>
        </row>
        <row r="386">
          <cell r="K386" t="str">
            <v>P000 Administrative Support</v>
          </cell>
        </row>
        <row r="387">
          <cell r="K387" t="str">
            <v>Q120 Management Headquarters—Civil Works</v>
          </cell>
        </row>
        <row r="388">
          <cell r="K388" t="str">
            <v>Q220 Water Regulatory Oversight and Management</v>
          </cell>
        </row>
        <row r="389">
          <cell r="K389" t="str">
            <v>Q240 Natural Resources Oversight and Management</v>
          </cell>
        </row>
        <row r="390">
          <cell r="K390" t="str">
            <v>Q260 Civil Works Planning Production and Management</v>
          </cell>
        </row>
        <row r="391">
          <cell r="K391" t="str">
            <v>Q420 Bank Stabilization</v>
          </cell>
        </row>
        <row r="392">
          <cell r="K392" t="str">
            <v>Q440 Maintenance of Open Waterways for Navigation</v>
          </cell>
        </row>
        <row r="393">
          <cell r="K393" t="str">
            <v>Q460 Maintenance of Jetties and Breakwaters</v>
          </cell>
        </row>
        <row r="394">
          <cell r="K394" t="str">
            <v>Q520 Operation and Maintenance of Locks and Bridges</v>
          </cell>
        </row>
        <row r="395">
          <cell r="K395" t="str">
            <v>Q540 Operation and Maintenance of Dams</v>
          </cell>
        </row>
        <row r="396">
          <cell r="K396" t="str">
            <v>Q560 Operation and Maintenance of Hydropower Facilities</v>
          </cell>
        </row>
        <row r="397">
          <cell r="K397" t="str">
            <v>Q580 Operation and Maintenance of the Washington Aqueduct</v>
          </cell>
        </row>
        <row r="398">
          <cell r="K398" t="str">
            <v>Q620 Operation and Maintenance of Recreation Areas</v>
          </cell>
        </row>
        <row r="399">
          <cell r="K399" t="str">
            <v>Q999 Other Civil Works Activities</v>
          </cell>
        </row>
        <row r="400">
          <cell r="K400" t="str">
            <v>R100 Theoretical Research</v>
          </cell>
        </row>
        <row r="401">
          <cell r="K401" t="str">
            <v>R103 Biomedical Research</v>
          </cell>
        </row>
        <row r="402">
          <cell r="K402" t="str">
            <v>R104 Animal Research</v>
          </cell>
        </row>
        <row r="403">
          <cell r="K403" t="str">
            <v>R110 Management Headquarters—Research and Development</v>
          </cell>
        </row>
        <row r="404">
          <cell r="K404" t="str">
            <v>R120 Science and Technology</v>
          </cell>
        </row>
        <row r="405">
          <cell r="K405" t="str">
            <v>R140 Management and Support to R&amp;D</v>
          </cell>
        </row>
        <row r="406">
          <cell r="K406" t="str">
            <v>R200 Basic R&amp;D</v>
          </cell>
        </row>
        <row r="407">
          <cell r="K407" t="str">
            <v>R300 Developmental</v>
          </cell>
        </row>
        <row r="408">
          <cell r="K408" t="str">
            <v>R400 Testing</v>
          </cell>
        </row>
        <row r="409">
          <cell r="K409" t="str">
            <v>R500 Acceptance</v>
          </cell>
        </row>
        <row r="410">
          <cell r="K410" t="str">
            <v>R600 Applied Research</v>
          </cell>
        </row>
        <row r="411">
          <cell r="K411" t="str">
            <v>R660 RDT&amp;E</v>
          </cell>
        </row>
        <row r="412">
          <cell r="K412" t="str">
            <v>R900 Operation and Maintenance of Physical Plant</v>
          </cell>
        </row>
        <row r="413">
          <cell r="K413" t="str">
            <v>R901 Building &amp; Grounds Maintenance</v>
          </cell>
        </row>
        <row r="414">
          <cell r="K414" t="str">
            <v>R902 Models Design and Construction</v>
          </cell>
        </row>
        <row r="415">
          <cell r="K415" t="str">
            <v>R999 Other S&amp;T and R&amp;D Management and Support Activities</v>
          </cell>
        </row>
        <row r="416">
          <cell r="K416" t="str">
            <v>R000 Administrative Support</v>
          </cell>
        </row>
        <row r="417">
          <cell r="K417" t="str">
            <v>S100 Management Headquarters—Installations</v>
          </cell>
        </row>
        <row r="418">
          <cell r="K418" t="str">
            <v>S200 Installation, Base, or Facility Management</v>
          </cell>
        </row>
        <row r="419">
          <cell r="K419" t="str">
            <v>S210 Building Management</v>
          </cell>
        </row>
        <row r="420">
          <cell r="K420" t="str">
            <v>S310 Housing Management</v>
          </cell>
        </row>
        <row r="421">
          <cell r="K421" t="str">
            <v>S410 Custodial Services</v>
          </cell>
        </row>
        <row r="422">
          <cell r="K422" t="str">
            <v>S420 Collection and Disposal of Trash and Other Refuse</v>
          </cell>
        </row>
        <row r="423">
          <cell r="K423" t="str">
            <v>S430 Collection and Disposal of Hazardous Material (HAZMAT)</v>
          </cell>
        </row>
        <row r="424">
          <cell r="K424" t="str">
            <v>S435 Pest Management</v>
          </cell>
        </row>
        <row r="425">
          <cell r="K425" t="str">
            <v>S440 Fire Prevention and Protection</v>
          </cell>
        </row>
        <row r="426">
          <cell r="K426" t="str">
            <v>S450 Laundry and Dry Cleaning Operations</v>
          </cell>
        </row>
        <row r="427">
          <cell r="K427" t="str">
            <v>S499 Other Building and Housing Management Services</v>
          </cell>
        </row>
        <row r="428">
          <cell r="K428" t="str">
            <v>S500 Management of Law Enforcement, Physical Security and Security Guard Operations</v>
          </cell>
        </row>
        <row r="429">
          <cell r="K429" t="str">
            <v>S510 Law Enforcement, Physical Security, and Security Guard Operations</v>
          </cell>
        </row>
        <row r="430">
          <cell r="K430" t="str">
            <v>S520 Support Services to Law Enforcement, Physical Security, and Security Guard Operations</v>
          </cell>
        </row>
        <row r="431">
          <cell r="K431" t="str">
            <v>S540 Security of Classified Material</v>
          </cell>
        </row>
        <row r="432">
          <cell r="K432" t="str">
            <v>S560 Special Guard Duties</v>
          </cell>
        </row>
        <row r="433">
          <cell r="K433" t="str">
            <v>S700 Natural Resource Services</v>
          </cell>
        </row>
        <row r="434">
          <cell r="K434" t="str">
            <v>S701 Public Affairs/Relations</v>
          </cell>
        </row>
        <row r="435">
          <cell r="K435" t="str">
            <v>S702 Financial and Payroll Services</v>
          </cell>
        </row>
        <row r="436">
          <cell r="K436" t="str">
            <v>S703 Debt Collection</v>
          </cell>
        </row>
        <row r="437">
          <cell r="K437" t="str">
            <v>S706 Bus Services</v>
          </cell>
        </row>
        <row r="438">
          <cell r="K438" t="str">
            <v>S713 Food Services</v>
          </cell>
        </row>
        <row r="439">
          <cell r="K439" t="str">
            <v>S714 Furniture Repair</v>
          </cell>
        </row>
        <row r="440">
          <cell r="K440" t="str">
            <v>S715 Office Equipment Maintenance and Repair</v>
          </cell>
        </row>
        <row r="441">
          <cell r="K441" t="str">
            <v>S716 Motor Vehicle Operation</v>
          </cell>
        </row>
        <row r="442">
          <cell r="K442" t="str">
            <v>S717 Motor Vehicle Maintenance</v>
          </cell>
        </row>
        <row r="443">
          <cell r="K443" t="str">
            <v>S719 Confinement Facility Operations</v>
          </cell>
        </row>
        <row r="444">
          <cell r="K444" t="str">
            <v>S720 Prison Operations and Maintenance</v>
          </cell>
        </row>
        <row r="445">
          <cell r="K445" t="str">
            <v>S721 Prison Security Operations (Guards)</v>
          </cell>
        </row>
        <row r="446">
          <cell r="K446" t="str">
            <v>S723 Other Prison Operations (Food, Administrative)</v>
          </cell>
        </row>
        <row r="447">
          <cell r="K447" t="str">
            <v>S724 Other Law Enforcement, Physical Security and Security Guard Operations</v>
          </cell>
        </row>
        <row r="448">
          <cell r="K448" t="str">
            <v>S725 Electrical Plant and Distribution Systems Operation and Maintenance</v>
          </cell>
        </row>
        <row r="449">
          <cell r="K449" t="str">
            <v>S726 Heating Plant and Distribution Systems Operation and Maintenance</v>
          </cell>
        </row>
        <row r="450">
          <cell r="K450" t="str">
            <v>S727 Water Plant and Distribution Systems Operation and Maintenance</v>
          </cell>
        </row>
        <row r="451">
          <cell r="K451" t="str">
            <v>S728 Sewage and Waste Plant and Distribution Systems Operation and Maintenance</v>
          </cell>
        </row>
        <row r="452">
          <cell r="K452" t="str">
            <v>S729 Air-Conditioning and Cold Storage Plant and Distribution Systems Operation and Maintenance</v>
          </cell>
        </row>
        <row r="453">
          <cell r="K453" t="str">
            <v>S730 Incinerator Plant and Sanitary Fill Operations</v>
          </cell>
        </row>
        <row r="454">
          <cell r="K454" t="str">
            <v>S731 Supply Operations</v>
          </cell>
        </row>
        <row r="455">
          <cell r="K455" t="str">
            <v>S732 Warehousing and Distribution</v>
          </cell>
        </row>
        <row r="456">
          <cell r="K456" t="str">
            <v>S733 Building Services</v>
          </cell>
        </row>
        <row r="457">
          <cell r="K457" t="str">
            <v>S734 Leasing Services</v>
          </cell>
        </row>
        <row r="458">
          <cell r="K458" t="str">
            <v>S735 Engineering Services</v>
          </cell>
        </row>
        <row r="459">
          <cell r="K459" t="str">
            <v>S736 Plumbing Craft Support Services</v>
          </cell>
        </row>
        <row r="460">
          <cell r="K460" t="str">
            <v>S737 Electrical Craft Support Services</v>
          </cell>
        </row>
        <row r="461">
          <cell r="K461" t="str">
            <v>S739 Locksmithing</v>
          </cell>
        </row>
        <row r="462">
          <cell r="K462" t="str">
            <v>S740 Transportation Management Services</v>
          </cell>
        </row>
        <row r="463">
          <cell r="K463" t="str">
            <v>S741 Supply, Warehousing and Distribution Services Management</v>
          </cell>
        </row>
        <row r="464">
          <cell r="K464" t="str">
            <v>S742 Inventory Analysis and Management</v>
          </cell>
        </row>
        <row r="465">
          <cell r="K465" t="str">
            <v>S743 Vehicle Acquisition Support Services</v>
          </cell>
        </row>
        <row r="466">
          <cell r="K466" t="str">
            <v>S744 Fleet Management Services</v>
          </cell>
        </row>
        <row r="467">
          <cell r="K467" t="str">
            <v>S745 Security and Protection Services</v>
          </cell>
        </row>
        <row r="468">
          <cell r="K468" t="str">
            <v>S750 Museum Operations</v>
          </cell>
        </row>
        <row r="469">
          <cell r="K469" t="str">
            <v>S751 Curator Services</v>
          </cell>
        </row>
        <row r="470">
          <cell r="K470" t="str">
            <v>S752 Exhibits Management and Planning</v>
          </cell>
        </row>
        <row r="471">
          <cell r="K471" t="str">
            <v>S753 Facility Security Management</v>
          </cell>
        </row>
        <row r="472">
          <cell r="K472" t="str">
            <v>S760 Contractor-Operated Parts Stores &amp; Civil Engineering Supply Stores</v>
          </cell>
        </row>
        <row r="473">
          <cell r="K473" t="str">
            <v>S799 Other Utility Plant and Distribution Systems Operation and Maintenance</v>
          </cell>
        </row>
        <row r="474">
          <cell r="K474" t="str">
            <v>S999 Other Installation Services</v>
          </cell>
        </row>
        <row r="475">
          <cell r="K475" t="str">
            <v>S000 Administrative Support</v>
          </cell>
        </row>
        <row r="476">
          <cell r="K476" t="str">
            <v>T101 Management Headquarters—Supply</v>
          </cell>
        </row>
        <row r="477">
          <cell r="K477" t="str">
            <v>T110 Retail Supply Operations</v>
          </cell>
        </row>
        <row r="478">
          <cell r="K478" t="str">
            <v>T120 Wholesale/Depot Supply Operations</v>
          </cell>
        </row>
        <row r="479">
          <cell r="K479" t="str">
            <v>T130 Storage and Warehousing</v>
          </cell>
        </row>
        <row r="480">
          <cell r="K480" t="str">
            <v>T140 Supply Cataloging</v>
          </cell>
        </row>
        <row r="481">
          <cell r="K481" t="str">
            <v>T150 Warehousing and Distribution of Publications</v>
          </cell>
        </row>
        <row r="482">
          <cell r="K482" t="str">
            <v>T160 Bulk Liquid Storage</v>
          </cell>
        </row>
        <row r="483">
          <cell r="K483" t="str">
            <v>T165 Distribution of Petroleum Oil and Lubricant Products</v>
          </cell>
        </row>
        <row r="484">
          <cell r="K484" t="str">
            <v>T167 Distribution of Liquid, Gaseous and Chemical Products</v>
          </cell>
        </row>
        <row r="485">
          <cell r="K485" t="str">
            <v>T175 Troop Subsistence</v>
          </cell>
        </row>
        <row r="486">
          <cell r="K486" t="str">
            <v>T177 Food Supply</v>
          </cell>
        </row>
        <row r="487">
          <cell r="K487" t="str">
            <v>T180 Military Clothing</v>
          </cell>
        </row>
        <row r="488">
          <cell r="K488" t="str">
            <v>T190 Preparation, Demilitarization and Disposal of Excess and Surplus Inventory</v>
          </cell>
        </row>
        <row r="489">
          <cell r="K489" t="str">
            <v>T199 Other Supply Activities</v>
          </cell>
        </row>
        <row r="490">
          <cell r="K490" t="str">
            <v>T600 Real Property Management</v>
          </cell>
        </row>
        <row r="491">
          <cell r="K491" t="str">
            <v>T601 Real Property Disposal</v>
          </cell>
        </row>
        <row r="492">
          <cell r="K492" t="str">
            <v>T602 Property Development</v>
          </cell>
        </row>
        <row r="493">
          <cell r="K493" t="str">
            <v>T603 Real Property Acquisition Support Services</v>
          </cell>
        </row>
        <row r="494">
          <cell r="K494" t="str">
            <v>T700 Miscellaneous Program Management</v>
          </cell>
        </row>
        <row r="495">
          <cell r="K495" t="str">
            <v>T701 Management Headquarters—Transportation</v>
          </cell>
        </row>
        <row r="496">
          <cell r="K496" t="str">
            <v>T710 Traffic/Transportation Management Services</v>
          </cell>
        </row>
        <row r="497">
          <cell r="K497" t="str">
            <v>T800 Ocean Terminal Operations</v>
          </cell>
        </row>
        <row r="498">
          <cell r="K498" t="str">
            <v>T801 Storage and Warehousing</v>
          </cell>
        </row>
        <row r="499">
          <cell r="K499" t="str">
            <v>T802 Cataloging</v>
          </cell>
        </row>
        <row r="500">
          <cell r="K500" t="str">
            <v>T803 Acceptance Testing</v>
          </cell>
        </row>
        <row r="501">
          <cell r="K501" t="str">
            <v>T804 Architect-Engineering</v>
          </cell>
        </row>
        <row r="502">
          <cell r="K502" t="str">
            <v>T805 Operation of Bulk Liquid Storage</v>
          </cell>
        </row>
        <row r="503">
          <cell r="K503" t="str">
            <v>T806 Printing and Reproduction</v>
          </cell>
        </row>
        <row r="504">
          <cell r="K504" t="str">
            <v>T807 Visual Information</v>
          </cell>
        </row>
        <row r="505">
          <cell r="K505" t="str">
            <v>T810 Air Transportation Services</v>
          </cell>
        </row>
        <row r="506">
          <cell r="K506" t="str">
            <v>T811 Water Transportation Services</v>
          </cell>
        </row>
        <row r="507">
          <cell r="K507" t="str">
            <v>T812 Rail Transportation Services</v>
          </cell>
        </row>
        <row r="508">
          <cell r="K508" t="str">
            <v>T813 Engineering and Technical Services</v>
          </cell>
        </row>
        <row r="509">
          <cell r="K509" t="str">
            <v>T814 Aircraft Fueling Services</v>
          </cell>
        </row>
        <row r="510">
          <cell r="K510" t="str">
            <v>T815 Scrap Metal Operation</v>
          </cell>
        </row>
        <row r="511">
          <cell r="K511" t="str">
            <v>T817 Other Communications and Electronics Systems</v>
          </cell>
        </row>
        <row r="512">
          <cell r="K512" t="str">
            <v>T818 Systems Engineering and Installation of Communications Systems</v>
          </cell>
        </row>
        <row r="513">
          <cell r="K513" t="str">
            <v>T819 Preparation and Disposal of Excess and Surplus Property</v>
          </cell>
        </row>
        <row r="514">
          <cell r="K514" t="str">
            <v>T820 Administrative Support Services</v>
          </cell>
        </row>
        <row r="515">
          <cell r="K515" t="str">
            <v>T821 Special Studies and Analysis</v>
          </cell>
        </row>
        <row r="516">
          <cell r="K516" t="str">
            <v>T822 Operations Research</v>
          </cell>
        </row>
        <row r="517">
          <cell r="K517" t="str">
            <v>T823 Actuarial Services</v>
          </cell>
        </row>
        <row r="518">
          <cell r="K518" t="str">
            <v>T824 Motor Vehicle Transportation Services</v>
          </cell>
        </row>
        <row r="519">
          <cell r="K519" t="str">
            <v>T826 Air Traffic Control</v>
          </cell>
        </row>
        <row r="520">
          <cell r="K520" t="str">
            <v>T830 Interior/Facility Design</v>
          </cell>
        </row>
        <row r="521">
          <cell r="K521" t="str">
            <v>T831 Drafting Services</v>
          </cell>
        </row>
        <row r="522">
          <cell r="K522" t="str">
            <v>T832 Construction Management</v>
          </cell>
        </row>
        <row r="523">
          <cell r="K523" t="str">
            <v>T833 Civil Engineering &amp; Analysis Services</v>
          </cell>
        </row>
        <row r="524">
          <cell r="K524" t="str">
            <v>T834 General Engineering &amp; Analysis Services</v>
          </cell>
        </row>
        <row r="525">
          <cell r="K525" t="str">
            <v>T835 Chemical Engineering &amp; Analysis Services</v>
          </cell>
        </row>
        <row r="526">
          <cell r="K526" t="str">
            <v>T836 Electrical Engineering &amp; Analysis Services</v>
          </cell>
        </row>
        <row r="527">
          <cell r="K527" t="str">
            <v>T837 Fire Protection Engineering &amp; Inspection</v>
          </cell>
        </row>
        <row r="528">
          <cell r="K528" t="str">
            <v>T838 Safety Engineering &amp; Analysis Services</v>
          </cell>
        </row>
        <row r="529">
          <cell r="K529" t="str">
            <v>T839 Mining Engineering &amp; Analysis Services</v>
          </cell>
        </row>
        <row r="530">
          <cell r="K530" t="str">
            <v>T840 Geodetic Engineering and Analysis Services</v>
          </cell>
        </row>
        <row r="531">
          <cell r="K531" t="str">
            <v>T841 Geological Analysis</v>
          </cell>
        </row>
        <row r="532">
          <cell r="K532" t="str">
            <v>T850 Forestry Management Support</v>
          </cell>
        </row>
        <row r="533">
          <cell r="K533" t="str">
            <v>T851 Forestry Operations</v>
          </cell>
        </row>
        <row r="534">
          <cell r="K534" t="str">
            <v>T852 Soil Conservation Evaluation &amp; Analysis</v>
          </cell>
        </row>
        <row r="535">
          <cell r="K535" t="str">
            <v>T853 Soil Conservation Operations</v>
          </cell>
        </row>
        <row r="536">
          <cell r="K536" t="str">
            <v>T854 Royalty Management Operations</v>
          </cell>
        </row>
        <row r="537">
          <cell r="K537" t="str">
            <v>T855 Industrial Engineering</v>
          </cell>
        </row>
        <row r="538">
          <cell r="K538" t="str">
            <v>T899 Other Transportation Services</v>
          </cell>
        </row>
        <row r="539">
          <cell r="K539" t="str">
            <v>T900 Training Aids, Devices, and Simulator Support</v>
          </cell>
        </row>
        <row r="540">
          <cell r="K540" t="str">
            <v>T999 Other Non-Manufacturing Operations</v>
          </cell>
        </row>
        <row r="541">
          <cell r="K541" t="str">
            <v>T000 Administrative Support</v>
          </cell>
        </row>
        <row r="542">
          <cell r="K542" t="str">
            <v>U001 Management Headquarters—Military Education and Training</v>
          </cell>
        </row>
        <row r="543">
          <cell r="K543" t="str">
            <v>U050 Military Institutional Education and Training Management</v>
          </cell>
        </row>
        <row r="544">
          <cell r="K544" t="str">
            <v>U100 Recruit Training</v>
          </cell>
        </row>
        <row r="545">
          <cell r="K545" t="str">
            <v>U150 Multiple Category Training</v>
          </cell>
        </row>
        <row r="546">
          <cell r="K546" t="str">
            <v>U200 Officer-Acquisition (Pre-Commissioning) Training</v>
          </cell>
        </row>
        <row r="547">
          <cell r="K547" t="str">
            <v>U300 Specialized Skill Training</v>
          </cell>
        </row>
        <row r="548">
          <cell r="K548" t="str">
            <v>U301 Training Management</v>
          </cell>
        </row>
        <row r="549">
          <cell r="K549" t="str">
            <v>U302 Training Administration</v>
          </cell>
        </row>
        <row r="550">
          <cell r="K550" t="str">
            <v>U303 Training Technical Support</v>
          </cell>
        </row>
        <row r="551">
          <cell r="K551" t="str">
            <v>U304 Vocational Training</v>
          </cell>
        </row>
        <row r="552">
          <cell r="K552" t="str">
            <v>U305 Vocational Rehabilitation</v>
          </cell>
        </row>
        <row r="553">
          <cell r="K553" t="str">
            <v>U400 Flight Training</v>
          </cell>
        </row>
        <row r="554">
          <cell r="K554" t="str">
            <v>U500 Professional Development Training</v>
          </cell>
        </row>
        <row r="555">
          <cell r="K555" t="str">
            <v>U501 Management Training</v>
          </cell>
        </row>
        <row r="556">
          <cell r="K556" t="str">
            <v>U502 Medical &amp; Health Training</v>
          </cell>
        </row>
        <row r="557">
          <cell r="K557" t="str">
            <v>U503 Engineering &amp; Architectural Training</v>
          </cell>
        </row>
        <row r="558">
          <cell r="K558" t="str">
            <v>U504 Legal Training</v>
          </cell>
        </row>
        <row r="559">
          <cell r="K559" t="str">
            <v>U505 Business/Financial/Budget Training</v>
          </cell>
        </row>
        <row r="560">
          <cell r="K560" t="str">
            <v>U506 Inspection (IG) Training</v>
          </cell>
        </row>
        <row r="561">
          <cell r="K561" t="str">
            <v>U510 Professional Military Education</v>
          </cell>
        </row>
        <row r="562">
          <cell r="K562" t="str">
            <v>U520 Graduate Education, Fully Funded, Full-time</v>
          </cell>
        </row>
        <row r="563">
          <cell r="K563" t="str">
            <v>U530 Other Full-time Education Programs</v>
          </cell>
        </row>
        <row r="564">
          <cell r="K564" t="str">
            <v>U540 Off-Duty and Voluntary Education Programs</v>
          </cell>
        </row>
        <row r="565">
          <cell r="K565" t="str">
            <v>U550 Training Development and Support for Military Education and Training</v>
          </cell>
        </row>
        <row r="566">
          <cell r="K566" t="str">
            <v>U599 Other Military Education and Training Activities</v>
          </cell>
        </row>
        <row r="567">
          <cell r="K567" t="str">
            <v>U600 Civilian Education and Training</v>
          </cell>
        </row>
        <row r="568">
          <cell r="K568" t="str">
            <v>U605 Management Headquarters—Civilian Education and Training</v>
          </cell>
        </row>
        <row r="569">
          <cell r="K569" t="str">
            <v>U610 Law Enforcement Training</v>
          </cell>
        </row>
        <row r="570">
          <cell r="K570" t="str">
            <v>U620 Management of Civilian Institutional Training, Education, and Development</v>
          </cell>
        </row>
        <row r="571">
          <cell r="K571" t="str">
            <v>U630 Acquisition Training, Education, and Development</v>
          </cell>
        </row>
        <row r="572">
          <cell r="K572" t="str">
            <v>U640 Civil Works Training, Education, and Development</v>
          </cell>
        </row>
        <row r="573">
          <cell r="K573" t="str">
            <v>U650 Intelligence Training, Education, and Development</v>
          </cell>
        </row>
        <row r="574">
          <cell r="K574" t="str">
            <v>U660 Medical Training, Education, and Development</v>
          </cell>
        </row>
        <row r="575">
          <cell r="K575" t="str">
            <v>U699 Other Civilian Training, Education and Development</v>
          </cell>
        </row>
        <row r="576">
          <cell r="K576" t="str">
            <v>U700 Dependent Education</v>
          </cell>
        </row>
        <row r="577">
          <cell r="K577" t="str">
            <v>U710 Management Headquarters—Dependent Education</v>
          </cell>
        </row>
        <row r="578">
          <cell r="K578" t="str">
            <v>U720 Dependent Education Field Management</v>
          </cell>
        </row>
        <row r="579">
          <cell r="K579" t="str">
            <v>U760 Dependent Education—Teacher Instruction</v>
          </cell>
        </row>
        <row r="580">
          <cell r="K580" t="str">
            <v>U770 Dependent Education—Substitute Instruction</v>
          </cell>
        </row>
        <row r="581">
          <cell r="K581" t="str">
            <v>U780 Dependent Education—Aides for Instruction</v>
          </cell>
        </row>
        <row r="582">
          <cell r="K582" t="str">
            <v>U799 Other Dependent Education Activities</v>
          </cell>
        </row>
        <row r="583">
          <cell r="K583" t="str">
            <v>U800 Training Development and Support</v>
          </cell>
        </row>
        <row r="584">
          <cell r="K584" t="str">
            <v>U999 Other Training Functions</v>
          </cell>
        </row>
        <row r="585">
          <cell r="K585" t="str">
            <v>U000 Administrative Support</v>
          </cell>
        </row>
        <row r="586">
          <cell r="K586" t="str">
            <v>W100 Management Headquarters—Communications, Computing and Information</v>
          </cell>
        </row>
        <row r="587">
          <cell r="K587" t="str">
            <v>W210 Telephone Systems</v>
          </cell>
        </row>
        <row r="588">
          <cell r="K588" t="str">
            <v>W220 Telecommunication Centers</v>
          </cell>
        </row>
        <row r="589">
          <cell r="K589" t="str">
            <v>W299 Other Communications Systems</v>
          </cell>
        </row>
        <row r="590">
          <cell r="K590" t="str">
            <v>W310 Computing Services and Data Base Management</v>
          </cell>
        </row>
        <row r="591">
          <cell r="K591" t="str">
            <v>W399 Other Computing Services</v>
          </cell>
        </row>
        <row r="592">
          <cell r="K592" t="str">
            <v>W410 Information Operations and Information Assurance/Security</v>
          </cell>
        </row>
        <row r="593">
          <cell r="K593" t="str">
            <v>W430 Mapping and Charting</v>
          </cell>
        </row>
        <row r="594">
          <cell r="K594" t="str">
            <v>W440 Meteorological and Geophysical Services</v>
          </cell>
        </row>
        <row r="595">
          <cell r="K595" t="str">
            <v>W499 Other Information Operation Services</v>
          </cell>
        </row>
        <row r="596">
          <cell r="K596" t="str">
            <v>W500 Data Maintenance</v>
          </cell>
        </row>
        <row r="597">
          <cell r="K597" t="str">
            <v>W501 Report Processing/Production</v>
          </cell>
        </row>
        <row r="598">
          <cell r="K598" t="str">
            <v>W600 Data Center Operations</v>
          </cell>
        </row>
        <row r="599">
          <cell r="K599" t="str">
            <v>W601 Information Technology Management</v>
          </cell>
        </row>
        <row r="600">
          <cell r="K600" t="str">
            <v>W824 Data Processing Services</v>
          </cell>
        </row>
        <row r="601">
          <cell r="K601" t="str">
            <v>W825 Maintenance of ADP Equipment</v>
          </cell>
        </row>
        <row r="602">
          <cell r="K602" t="str">
            <v>W826 Systems Design, Development and Programming Services</v>
          </cell>
        </row>
        <row r="603">
          <cell r="K603" t="str">
            <v>W827 Software Services</v>
          </cell>
        </row>
        <row r="604">
          <cell r="K604" t="str">
            <v>W828 Seat Management Services</v>
          </cell>
        </row>
        <row r="605">
          <cell r="K605" t="str">
            <v>W829 Client Services</v>
          </cell>
        </row>
        <row r="606">
          <cell r="K606" t="str">
            <v>W999 Other ADP Functions</v>
          </cell>
        </row>
        <row r="607">
          <cell r="K607" t="str">
            <v>W000 Administrative Support</v>
          </cell>
        </row>
        <row r="608">
          <cell r="K608" t="str">
            <v>X931 Ordnance</v>
          </cell>
        </row>
        <row r="609">
          <cell r="K609" t="str">
            <v>X932 Products Made From Fabric or Similar Materials</v>
          </cell>
        </row>
        <row r="610">
          <cell r="K610" t="str">
            <v>X933 Container Products and Related Items</v>
          </cell>
        </row>
        <row r="611">
          <cell r="K611" t="str">
            <v>X934 Preparation of Food and Bakery Products</v>
          </cell>
        </row>
        <row r="612">
          <cell r="K612" t="str">
            <v>X935 Liquid, Gaseous and Chemical Products</v>
          </cell>
        </row>
        <row r="613">
          <cell r="K613" t="str">
            <v>X936 Rope, Cordage, and Twine Products; Chains and Metal Cable Products</v>
          </cell>
        </row>
        <row r="614">
          <cell r="K614" t="str">
            <v>X937 Logging and Lumber Products</v>
          </cell>
        </row>
        <row r="615">
          <cell r="K615" t="str">
            <v>X938 Communications and Electronic Products</v>
          </cell>
        </row>
        <row r="616">
          <cell r="K616" t="str">
            <v>X939 Construction Products</v>
          </cell>
        </row>
        <row r="617">
          <cell r="K617" t="str">
            <v>X940 Rubber and Plastic Products</v>
          </cell>
        </row>
        <row r="618">
          <cell r="K618" t="str">
            <v>X941 Optical and Related Products</v>
          </cell>
        </row>
        <row r="619">
          <cell r="K619" t="str">
            <v>X942 Sheet Metal Products</v>
          </cell>
        </row>
        <row r="620">
          <cell r="K620" t="str">
            <v>X943 Foundry Products</v>
          </cell>
        </row>
        <row r="621">
          <cell r="K621" t="str">
            <v>X944 Machined Parts</v>
          </cell>
        </row>
        <row r="622">
          <cell r="K622" t="str">
            <v>X999 Other Products Manufactured and Fabricated</v>
          </cell>
        </row>
        <row r="623">
          <cell r="K623" t="str">
            <v>X000 Administrative Support</v>
          </cell>
        </row>
        <row r="624">
          <cell r="K624" t="str">
            <v>Y105 Management Headquarters—Defense Direction and Policy Integration</v>
          </cell>
        </row>
        <row r="625">
          <cell r="K625" t="str">
            <v>Y115 Management Headquarters—Joint Staff Direction of the Armed Forces</v>
          </cell>
        </row>
        <row r="626">
          <cell r="K626" t="str">
            <v>Y130 Intelligence</v>
          </cell>
        </row>
        <row r="627">
          <cell r="K627" t="str">
            <v>Y150 Classified Activities</v>
          </cell>
        </row>
        <row r="628">
          <cell r="K628" t="str">
            <v>Y160 Corporate Planning</v>
          </cell>
        </row>
        <row r="629">
          <cell r="K629" t="str">
            <v>Y199 Other Force Management and General Support Activities</v>
          </cell>
        </row>
        <row r="630">
          <cell r="K630" t="str">
            <v>Y210 Management Headquarters—Operation Planning and Control</v>
          </cell>
        </row>
        <row r="631">
          <cell r="K631" t="str">
            <v>Y215 Operation Planning and Control</v>
          </cell>
        </row>
        <row r="632">
          <cell r="K632" t="str">
            <v>Y217 Combat Development Evaluations and Experimentation</v>
          </cell>
        </row>
        <row r="633">
          <cell r="K633" t="str">
            <v>Y220 National Mobilization and Emergency Preparedness Management</v>
          </cell>
        </row>
        <row r="634">
          <cell r="K634" t="str">
            <v>Y240 Management Headquarters—Manpower Management</v>
          </cell>
        </row>
        <row r="635">
          <cell r="K635" t="str">
            <v>Y245 Manpower Management Operations</v>
          </cell>
        </row>
        <row r="636">
          <cell r="K636" t="str">
            <v>Y310 Management Headquarters—Foreign Military Sales and Security Assistance</v>
          </cell>
        </row>
        <row r="637">
          <cell r="K637" t="str">
            <v>Y315 Foreign Military Sales and Security Assistance Program Management</v>
          </cell>
        </row>
        <row r="638">
          <cell r="K638" t="str">
            <v>Y320 Support External to DOD—Not Identified</v>
          </cell>
        </row>
        <row r="639">
          <cell r="K639" t="str">
            <v>Y400 Legal Services</v>
          </cell>
        </row>
        <row r="640">
          <cell r="K640" t="str">
            <v>Y401 General Attorney's Services</v>
          </cell>
        </row>
        <row r="641">
          <cell r="K641" t="str">
            <v>Y403 Paralegal</v>
          </cell>
        </row>
        <row r="642">
          <cell r="K642" t="str">
            <v>Y405 Management Headquarters—Legal Services</v>
          </cell>
        </row>
        <row r="643">
          <cell r="K643" t="str">
            <v>Y410 Criminal Investigation</v>
          </cell>
        </row>
        <row r="644">
          <cell r="K644" t="str">
            <v>Y415 Legal Services and Support</v>
          </cell>
        </row>
        <row r="645">
          <cell r="K645" t="str">
            <v>Y440 Federal Licensing and Permitting</v>
          </cell>
        </row>
        <row r="646">
          <cell r="K646" t="str">
            <v>Y450 Maritime Activities</v>
          </cell>
        </row>
        <row r="647">
          <cell r="K647" t="str">
            <v>Y451 Search and Rescue</v>
          </cell>
        </row>
        <row r="648">
          <cell r="K648" t="str">
            <v>Y452 Aids to Navigation</v>
          </cell>
        </row>
        <row r="649">
          <cell r="K649" t="str">
            <v>Y453 Marine Safety/Inspection</v>
          </cell>
        </row>
        <row r="650">
          <cell r="K650" t="str">
            <v>Y501 Management Headquarters—Public Affairs</v>
          </cell>
        </row>
        <row r="651">
          <cell r="K651" t="str">
            <v>Y510 Budget and Financial Program Management</v>
          </cell>
        </row>
        <row r="652">
          <cell r="K652" t="str">
            <v>Y511 Budget Execution Support Services</v>
          </cell>
        </row>
        <row r="653">
          <cell r="K653" t="str">
            <v>Y515 Public Affairs Program Activities and Operations</v>
          </cell>
        </row>
        <row r="654">
          <cell r="K654" t="str">
            <v>Y520 Public Works and Real Property Maintenance Program Management</v>
          </cell>
        </row>
        <row r="655">
          <cell r="K655" t="str">
            <v>Y525 Protocol Operations</v>
          </cell>
        </row>
        <row r="656">
          <cell r="K656" t="str">
            <v>Y527 Other Protocol Activities</v>
          </cell>
        </row>
        <row r="657">
          <cell r="K657" t="str">
            <v>Y530 Personnel, Community Activities and Manpower Program Management</v>
          </cell>
        </row>
        <row r="658">
          <cell r="K658" t="str">
            <v>Y540 Maintenance and Logistics Program Management</v>
          </cell>
        </row>
        <row r="659">
          <cell r="K659" t="str">
            <v>Y550 Information and Telecommunications Program Management</v>
          </cell>
        </row>
        <row r="660">
          <cell r="K660" t="str">
            <v>Y560 Management Headquarters—Visual Information</v>
          </cell>
        </row>
        <row r="661">
          <cell r="K661" t="str">
            <v>Y570 Visual Information Program Activities and Operations</v>
          </cell>
        </row>
        <row r="662">
          <cell r="K662" t="str">
            <v>Y610 Management Headquarters—Legislative Affairs</v>
          </cell>
        </row>
        <row r="663">
          <cell r="K663" t="str">
            <v>Y620 Legislative Affairs</v>
          </cell>
        </row>
        <row r="664">
          <cell r="K664" t="str">
            <v>Y650 Acquisition (Equipment and Weapons Systems)</v>
          </cell>
        </row>
        <row r="665">
          <cell r="K665" t="str">
            <v>Y651 Identifying and Developing Consumer/Customer Information Services</v>
          </cell>
        </row>
        <row r="666">
          <cell r="K666" t="str">
            <v>Y710 Management Headquarters—Historical Affairs</v>
          </cell>
        </row>
        <row r="667">
          <cell r="K667" t="str">
            <v>Y720 Historical or Heraldry Services</v>
          </cell>
        </row>
        <row r="668">
          <cell r="K668" t="str">
            <v>Y730 Museum Operations</v>
          </cell>
        </row>
        <row r="669">
          <cell r="K669" t="str">
            <v>Y810 Management Headquarters—Administrative Support</v>
          </cell>
        </row>
        <row r="670">
          <cell r="K670" t="str">
            <v>Y815 Administrative Support Program Management</v>
          </cell>
        </row>
        <row r="671">
          <cell r="K671" t="str">
            <v>Y820 Administrative Management and Correspondence Services</v>
          </cell>
        </row>
        <row r="672">
          <cell r="K672" t="str">
            <v>Y830 Documentation Services</v>
          </cell>
        </row>
        <row r="673">
          <cell r="K673" t="str">
            <v>Y840 Directives and Records Management Services</v>
          </cell>
        </row>
        <row r="674">
          <cell r="K674" t="str">
            <v>Y850 Microfilming and Library Services</v>
          </cell>
        </row>
        <row r="675">
          <cell r="K675" t="str">
            <v>Y860 Printing and Reproduction Services</v>
          </cell>
        </row>
        <row r="676">
          <cell r="K676" t="str">
            <v>Y880 Document Automation and Production Services</v>
          </cell>
        </row>
        <row r="677">
          <cell r="K677" t="str">
            <v>Y899 Other Administrative Support Activities</v>
          </cell>
        </row>
        <row r="678">
          <cell r="K678" t="str">
            <v>Y999 Other Functions</v>
          </cell>
        </row>
        <row r="679">
          <cell r="K679" t="str">
            <v>Y000 Administrative Support</v>
          </cell>
        </row>
        <row r="680">
          <cell r="K680" t="str">
            <v>Z101 Corps of Engineers Program and Project Management</v>
          </cell>
        </row>
        <row r="681">
          <cell r="K681" t="str">
            <v>Z110 Management of Major Construction of Real Property</v>
          </cell>
        </row>
        <row r="682">
          <cell r="K682" t="str">
            <v>Z120 Real Estate/Real Property Acquisition.</v>
          </cell>
        </row>
        <row r="683">
          <cell r="K683" t="str">
            <v>Z135 Title, Outgranting, and Disposal of Real Estate/Real Property-National Projects</v>
          </cell>
        </row>
        <row r="684">
          <cell r="K684" t="str">
            <v>Z138 Title, Outgranting and Disposal of Real Estate/Real Property-Local Projects</v>
          </cell>
        </row>
        <row r="685">
          <cell r="K685" t="str">
            <v>Z145 Architect-Engineering-National Projects</v>
          </cell>
        </row>
        <row r="686">
          <cell r="K686" t="str">
            <v>Z148 Architect-Engineering-Local Projects</v>
          </cell>
        </row>
        <row r="687">
          <cell r="K687" t="str">
            <v>Z199 Other Real Property Program and Project Management Activities</v>
          </cell>
        </row>
        <row r="688">
          <cell r="K688" t="str">
            <v>Z991 Minor Construction, Maintenance and Repair of Family Housing and Structures</v>
          </cell>
        </row>
        <row r="689">
          <cell r="K689" t="str">
            <v>Z992 Minor Construction, Maintenance and Repair of Buildings and Structures Other Than Family Housing</v>
          </cell>
        </row>
        <row r="690">
          <cell r="K690" t="str">
            <v>Z993 Maintenance and Repair of Grounds and Surfaced Areas</v>
          </cell>
        </row>
        <row r="691">
          <cell r="K691" t="str">
            <v>Z997 Maintenance and Repair of Railroad Facilities</v>
          </cell>
        </row>
        <row r="692">
          <cell r="K692" t="str">
            <v>Z998 Maintenance and Repair of Waterways and Waterfront Facilities</v>
          </cell>
        </row>
        <row r="693">
          <cell r="K693" t="str">
            <v>Z999 Maintenance, Repair and Minor Construction of Other Real Property</v>
          </cell>
        </row>
        <row r="694">
          <cell r="K694" t="str">
            <v>Z000 Administrative Support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5" max="5" width="10.7109375" style="0" customWidth="1"/>
    <col min="6" max="6" width="11.421875" style="0" customWidth="1"/>
    <col min="12" max="13" width="10.28125" style="0" customWidth="1"/>
    <col min="15" max="15" width="11.421875" style="0" customWidth="1"/>
    <col min="20" max="20" width="10.57421875" style="0" customWidth="1"/>
    <col min="22" max="22" width="15.57421875" style="0" customWidth="1"/>
    <col min="23" max="23" width="12.0039062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1"/>
      <c r="T1" s="3"/>
      <c r="U1" s="1"/>
      <c r="V1" s="1"/>
      <c r="W1" s="1"/>
    </row>
    <row r="2" spans="1:23" ht="18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"/>
      <c r="V2" s="1"/>
      <c r="W2" s="1"/>
    </row>
    <row r="3" spans="1:23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1"/>
      <c r="R4" s="1"/>
      <c r="S4" s="1"/>
      <c r="T4" s="1"/>
      <c r="U4" s="1"/>
      <c r="V4" s="1"/>
      <c r="W4" s="1"/>
    </row>
    <row r="5" spans="1:23" ht="12.75">
      <c r="A5" s="175" t="s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"/>
      <c r="V5" s="1"/>
      <c r="W5" s="1"/>
    </row>
    <row r="6" spans="1:23" ht="12.75">
      <c r="A6" s="176" t="s">
        <v>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"/>
      <c r="V6" s="1"/>
      <c r="W6" s="1"/>
    </row>
    <row r="7" spans="1:23" ht="12.7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6"/>
      <c r="Q7" s="4"/>
      <c r="R7" s="4"/>
      <c r="S7" s="4"/>
      <c r="T7" s="4"/>
      <c r="U7" s="1"/>
      <c r="V7" s="1"/>
      <c r="W7" s="1"/>
    </row>
    <row r="8" spans="1:23" ht="18" customHeight="1">
      <c r="A8" s="7" t="s">
        <v>4</v>
      </c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168"/>
      <c r="N8" s="168"/>
      <c r="O8" s="168"/>
      <c r="P8" s="169"/>
      <c r="Q8" s="169"/>
      <c r="R8" s="169"/>
      <c r="S8" s="169"/>
      <c r="T8" s="169"/>
      <c r="U8" s="169"/>
      <c r="V8" s="169"/>
      <c r="W8" s="170"/>
    </row>
    <row r="9" spans="1:23" ht="89.25" customHeight="1">
      <c r="A9" s="10" t="s">
        <v>5</v>
      </c>
      <c r="B9" s="11" t="s">
        <v>6</v>
      </c>
      <c r="C9" s="11" t="s">
        <v>7</v>
      </c>
      <c r="D9" s="11" t="s">
        <v>8</v>
      </c>
      <c r="E9" s="12" t="s">
        <v>9</v>
      </c>
      <c r="F9" s="13" t="s">
        <v>10</v>
      </c>
      <c r="G9" s="14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5" t="s">
        <v>17</v>
      </c>
      <c r="N9" s="12" t="s">
        <v>18</v>
      </c>
      <c r="O9" s="16" t="s">
        <v>19</v>
      </c>
      <c r="P9" s="11" t="s">
        <v>20</v>
      </c>
      <c r="Q9" s="16" t="s">
        <v>21</v>
      </c>
      <c r="R9" s="17" t="s">
        <v>22</v>
      </c>
      <c r="S9" s="18" t="s">
        <v>23</v>
      </c>
      <c r="T9" s="14" t="s">
        <v>24</v>
      </c>
      <c r="U9" s="12" t="s">
        <v>25</v>
      </c>
      <c r="V9" s="12" t="s">
        <v>26</v>
      </c>
      <c r="W9" s="16" t="s">
        <v>27</v>
      </c>
    </row>
    <row r="10" spans="1:23" ht="12.75">
      <c r="A10" s="162" t="s">
        <v>28</v>
      </c>
      <c r="B10" s="171"/>
      <c r="C10" s="171"/>
      <c r="D10" s="17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3" ht="89.25">
      <c r="A11" s="21" t="s">
        <v>29</v>
      </c>
      <c r="B11" s="22" t="s">
        <v>30</v>
      </c>
      <c r="C11" s="22"/>
      <c r="D11" s="22"/>
      <c r="E11" s="23" t="s">
        <v>31</v>
      </c>
      <c r="F11" s="23" t="s">
        <v>32</v>
      </c>
      <c r="G11" s="24" t="s">
        <v>33</v>
      </c>
      <c r="H11" s="151">
        <v>10</v>
      </c>
      <c r="I11" s="25" t="s">
        <v>34</v>
      </c>
      <c r="J11" s="26">
        <v>38068</v>
      </c>
      <c r="K11" s="27">
        <v>38156</v>
      </c>
      <c r="L11" s="26">
        <v>38351</v>
      </c>
      <c r="M11" s="25"/>
      <c r="N11" s="23"/>
      <c r="O11" s="146" t="s">
        <v>35</v>
      </c>
      <c r="P11" s="29">
        <v>0.044321</v>
      </c>
      <c r="Q11" s="30">
        <f aca="true" t="shared" si="0" ref="Q11:Q38">SUM(N11:P11)</f>
        <v>0.044321</v>
      </c>
      <c r="R11" s="31">
        <v>3.704659</v>
      </c>
      <c r="S11" s="32">
        <v>5</v>
      </c>
      <c r="T11" s="33">
        <f>IF(ISERROR(R11/S11),"N.D.",R11/S11)</f>
        <v>0.7409318</v>
      </c>
      <c r="U11" s="32"/>
      <c r="V11" s="34"/>
      <c r="W11" s="28"/>
    </row>
    <row r="12" spans="1:23" ht="38.25">
      <c r="A12" s="21" t="s">
        <v>29</v>
      </c>
      <c r="B12" s="22" t="s">
        <v>36</v>
      </c>
      <c r="C12" s="22"/>
      <c r="D12" s="22"/>
      <c r="E12" s="23" t="s">
        <v>37</v>
      </c>
      <c r="F12" s="23" t="s">
        <v>32</v>
      </c>
      <c r="G12" s="24" t="s">
        <v>38</v>
      </c>
      <c r="H12" s="151">
        <v>10</v>
      </c>
      <c r="I12" s="25" t="s">
        <v>34</v>
      </c>
      <c r="J12" s="27">
        <v>38047</v>
      </c>
      <c r="K12" s="27">
        <v>38135</v>
      </c>
      <c r="L12" s="26">
        <v>38260</v>
      </c>
      <c r="M12" s="26">
        <v>38260</v>
      </c>
      <c r="N12" s="23"/>
      <c r="O12" s="146" t="s">
        <v>35</v>
      </c>
      <c r="P12" s="29">
        <v>0.006792</v>
      </c>
      <c r="Q12" s="30">
        <f t="shared" si="0"/>
        <v>0.006792</v>
      </c>
      <c r="R12" s="31">
        <v>0.36814499999999994</v>
      </c>
      <c r="S12" s="32">
        <v>3</v>
      </c>
      <c r="T12" s="33">
        <f>IF(ISERROR(R12/S12),"N.D.",R12/S12)</f>
        <v>0.12271499999999998</v>
      </c>
      <c r="U12" s="32"/>
      <c r="V12" s="34"/>
      <c r="W12" s="28"/>
    </row>
    <row r="13" spans="1:23" ht="38.25">
      <c r="A13" s="21" t="s">
        <v>29</v>
      </c>
      <c r="B13" s="22" t="s">
        <v>36</v>
      </c>
      <c r="C13" s="22"/>
      <c r="D13" s="22"/>
      <c r="E13" s="23" t="s">
        <v>37</v>
      </c>
      <c r="F13" s="23" t="s">
        <v>32</v>
      </c>
      <c r="G13" s="24" t="s">
        <v>38</v>
      </c>
      <c r="H13" s="151">
        <v>7</v>
      </c>
      <c r="I13" s="25" t="s">
        <v>34</v>
      </c>
      <c r="J13" s="27">
        <v>38047</v>
      </c>
      <c r="K13" s="27">
        <v>38135</v>
      </c>
      <c r="L13" s="26">
        <v>38260</v>
      </c>
      <c r="M13" s="26">
        <v>38260</v>
      </c>
      <c r="N13" s="23"/>
      <c r="O13" s="146" t="s">
        <v>35</v>
      </c>
      <c r="P13" s="29">
        <v>0.004754</v>
      </c>
      <c r="Q13" s="30">
        <f t="shared" si="0"/>
        <v>0.004754</v>
      </c>
      <c r="R13" s="31">
        <v>0.5953160000000001</v>
      </c>
      <c r="S13" s="32">
        <v>3</v>
      </c>
      <c r="T13" s="33">
        <f aca="true" t="shared" si="1" ref="T13:T38">IF(ISERROR(R13/S13),"N.D.",R13/S13)</f>
        <v>0.19843866666666668</v>
      </c>
      <c r="U13" s="32"/>
      <c r="V13" s="34"/>
      <c r="W13" s="28"/>
    </row>
    <row r="14" spans="1:23" ht="38.25">
      <c r="A14" s="21" t="s">
        <v>29</v>
      </c>
      <c r="B14" s="22" t="s">
        <v>36</v>
      </c>
      <c r="C14" s="22"/>
      <c r="D14" s="22"/>
      <c r="E14" s="23" t="s">
        <v>37</v>
      </c>
      <c r="F14" s="23" t="s">
        <v>32</v>
      </c>
      <c r="G14" s="24" t="s">
        <v>39</v>
      </c>
      <c r="H14" s="151">
        <v>3</v>
      </c>
      <c r="I14" s="25" t="s">
        <v>34</v>
      </c>
      <c r="J14" s="27">
        <v>38047</v>
      </c>
      <c r="K14" s="27">
        <v>38135</v>
      </c>
      <c r="L14" s="26">
        <v>38260</v>
      </c>
      <c r="M14" s="26">
        <v>38260</v>
      </c>
      <c r="N14" s="23"/>
      <c r="O14" s="146" t="s">
        <v>35</v>
      </c>
      <c r="P14" s="29">
        <v>0.002038</v>
      </c>
      <c r="Q14" s="30">
        <f t="shared" si="0"/>
        <v>0.002038</v>
      </c>
      <c r="R14" s="31">
        <v>0.11197499999999999</v>
      </c>
      <c r="S14" s="32">
        <v>3</v>
      </c>
      <c r="T14" s="33">
        <f t="shared" si="1"/>
        <v>0.037325</v>
      </c>
      <c r="U14" s="32"/>
      <c r="V14" s="34"/>
      <c r="W14" s="28"/>
    </row>
    <row r="15" spans="1:23" ht="89.25">
      <c r="A15" s="21" t="s">
        <v>29</v>
      </c>
      <c r="B15" s="22" t="s">
        <v>30</v>
      </c>
      <c r="C15" s="22"/>
      <c r="D15" s="22"/>
      <c r="E15" s="23" t="s">
        <v>40</v>
      </c>
      <c r="F15" s="23" t="s">
        <v>32</v>
      </c>
      <c r="G15" s="24" t="s">
        <v>38</v>
      </c>
      <c r="H15" s="151">
        <v>10</v>
      </c>
      <c r="I15" s="25" t="s">
        <v>34</v>
      </c>
      <c r="J15" s="27">
        <v>38047</v>
      </c>
      <c r="K15" s="27">
        <v>38135</v>
      </c>
      <c r="L15" s="26">
        <v>38260</v>
      </c>
      <c r="M15" s="26">
        <v>38260</v>
      </c>
      <c r="N15" s="23"/>
      <c r="O15" s="146" t="s">
        <v>35</v>
      </c>
      <c r="P15" s="29">
        <v>0.006792</v>
      </c>
      <c r="Q15" s="30">
        <f t="shared" si="0"/>
        <v>0.006792</v>
      </c>
      <c r="R15" s="31">
        <v>0.5474150000000002</v>
      </c>
      <c r="S15" s="32">
        <v>3</v>
      </c>
      <c r="T15" s="33">
        <f t="shared" si="1"/>
        <v>0.18247166666666673</v>
      </c>
      <c r="U15" s="32"/>
      <c r="V15" s="34"/>
      <c r="W15" s="28"/>
    </row>
    <row r="16" spans="1:23" ht="89.25">
      <c r="A16" s="21" t="s">
        <v>29</v>
      </c>
      <c r="B16" s="22" t="s">
        <v>30</v>
      </c>
      <c r="C16" s="22"/>
      <c r="D16" s="22"/>
      <c r="E16" s="23" t="s">
        <v>31</v>
      </c>
      <c r="F16" s="23" t="s">
        <v>32</v>
      </c>
      <c r="G16" s="24" t="s">
        <v>41</v>
      </c>
      <c r="H16" s="151">
        <v>2</v>
      </c>
      <c r="I16" s="25" t="s">
        <v>34</v>
      </c>
      <c r="J16" s="27">
        <v>38112</v>
      </c>
      <c r="K16" s="27">
        <v>38167</v>
      </c>
      <c r="L16" s="26">
        <v>38351</v>
      </c>
      <c r="M16" s="27"/>
      <c r="N16" s="23"/>
      <c r="O16" s="146" t="s">
        <v>35</v>
      </c>
      <c r="P16" s="29">
        <v>0.012086</v>
      </c>
      <c r="Q16" s="30">
        <f t="shared" si="0"/>
        <v>0.012086</v>
      </c>
      <c r="R16" s="31">
        <v>0.49353100000000005</v>
      </c>
      <c r="S16" s="32">
        <v>5</v>
      </c>
      <c r="T16" s="33">
        <f t="shared" si="1"/>
        <v>0.09870620000000001</v>
      </c>
      <c r="U16" s="32"/>
      <c r="V16" s="34"/>
      <c r="W16" s="28"/>
    </row>
    <row r="17" spans="1:23" ht="89.25">
      <c r="A17" s="21" t="s">
        <v>29</v>
      </c>
      <c r="B17" s="22" t="s">
        <v>30</v>
      </c>
      <c r="C17" s="22"/>
      <c r="D17" s="22"/>
      <c r="E17" s="23" t="s">
        <v>31</v>
      </c>
      <c r="F17" s="23" t="s">
        <v>32</v>
      </c>
      <c r="G17" s="24" t="s">
        <v>42</v>
      </c>
      <c r="H17" s="151">
        <v>1</v>
      </c>
      <c r="I17" s="25" t="s">
        <v>34</v>
      </c>
      <c r="J17" s="27">
        <v>38112</v>
      </c>
      <c r="K17" s="27">
        <v>38167</v>
      </c>
      <c r="L17" s="26">
        <v>38351</v>
      </c>
      <c r="M17" s="27"/>
      <c r="N17" s="23"/>
      <c r="O17" s="146" t="s">
        <v>35</v>
      </c>
      <c r="P17" s="29">
        <v>0.012086</v>
      </c>
      <c r="Q17" s="30">
        <f t="shared" si="0"/>
        <v>0.012086</v>
      </c>
      <c r="R17" s="31">
        <v>0.002487000000000017</v>
      </c>
      <c r="S17" s="32">
        <v>5</v>
      </c>
      <c r="T17" s="33">
        <f t="shared" si="1"/>
        <v>0.0004974000000000034</v>
      </c>
      <c r="U17" s="32"/>
      <c r="V17" s="34"/>
      <c r="W17" s="28"/>
    </row>
    <row r="18" spans="1:23" ht="89.25">
      <c r="A18" s="21" t="s">
        <v>29</v>
      </c>
      <c r="B18" s="22" t="s">
        <v>30</v>
      </c>
      <c r="C18" s="22"/>
      <c r="D18" s="22"/>
      <c r="E18" s="23" t="s">
        <v>31</v>
      </c>
      <c r="F18" s="23" t="s">
        <v>32</v>
      </c>
      <c r="G18" s="24" t="s">
        <v>43</v>
      </c>
      <c r="H18" s="151">
        <v>1</v>
      </c>
      <c r="I18" s="25" t="s">
        <v>34</v>
      </c>
      <c r="J18" s="27">
        <v>38112</v>
      </c>
      <c r="K18" s="27">
        <v>38167</v>
      </c>
      <c r="L18" s="26">
        <v>38351</v>
      </c>
      <c r="M18" s="27"/>
      <c r="N18" s="23"/>
      <c r="O18" s="146" t="s">
        <v>35</v>
      </c>
      <c r="P18" s="29">
        <v>0.012086</v>
      </c>
      <c r="Q18" s="30">
        <f t="shared" si="0"/>
        <v>0.012086</v>
      </c>
      <c r="R18" s="31">
        <v>0.154171</v>
      </c>
      <c r="S18" s="32">
        <v>5</v>
      </c>
      <c r="T18" s="33">
        <f t="shared" si="1"/>
        <v>0.0308342</v>
      </c>
      <c r="U18" s="32"/>
      <c r="V18" s="34"/>
      <c r="W18" s="28"/>
    </row>
    <row r="19" spans="1:23" ht="89.25">
      <c r="A19" s="21" t="s">
        <v>29</v>
      </c>
      <c r="B19" s="22" t="s">
        <v>30</v>
      </c>
      <c r="C19" s="22"/>
      <c r="D19" s="22"/>
      <c r="E19" s="23" t="s">
        <v>31</v>
      </c>
      <c r="F19" s="23" t="s">
        <v>32</v>
      </c>
      <c r="G19" s="24" t="s">
        <v>43</v>
      </c>
      <c r="H19" s="151">
        <v>1</v>
      </c>
      <c r="I19" s="25" t="s">
        <v>34</v>
      </c>
      <c r="J19" s="27">
        <v>38112</v>
      </c>
      <c r="K19" s="27">
        <v>38167</v>
      </c>
      <c r="L19" s="26">
        <v>38351</v>
      </c>
      <c r="M19" s="27"/>
      <c r="N19" s="23"/>
      <c r="O19" s="146" t="s">
        <v>35</v>
      </c>
      <c r="P19" s="29">
        <v>0.012086</v>
      </c>
      <c r="Q19" s="30">
        <f t="shared" si="0"/>
        <v>0.012086</v>
      </c>
      <c r="R19" s="31">
        <v>0.0033320000000000016</v>
      </c>
      <c r="S19" s="32">
        <v>5</v>
      </c>
      <c r="T19" s="33">
        <f t="shared" si="1"/>
        <v>0.0006664000000000004</v>
      </c>
      <c r="U19" s="32"/>
      <c r="V19" s="34"/>
      <c r="W19" s="28"/>
    </row>
    <row r="20" spans="1:23" ht="89.25">
      <c r="A20" s="21" t="s">
        <v>29</v>
      </c>
      <c r="B20" s="22" t="s">
        <v>30</v>
      </c>
      <c r="C20" s="22"/>
      <c r="D20" s="22"/>
      <c r="E20" s="23" t="s">
        <v>31</v>
      </c>
      <c r="F20" s="23" t="s">
        <v>32</v>
      </c>
      <c r="G20" s="24" t="s">
        <v>44</v>
      </c>
      <c r="H20" s="151">
        <v>10</v>
      </c>
      <c r="I20" s="25" t="s">
        <v>34</v>
      </c>
      <c r="J20" s="27">
        <v>38139</v>
      </c>
      <c r="K20" s="27">
        <v>38204</v>
      </c>
      <c r="L20" s="26">
        <v>38351</v>
      </c>
      <c r="M20" s="27"/>
      <c r="N20" s="23"/>
      <c r="O20" s="146" t="s">
        <v>35</v>
      </c>
      <c r="P20" s="29">
        <v>0.05059272</v>
      </c>
      <c r="Q20" s="30">
        <f t="shared" si="0"/>
        <v>0.05059272</v>
      </c>
      <c r="R20" s="31">
        <v>0.748793</v>
      </c>
      <c r="S20" s="32">
        <v>3</v>
      </c>
      <c r="T20" s="33">
        <f t="shared" si="1"/>
        <v>0.2495976666666667</v>
      </c>
      <c r="U20" s="32"/>
      <c r="V20" s="34"/>
      <c r="W20" s="28"/>
    </row>
    <row r="21" spans="1:23" ht="89.25">
      <c r="A21" s="21" t="s">
        <v>29</v>
      </c>
      <c r="B21" s="22" t="s">
        <v>30</v>
      </c>
      <c r="C21" s="22"/>
      <c r="D21" s="22"/>
      <c r="E21" s="23" t="s">
        <v>31</v>
      </c>
      <c r="F21" s="23" t="s">
        <v>32</v>
      </c>
      <c r="G21" s="24" t="s">
        <v>45</v>
      </c>
      <c r="H21" s="151">
        <v>1</v>
      </c>
      <c r="I21" s="25" t="s">
        <v>34</v>
      </c>
      <c r="J21" s="27">
        <v>38145</v>
      </c>
      <c r="K21" s="27">
        <v>38230</v>
      </c>
      <c r="L21" s="26">
        <v>38260</v>
      </c>
      <c r="M21" s="26">
        <v>38260</v>
      </c>
      <c r="N21" s="23"/>
      <c r="O21" s="146" t="s">
        <v>46</v>
      </c>
      <c r="P21" s="29">
        <v>0.002538</v>
      </c>
      <c r="Q21" s="30">
        <f t="shared" si="0"/>
        <v>0.002538</v>
      </c>
      <c r="R21" s="31">
        <v>0</v>
      </c>
      <c r="S21" s="32">
        <v>5</v>
      </c>
      <c r="T21" s="33">
        <f t="shared" si="1"/>
        <v>0</v>
      </c>
      <c r="U21" s="32" t="s">
        <v>47</v>
      </c>
      <c r="V21" s="34"/>
      <c r="W21" s="28"/>
    </row>
    <row r="22" spans="1:23" ht="89.25">
      <c r="A22" s="21" t="s">
        <v>29</v>
      </c>
      <c r="B22" s="22" t="s">
        <v>30</v>
      </c>
      <c r="C22" s="22"/>
      <c r="D22" s="22"/>
      <c r="E22" s="23" t="s">
        <v>31</v>
      </c>
      <c r="F22" s="23" t="s">
        <v>32</v>
      </c>
      <c r="G22" s="24" t="s">
        <v>48</v>
      </c>
      <c r="H22" s="151">
        <v>1</v>
      </c>
      <c r="I22" s="25" t="s">
        <v>34</v>
      </c>
      <c r="J22" s="27">
        <v>38145</v>
      </c>
      <c r="K22" s="27">
        <v>38230</v>
      </c>
      <c r="L22" s="26">
        <v>38260</v>
      </c>
      <c r="M22" s="26">
        <v>38260</v>
      </c>
      <c r="N22" s="23"/>
      <c r="O22" s="146" t="s">
        <v>46</v>
      </c>
      <c r="P22" s="29">
        <v>0.006227</v>
      </c>
      <c r="Q22" s="30">
        <f t="shared" si="0"/>
        <v>0.006227</v>
      </c>
      <c r="R22" s="31">
        <v>0</v>
      </c>
      <c r="S22" s="32">
        <v>5</v>
      </c>
      <c r="T22" s="33">
        <f t="shared" si="1"/>
        <v>0</v>
      </c>
      <c r="U22" s="32" t="s">
        <v>47</v>
      </c>
      <c r="V22" s="34"/>
      <c r="W22" s="28"/>
    </row>
    <row r="23" spans="1:23" ht="89.25">
      <c r="A23" s="21" t="s">
        <v>29</v>
      </c>
      <c r="B23" s="22" t="s">
        <v>30</v>
      </c>
      <c r="C23" s="22"/>
      <c r="D23" s="22"/>
      <c r="E23" s="23" t="s">
        <v>49</v>
      </c>
      <c r="F23" s="23" t="s">
        <v>32</v>
      </c>
      <c r="G23" s="24" t="s">
        <v>50</v>
      </c>
      <c r="H23" s="151">
        <v>1</v>
      </c>
      <c r="I23" s="25" t="s">
        <v>34</v>
      </c>
      <c r="J23" s="27">
        <v>38145</v>
      </c>
      <c r="K23" s="27">
        <v>38230</v>
      </c>
      <c r="L23" s="26">
        <v>38260</v>
      </c>
      <c r="M23" s="26">
        <v>38260</v>
      </c>
      <c r="N23" s="23"/>
      <c r="O23" s="146" t="s">
        <v>46</v>
      </c>
      <c r="P23" s="29">
        <v>0.002538</v>
      </c>
      <c r="Q23" s="30">
        <f t="shared" si="0"/>
        <v>0.002538</v>
      </c>
      <c r="R23" s="31">
        <v>0</v>
      </c>
      <c r="S23" s="32">
        <v>5</v>
      </c>
      <c r="T23" s="33">
        <f t="shared" si="1"/>
        <v>0</v>
      </c>
      <c r="U23" s="32" t="s">
        <v>47</v>
      </c>
      <c r="V23" s="34"/>
      <c r="W23" s="28"/>
    </row>
    <row r="24" spans="1:23" ht="89.25">
      <c r="A24" s="21" t="s">
        <v>29</v>
      </c>
      <c r="B24" s="22" t="s">
        <v>30</v>
      </c>
      <c r="C24" s="22"/>
      <c r="D24" s="22"/>
      <c r="E24" s="23" t="s">
        <v>31</v>
      </c>
      <c r="F24" s="23" t="s">
        <v>32</v>
      </c>
      <c r="G24" s="24" t="s">
        <v>45</v>
      </c>
      <c r="H24" s="151">
        <v>2</v>
      </c>
      <c r="I24" s="25" t="s">
        <v>34</v>
      </c>
      <c r="J24" s="27">
        <v>38145</v>
      </c>
      <c r="K24" s="27">
        <v>38230</v>
      </c>
      <c r="L24" s="26">
        <v>38260</v>
      </c>
      <c r="M24" s="26">
        <v>38260</v>
      </c>
      <c r="N24" s="23"/>
      <c r="O24" s="146" t="s">
        <v>46</v>
      </c>
      <c r="P24" s="29">
        <v>0.002538</v>
      </c>
      <c r="Q24" s="30">
        <f t="shared" si="0"/>
        <v>0.002538</v>
      </c>
      <c r="R24" s="31">
        <v>0</v>
      </c>
      <c r="S24" s="32">
        <v>5</v>
      </c>
      <c r="T24" s="33">
        <f t="shared" si="1"/>
        <v>0</v>
      </c>
      <c r="U24" s="32" t="s">
        <v>47</v>
      </c>
      <c r="V24" s="34"/>
      <c r="W24" s="28"/>
    </row>
    <row r="25" spans="1:23" ht="89.25">
      <c r="A25" s="21" t="s">
        <v>29</v>
      </c>
      <c r="B25" s="22" t="s">
        <v>30</v>
      </c>
      <c r="C25" s="22"/>
      <c r="D25" s="22"/>
      <c r="E25" s="23" t="s">
        <v>31</v>
      </c>
      <c r="F25" s="23" t="s">
        <v>32</v>
      </c>
      <c r="G25" s="24" t="s">
        <v>45</v>
      </c>
      <c r="H25" s="151">
        <v>2</v>
      </c>
      <c r="I25" s="25" t="s">
        <v>34</v>
      </c>
      <c r="J25" s="27">
        <v>38145</v>
      </c>
      <c r="K25" s="27">
        <v>38230</v>
      </c>
      <c r="L25" s="26">
        <v>38260</v>
      </c>
      <c r="M25" s="26">
        <v>38260</v>
      </c>
      <c r="N25" s="23"/>
      <c r="O25" s="146" t="s">
        <v>46</v>
      </c>
      <c r="P25" s="29">
        <v>0.002538</v>
      </c>
      <c r="Q25" s="30">
        <f t="shared" si="0"/>
        <v>0.002538</v>
      </c>
      <c r="R25" s="31">
        <v>0</v>
      </c>
      <c r="S25" s="32">
        <v>5</v>
      </c>
      <c r="T25" s="33">
        <f t="shared" si="1"/>
        <v>0</v>
      </c>
      <c r="U25" s="32" t="s">
        <v>47</v>
      </c>
      <c r="V25" s="34"/>
      <c r="W25" s="28"/>
    </row>
    <row r="26" spans="1:23" ht="89.25">
      <c r="A26" s="21" t="s">
        <v>29</v>
      </c>
      <c r="B26" s="22" t="s">
        <v>30</v>
      </c>
      <c r="C26" s="22"/>
      <c r="D26" s="22"/>
      <c r="E26" s="23" t="s">
        <v>31</v>
      </c>
      <c r="F26" s="23" t="s">
        <v>32</v>
      </c>
      <c r="G26" s="24" t="s">
        <v>51</v>
      </c>
      <c r="H26" s="151">
        <v>1</v>
      </c>
      <c r="I26" s="25" t="s">
        <v>34</v>
      </c>
      <c r="J26" s="27">
        <v>38145</v>
      </c>
      <c r="K26" s="27">
        <v>38230</v>
      </c>
      <c r="L26" s="26">
        <v>38260</v>
      </c>
      <c r="M26" s="26">
        <v>38260</v>
      </c>
      <c r="N26" s="23"/>
      <c r="O26" s="146" t="s">
        <v>46</v>
      </c>
      <c r="P26" s="29">
        <v>0.00353</v>
      </c>
      <c r="Q26" s="30">
        <f t="shared" si="0"/>
        <v>0.00353</v>
      </c>
      <c r="R26" s="31">
        <v>0.00040000000000001146</v>
      </c>
      <c r="S26" s="32">
        <v>5</v>
      </c>
      <c r="T26" s="33">
        <f t="shared" si="1"/>
        <v>8.00000000000023E-05</v>
      </c>
      <c r="U26" s="32" t="s">
        <v>47</v>
      </c>
      <c r="V26" s="34"/>
      <c r="W26" s="28"/>
    </row>
    <row r="27" spans="1:23" ht="89.25">
      <c r="A27" s="21" t="s">
        <v>29</v>
      </c>
      <c r="B27" s="22" t="s">
        <v>30</v>
      </c>
      <c r="C27" s="22"/>
      <c r="D27" s="22"/>
      <c r="E27" s="23" t="s">
        <v>49</v>
      </c>
      <c r="F27" s="23" t="s">
        <v>32</v>
      </c>
      <c r="G27" s="24" t="s">
        <v>52</v>
      </c>
      <c r="H27" s="151">
        <v>2</v>
      </c>
      <c r="I27" s="25" t="s">
        <v>34</v>
      </c>
      <c r="J27" s="27">
        <v>38145</v>
      </c>
      <c r="K27" s="27">
        <v>38230</v>
      </c>
      <c r="L27" s="26">
        <v>38351</v>
      </c>
      <c r="M27" s="27"/>
      <c r="N27" s="23"/>
      <c r="O27" s="146" t="s">
        <v>35</v>
      </c>
      <c r="P27" s="29">
        <v>0.002538</v>
      </c>
      <c r="Q27" s="30">
        <f t="shared" si="0"/>
        <v>0.002538</v>
      </c>
      <c r="R27" s="31">
        <v>0.13034599999999996</v>
      </c>
      <c r="S27" s="32">
        <v>5</v>
      </c>
      <c r="T27" s="33">
        <f t="shared" si="1"/>
        <v>0.026069199999999994</v>
      </c>
      <c r="U27" s="32"/>
      <c r="V27" s="34"/>
      <c r="W27" s="28"/>
    </row>
    <row r="28" spans="1:23" ht="89.25">
      <c r="A28" s="21" t="s">
        <v>29</v>
      </c>
      <c r="B28" s="22" t="s">
        <v>30</v>
      </c>
      <c r="C28" s="22"/>
      <c r="D28" s="22"/>
      <c r="E28" s="23" t="s">
        <v>31</v>
      </c>
      <c r="F28" s="23" t="s">
        <v>32</v>
      </c>
      <c r="G28" s="24" t="s">
        <v>51</v>
      </c>
      <c r="H28" s="151">
        <v>1</v>
      </c>
      <c r="I28" s="25" t="s">
        <v>34</v>
      </c>
      <c r="J28" s="27">
        <v>38145</v>
      </c>
      <c r="K28" s="27">
        <v>38230</v>
      </c>
      <c r="L28" s="26">
        <v>38351</v>
      </c>
      <c r="M28" s="27"/>
      <c r="N28" s="23"/>
      <c r="O28" s="146" t="s">
        <v>35</v>
      </c>
      <c r="P28" s="29">
        <v>0.003353</v>
      </c>
      <c r="Q28" s="30">
        <f t="shared" si="0"/>
        <v>0.003353</v>
      </c>
      <c r="R28" s="31">
        <v>0.08700999999999992</v>
      </c>
      <c r="S28" s="32">
        <v>5</v>
      </c>
      <c r="T28" s="33">
        <f t="shared" si="1"/>
        <v>0.017401999999999983</v>
      </c>
      <c r="U28" s="32"/>
      <c r="V28" s="34"/>
      <c r="W28" s="28"/>
    </row>
    <row r="29" spans="1:23" ht="89.25">
      <c r="A29" s="21" t="s">
        <v>29</v>
      </c>
      <c r="B29" s="22" t="s">
        <v>30</v>
      </c>
      <c r="C29" s="22"/>
      <c r="D29" s="22"/>
      <c r="E29" s="23" t="s">
        <v>31</v>
      </c>
      <c r="F29" s="23" t="s">
        <v>32</v>
      </c>
      <c r="G29" s="24" t="s">
        <v>51</v>
      </c>
      <c r="H29" s="151">
        <v>1</v>
      </c>
      <c r="I29" s="25" t="s">
        <v>34</v>
      </c>
      <c r="J29" s="27">
        <v>38145</v>
      </c>
      <c r="K29" s="27">
        <v>38230</v>
      </c>
      <c r="L29" s="26">
        <v>38351</v>
      </c>
      <c r="M29" s="27"/>
      <c r="N29" s="23"/>
      <c r="O29" s="146" t="s">
        <v>35</v>
      </c>
      <c r="P29" s="29">
        <v>0.003353</v>
      </c>
      <c r="Q29" s="30">
        <f t="shared" si="0"/>
        <v>0.003353</v>
      </c>
      <c r="R29" s="31">
        <v>0.045258999999999994</v>
      </c>
      <c r="S29" s="32">
        <v>5</v>
      </c>
      <c r="T29" s="33">
        <f t="shared" si="1"/>
        <v>0.009051799999999999</v>
      </c>
      <c r="U29" s="32"/>
      <c r="V29" s="34"/>
      <c r="W29" s="28"/>
    </row>
    <row r="30" spans="1:23" ht="89.25">
      <c r="A30" s="21" t="s">
        <v>29</v>
      </c>
      <c r="B30" s="22" t="s">
        <v>30</v>
      </c>
      <c r="C30" s="22"/>
      <c r="D30" s="22"/>
      <c r="E30" s="23" t="s">
        <v>31</v>
      </c>
      <c r="F30" s="23" t="s">
        <v>32</v>
      </c>
      <c r="G30" s="24" t="s">
        <v>53</v>
      </c>
      <c r="H30" s="151">
        <v>4</v>
      </c>
      <c r="I30" s="25" t="s">
        <v>34</v>
      </c>
      <c r="J30" s="27">
        <v>38106</v>
      </c>
      <c r="K30" s="27">
        <v>38237</v>
      </c>
      <c r="L30" s="26">
        <v>38260</v>
      </c>
      <c r="M30" s="27">
        <v>38260</v>
      </c>
      <c r="N30" s="23"/>
      <c r="O30" s="146" t="s">
        <v>46</v>
      </c>
      <c r="P30" s="29">
        <v>0.00324</v>
      </c>
      <c r="Q30" s="30">
        <f t="shared" si="0"/>
        <v>0.00324</v>
      </c>
      <c r="R30" s="31">
        <v>0</v>
      </c>
      <c r="S30" s="32">
        <v>5</v>
      </c>
      <c r="T30" s="33">
        <f t="shared" si="1"/>
        <v>0</v>
      </c>
      <c r="U30" s="32" t="s">
        <v>47</v>
      </c>
      <c r="V30" s="34"/>
      <c r="W30" s="28"/>
    </row>
    <row r="31" spans="1:23" ht="89.25">
      <c r="A31" s="21" t="s">
        <v>29</v>
      </c>
      <c r="B31" s="22" t="s">
        <v>30</v>
      </c>
      <c r="C31" s="22"/>
      <c r="D31" s="22"/>
      <c r="E31" s="23" t="s">
        <v>31</v>
      </c>
      <c r="F31" s="23" t="s">
        <v>32</v>
      </c>
      <c r="G31" s="24" t="s">
        <v>54</v>
      </c>
      <c r="H31" s="151">
        <v>2</v>
      </c>
      <c r="I31" s="25" t="s">
        <v>34</v>
      </c>
      <c r="J31" s="27">
        <v>38106</v>
      </c>
      <c r="K31" s="27">
        <v>38237</v>
      </c>
      <c r="L31" s="26">
        <v>38411</v>
      </c>
      <c r="M31" s="27"/>
      <c r="N31" s="23"/>
      <c r="O31" s="146" t="s">
        <v>35</v>
      </c>
      <c r="P31" s="29">
        <v>0.00166672</v>
      </c>
      <c r="Q31" s="30">
        <f t="shared" si="0"/>
        <v>0.00166672</v>
      </c>
      <c r="R31" s="31">
        <v>0.028308</v>
      </c>
      <c r="S31" s="32">
        <v>5</v>
      </c>
      <c r="T31" s="33">
        <f t="shared" si="1"/>
        <v>0.0056616</v>
      </c>
      <c r="U31" s="32"/>
      <c r="V31" s="34"/>
      <c r="W31" s="28"/>
    </row>
    <row r="32" spans="1:23" ht="89.25">
      <c r="A32" s="21" t="s">
        <v>29</v>
      </c>
      <c r="B32" s="22" t="s">
        <v>30</v>
      </c>
      <c r="C32" s="22"/>
      <c r="D32" s="22"/>
      <c r="E32" s="23" t="s">
        <v>31</v>
      </c>
      <c r="F32" s="23" t="s">
        <v>55</v>
      </c>
      <c r="G32" s="24" t="s">
        <v>53</v>
      </c>
      <c r="H32" s="151">
        <v>20</v>
      </c>
      <c r="I32" s="25" t="s">
        <v>34</v>
      </c>
      <c r="J32" s="27">
        <v>38106</v>
      </c>
      <c r="K32" s="27">
        <v>38237</v>
      </c>
      <c r="L32" s="26">
        <v>38411</v>
      </c>
      <c r="M32" s="27"/>
      <c r="N32" s="23"/>
      <c r="O32" s="146" t="s">
        <v>35</v>
      </c>
      <c r="P32" s="29">
        <v>0.0203</v>
      </c>
      <c r="Q32" s="30">
        <f t="shared" si="0"/>
        <v>0.0203</v>
      </c>
      <c r="R32" s="31">
        <v>1.0436249999999996</v>
      </c>
      <c r="S32" s="32">
        <v>5</v>
      </c>
      <c r="T32" s="33">
        <f t="shared" si="1"/>
        <v>0.2087249999999999</v>
      </c>
      <c r="U32" s="32"/>
      <c r="V32" s="34"/>
      <c r="W32" s="28"/>
    </row>
    <row r="33" spans="1:23" ht="89.25">
      <c r="A33" s="21" t="s">
        <v>29</v>
      </c>
      <c r="B33" s="22" t="s">
        <v>30</v>
      </c>
      <c r="C33" s="22"/>
      <c r="D33" s="22"/>
      <c r="E33" s="23" t="s">
        <v>31</v>
      </c>
      <c r="F33" s="23" t="s">
        <v>32</v>
      </c>
      <c r="G33" s="24" t="s">
        <v>56</v>
      </c>
      <c r="H33" s="151">
        <v>9</v>
      </c>
      <c r="I33" s="25" t="s">
        <v>34</v>
      </c>
      <c r="J33" s="27">
        <v>38106</v>
      </c>
      <c r="K33" s="27">
        <v>38237</v>
      </c>
      <c r="L33" s="26">
        <v>38411</v>
      </c>
      <c r="M33" s="27"/>
      <c r="N33" s="23"/>
      <c r="O33" s="146" t="s">
        <v>35</v>
      </c>
      <c r="P33" s="29">
        <v>0.00729</v>
      </c>
      <c r="Q33" s="30">
        <f t="shared" si="0"/>
        <v>0.00729</v>
      </c>
      <c r="R33" s="31">
        <v>0.019725000000000215</v>
      </c>
      <c r="S33" s="32">
        <v>5</v>
      </c>
      <c r="T33" s="33">
        <f t="shared" si="1"/>
        <v>0.003945000000000043</v>
      </c>
      <c r="U33" s="32"/>
      <c r="V33" s="34"/>
      <c r="W33" s="28"/>
    </row>
    <row r="34" spans="1:23" ht="89.25">
      <c r="A34" s="21" t="s">
        <v>29</v>
      </c>
      <c r="B34" s="22" t="s">
        <v>30</v>
      </c>
      <c r="C34" s="22"/>
      <c r="D34" s="22"/>
      <c r="E34" s="23" t="s">
        <v>31</v>
      </c>
      <c r="F34" s="23" t="s">
        <v>55</v>
      </c>
      <c r="G34" s="24" t="s">
        <v>57</v>
      </c>
      <c r="H34" s="151">
        <v>19</v>
      </c>
      <c r="I34" s="25" t="s">
        <v>34</v>
      </c>
      <c r="J34" s="27">
        <v>38106</v>
      </c>
      <c r="K34" s="27">
        <v>38237</v>
      </c>
      <c r="L34" s="26">
        <v>38260</v>
      </c>
      <c r="M34" s="27">
        <v>38260</v>
      </c>
      <c r="N34" s="23"/>
      <c r="O34" s="146" t="s">
        <v>46</v>
      </c>
      <c r="P34" s="29">
        <v>0.019285</v>
      </c>
      <c r="Q34" s="30">
        <f t="shared" si="0"/>
        <v>0.019285</v>
      </c>
      <c r="R34" s="31">
        <v>1.4307239999999997</v>
      </c>
      <c r="S34" s="32">
        <v>5</v>
      </c>
      <c r="T34" s="33">
        <f t="shared" si="1"/>
        <v>0.2861447999999999</v>
      </c>
      <c r="U34" s="32"/>
      <c r="V34" s="34"/>
      <c r="W34" s="28"/>
    </row>
    <row r="35" spans="1:23" ht="89.25">
      <c r="A35" s="21" t="s">
        <v>29</v>
      </c>
      <c r="B35" s="22" t="s">
        <v>30</v>
      </c>
      <c r="C35" s="22"/>
      <c r="D35" s="22"/>
      <c r="E35" s="23" t="s">
        <v>31</v>
      </c>
      <c r="F35" s="23" t="s">
        <v>32</v>
      </c>
      <c r="G35" s="24" t="s">
        <v>58</v>
      </c>
      <c r="H35" s="151">
        <v>9</v>
      </c>
      <c r="I35" s="25" t="s">
        <v>34</v>
      </c>
      <c r="J35" s="27">
        <v>38106</v>
      </c>
      <c r="K35" s="27">
        <v>38237</v>
      </c>
      <c r="L35" s="26">
        <v>38411</v>
      </c>
      <c r="M35" s="27"/>
      <c r="N35" s="23"/>
      <c r="O35" s="146" t="s">
        <v>35</v>
      </c>
      <c r="P35" s="29">
        <v>0.00729</v>
      </c>
      <c r="Q35" s="30">
        <f t="shared" si="0"/>
        <v>0.00729</v>
      </c>
      <c r="R35" s="31">
        <v>0.29982147999999986</v>
      </c>
      <c r="S35" s="32">
        <v>5</v>
      </c>
      <c r="T35" s="33">
        <f t="shared" si="1"/>
        <v>0.05996429599999997</v>
      </c>
      <c r="U35" s="32"/>
      <c r="V35" s="34"/>
      <c r="W35" s="28"/>
    </row>
    <row r="36" spans="1:23" ht="76.5">
      <c r="A36" s="21" t="s">
        <v>29</v>
      </c>
      <c r="B36" s="22" t="s">
        <v>59</v>
      </c>
      <c r="C36" s="22"/>
      <c r="D36" s="22"/>
      <c r="E36" s="23" t="s">
        <v>60</v>
      </c>
      <c r="F36" s="23" t="s">
        <v>32</v>
      </c>
      <c r="G36" s="24" t="s">
        <v>61</v>
      </c>
      <c r="H36" s="151">
        <v>7</v>
      </c>
      <c r="I36" s="25" t="s">
        <v>34</v>
      </c>
      <c r="J36" s="27">
        <v>38175</v>
      </c>
      <c r="K36" s="27">
        <v>38258</v>
      </c>
      <c r="L36" s="26">
        <v>38351</v>
      </c>
      <c r="M36" s="27"/>
      <c r="N36" s="23"/>
      <c r="O36" s="146" t="s">
        <v>35</v>
      </c>
      <c r="P36" s="29">
        <v>0.02751792</v>
      </c>
      <c r="Q36" s="30">
        <f t="shared" si="0"/>
        <v>0.02751792</v>
      </c>
      <c r="R36" s="31">
        <v>3.0755469999999994</v>
      </c>
      <c r="S36" s="32">
        <v>5</v>
      </c>
      <c r="T36" s="33">
        <f t="shared" si="1"/>
        <v>0.6151093999999999</v>
      </c>
      <c r="U36" s="32"/>
      <c r="V36" s="34"/>
      <c r="W36" s="28"/>
    </row>
    <row r="37" spans="1:23" ht="89.25">
      <c r="A37" s="21" t="s">
        <v>29</v>
      </c>
      <c r="B37" s="22" t="s">
        <v>30</v>
      </c>
      <c r="C37" s="22"/>
      <c r="D37" s="22"/>
      <c r="E37" s="23" t="s">
        <v>62</v>
      </c>
      <c r="F37" s="23" t="s">
        <v>32</v>
      </c>
      <c r="G37" s="24" t="s">
        <v>63</v>
      </c>
      <c r="H37" s="151">
        <v>3</v>
      </c>
      <c r="I37" s="25" t="s">
        <v>34</v>
      </c>
      <c r="J37" s="27">
        <v>38180</v>
      </c>
      <c r="K37" s="27">
        <v>38258</v>
      </c>
      <c r="L37" s="26">
        <v>38260</v>
      </c>
      <c r="M37" s="26">
        <v>38260</v>
      </c>
      <c r="N37" s="23"/>
      <c r="O37" s="146" t="s">
        <v>46</v>
      </c>
      <c r="P37" s="29">
        <v>0.011182</v>
      </c>
      <c r="Q37" s="30">
        <f t="shared" si="0"/>
        <v>0.011182</v>
      </c>
      <c r="R37" s="31">
        <v>0</v>
      </c>
      <c r="S37" s="32">
        <v>5</v>
      </c>
      <c r="T37" s="33">
        <f t="shared" si="1"/>
        <v>0</v>
      </c>
      <c r="U37" s="32" t="s">
        <v>47</v>
      </c>
      <c r="V37" s="34"/>
      <c r="W37" s="28"/>
    </row>
    <row r="38" spans="1:23" ht="89.25">
      <c r="A38" s="21" t="s">
        <v>29</v>
      </c>
      <c r="B38" s="22" t="s">
        <v>30</v>
      </c>
      <c r="C38" s="22"/>
      <c r="D38" s="22"/>
      <c r="E38" s="23" t="s">
        <v>64</v>
      </c>
      <c r="F38" s="23" t="s">
        <v>55</v>
      </c>
      <c r="G38" s="24" t="s">
        <v>65</v>
      </c>
      <c r="H38" s="151">
        <v>7</v>
      </c>
      <c r="I38" s="25" t="s">
        <v>34</v>
      </c>
      <c r="J38" s="27">
        <v>38184</v>
      </c>
      <c r="K38" s="27">
        <v>38258</v>
      </c>
      <c r="L38" s="26">
        <v>38260</v>
      </c>
      <c r="M38" s="26">
        <v>38260</v>
      </c>
      <c r="N38" s="23"/>
      <c r="O38" s="146" t="s">
        <v>46</v>
      </c>
      <c r="P38" s="29">
        <v>0.014053</v>
      </c>
      <c r="Q38" s="30">
        <f t="shared" si="0"/>
        <v>0.014053</v>
      </c>
      <c r="R38" s="31">
        <v>0.12042799999999998</v>
      </c>
      <c r="S38" s="32">
        <v>5</v>
      </c>
      <c r="T38" s="33">
        <f t="shared" si="1"/>
        <v>0.024085599999999995</v>
      </c>
      <c r="U38" s="32"/>
      <c r="V38" s="34"/>
      <c r="W38" s="28"/>
    </row>
    <row r="39" spans="1:23" ht="12.75">
      <c r="A39" s="162" t="s">
        <v>66</v>
      </c>
      <c r="B39" s="163"/>
      <c r="C39" s="163"/>
      <c r="D39" s="164"/>
      <c r="E39" s="19"/>
      <c r="F39" s="19"/>
      <c r="G39" s="19"/>
      <c r="H39" s="152">
        <f>SUM(H11:H38)</f>
        <v>147</v>
      </c>
      <c r="I39" s="19"/>
      <c r="J39" s="19"/>
      <c r="K39" s="19"/>
      <c r="L39" s="19"/>
      <c r="M39" s="19"/>
      <c r="N39" s="19"/>
      <c r="O39" s="147"/>
      <c r="P39" s="35">
        <f>SUM(P11:P38)</f>
        <v>0.3046113600000001</v>
      </c>
      <c r="Q39" s="35">
        <f>SUM(Q11:Q38)</f>
        <v>0.3046113600000001</v>
      </c>
      <c r="R39" s="35">
        <f>SUM(R11:R38)</f>
        <v>13.011017480000003</v>
      </c>
      <c r="S39" s="19"/>
      <c r="T39" s="33">
        <f>SUM(T11:T38)</f>
        <v>2.918422696</v>
      </c>
      <c r="U39" s="33">
        <v>0</v>
      </c>
      <c r="V39" s="19"/>
      <c r="W39" s="20"/>
    </row>
    <row r="40" spans="1:23" ht="12.75">
      <c r="A40" s="36"/>
      <c r="B40" s="37"/>
      <c r="C40" s="37"/>
      <c r="D40" s="38"/>
      <c r="E40" s="39"/>
      <c r="F40" s="40"/>
      <c r="G40" s="41"/>
      <c r="H40" s="153"/>
      <c r="I40" s="40"/>
      <c r="J40" s="42"/>
      <c r="K40" s="42"/>
      <c r="L40" s="42"/>
      <c r="M40" s="42"/>
      <c r="N40" s="42"/>
      <c r="O40" s="148"/>
      <c r="P40" s="42"/>
      <c r="Q40" s="42"/>
      <c r="R40" s="42"/>
      <c r="S40" s="42"/>
      <c r="T40" s="42"/>
      <c r="U40" s="42"/>
      <c r="V40" s="42"/>
      <c r="W40" s="43"/>
    </row>
    <row r="41" spans="1:23" ht="12.75">
      <c r="A41" s="165" t="s">
        <v>67</v>
      </c>
      <c r="B41" s="166"/>
      <c r="C41" s="166"/>
      <c r="D41" s="167"/>
      <c r="E41" s="44"/>
      <c r="F41" s="44"/>
      <c r="G41" s="44"/>
      <c r="H41" s="154"/>
      <c r="I41" s="44"/>
      <c r="J41" s="44"/>
      <c r="K41" s="44"/>
      <c r="L41" s="44"/>
      <c r="M41" s="44"/>
      <c r="N41" s="44"/>
      <c r="O41" s="149"/>
      <c r="P41" s="44"/>
      <c r="Q41" s="44"/>
      <c r="R41" s="44"/>
      <c r="S41" s="44"/>
      <c r="T41" s="44"/>
      <c r="U41" s="44"/>
      <c r="V41" s="44"/>
      <c r="W41" s="45"/>
    </row>
    <row r="42" spans="1:23" ht="76.5">
      <c r="A42" s="46" t="s">
        <v>68</v>
      </c>
      <c r="B42" s="47" t="s">
        <v>69</v>
      </c>
      <c r="C42" s="47"/>
      <c r="D42" s="47"/>
      <c r="E42" s="48" t="s">
        <v>70</v>
      </c>
      <c r="F42" s="48" t="s">
        <v>71</v>
      </c>
      <c r="G42" s="49" t="s">
        <v>72</v>
      </c>
      <c r="H42" s="155">
        <v>32</v>
      </c>
      <c r="I42" s="50">
        <v>8</v>
      </c>
      <c r="J42" s="51">
        <v>37959</v>
      </c>
      <c r="K42" s="51">
        <v>38234</v>
      </c>
      <c r="L42" s="51">
        <v>38325</v>
      </c>
      <c r="M42" s="51"/>
      <c r="N42" s="48" t="s">
        <v>73</v>
      </c>
      <c r="O42" s="52" t="s">
        <v>35</v>
      </c>
      <c r="P42" s="53">
        <v>0.161</v>
      </c>
      <c r="Q42" s="54">
        <v>0.294</v>
      </c>
      <c r="R42" s="55">
        <v>5.927</v>
      </c>
      <c r="S42" s="53">
        <v>6</v>
      </c>
      <c r="T42" s="56">
        <f>IF(ISERROR(R42/S42),"N.D.",R42/S42)</f>
        <v>0.9878333333333332</v>
      </c>
      <c r="U42" s="57"/>
      <c r="V42" s="58"/>
      <c r="W42" s="59"/>
    </row>
    <row r="43" spans="1:23" ht="12.75">
      <c r="A43" s="165" t="s">
        <v>74</v>
      </c>
      <c r="B43" s="166"/>
      <c r="C43" s="166"/>
      <c r="D43" s="167"/>
      <c r="E43" s="44"/>
      <c r="F43" s="44"/>
      <c r="G43" s="44"/>
      <c r="H43" s="60">
        <f>SUM(H42:H42)</f>
        <v>32</v>
      </c>
      <c r="I43" s="44"/>
      <c r="J43" s="44"/>
      <c r="K43" s="44"/>
      <c r="L43" s="44"/>
      <c r="M43" s="44"/>
      <c r="N43" s="44"/>
      <c r="O43" s="44"/>
      <c r="P43" s="53">
        <f>SUM(P42:P42)</f>
        <v>0.161</v>
      </c>
      <c r="Q43" s="61">
        <f>SUM(Q41:Q42)</f>
        <v>0.294</v>
      </c>
      <c r="R43" s="62">
        <f>SUM(R41:R42)</f>
        <v>5.927</v>
      </c>
      <c r="S43" s="44"/>
      <c r="T43" s="63">
        <f>SUM(T42:T42)</f>
        <v>0.9878333333333332</v>
      </c>
      <c r="U43" s="64">
        <f>SUM(U42:U42)</f>
        <v>0</v>
      </c>
      <c r="V43" s="44"/>
      <c r="W43" s="45"/>
    </row>
    <row r="44" spans="1:23" ht="12.75">
      <c r="A44" s="65"/>
      <c r="B44" s="66"/>
      <c r="C44" s="66"/>
      <c r="D44" s="67"/>
      <c r="E44" s="68"/>
      <c r="F44" s="68"/>
      <c r="G44" s="69"/>
      <c r="H44" s="68"/>
      <c r="I44" s="68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</row>
    <row r="45" spans="1:23" ht="12.75">
      <c r="A45" s="157"/>
      <c r="B45" s="158"/>
      <c r="C45" s="158"/>
      <c r="D45" s="159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1:23" ht="12.75">
      <c r="A46" s="74"/>
      <c r="B46" s="75"/>
      <c r="C46" s="75"/>
      <c r="D46" s="75"/>
      <c r="E46" s="76"/>
      <c r="F46" s="76"/>
      <c r="G46" s="77"/>
      <c r="H46" s="78"/>
      <c r="I46" s="78"/>
      <c r="J46" s="79"/>
      <c r="K46" s="79"/>
      <c r="L46" s="79"/>
      <c r="M46" s="79"/>
      <c r="N46" s="78"/>
      <c r="O46" s="80"/>
      <c r="P46" s="81"/>
      <c r="Q46" s="82"/>
      <c r="R46" s="83"/>
      <c r="S46" s="84"/>
      <c r="T46" s="85"/>
      <c r="U46" s="86"/>
      <c r="V46" s="87"/>
      <c r="W46" s="88"/>
    </row>
    <row r="47" spans="1:23" ht="12.75">
      <c r="A47" s="157" t="s">
        <v>75</v>
      </c>
      <c r="B47" s="158"/>
      <c r="C47" s="158"/>
      <c r="D47" s="159"/>
      <c r="E47" s="72"/>
      <c r="F47" s="72"/>
      <c r="G47" s="72"/>
      <c r="H47" s="75">
        <f>SUM(H46:H46)</f>
        <v>0</v>
      </c>
      <c r="I47" s="72"/>
      <c r="J47" s="72"/>
      <c r="K47" s="72"/>
      <c r="L47" s="72"/>
      <c r="M47" s="72"/>
      <c r="N47" s="72"/>
      <c r="O47" s="72"/>
      <c r="P47" s="89">
        <f>SUM(P46:P46)</f>
        <v>0</v>
      </c>
      <c r="Q47" s="89">
        <f>SUM(Q46:Q46)</f>
        <v>0</v>
      </c>
      <c r="R47" s="89">
        <f>SUM(R46:R46)</f>
        <v>0</v>
      </c>
      <c r="S47" s="72"/>
      <c r="T47" s="85">
        <f>SUM(T46:T46)</f>
        <v>0</v>
      </c>
      <c r="U47" s="90">
        <f>SUM(U46:U46)</f>
        <v>0</v>
      </c>
      <c r="V47" s="72"/>
      <c r="W47" s="73"/>
    </row>
    <row r="48" spans="1:23" ht="12.75">
      <c r="A48" s="91"/>
      <c r="B48" s="1"/>
      <c r="C48" s="92"/>
      <c r="D48" s="91"/>
      <c r="E48" s="91"/>
      <c r="F48" s="93"/>
      <c r="G48" s="94"/>
      <c r="H48" s="94"/>
      <c r="I48" s="94"/>
      <c r="J48" s="95"/>
      <c r="K48" s="95"/>
      <c r="L48" s="95"/>
      <c r="M48" s="95"/>
      <c r="N48" s="96"/>
      <c r="O48" s="96"/>
      <c r="P48" s="97"/>
      <c r="Q48" s="97"/>
      <c r="R48" s="2"/>
      <c r="S48" s="2"/>
      <c r="T48" s="2"/>
      <c r="U48" s="1"/>
      <c r="V48" s="91"/>
      <c r="W48" s="1"/>
    </row>
    <row r="49" spans="1:23" ht="12.75">
      <c r="A49" s="2"/>
      <c r="B49" s="1"/>
      <c r="C49" s="98"/>
      <c r="D49" s="99"/>
      <c r="E49" s="99"/>
      <c r="F49" s="100"/>
      <c r="G49" s="101"/>
      <c r="H49" s="101"/>
      <c r="I49" s="101"/>
      <c r="J49" s="101"/>
      <c r="K49" s="101"/>
      <c r="L49" s="101"/>
      <c r="M49" s="101"/>
      <c r="N49" s="102"/>
      <c r="O49" s="102"/>
      <c r="P49" s="103"/>
      <c r="Q49" s="103"/>
      <c r="R49" s="99"/>
      <c r="S49" s="99"/>
      <c r="T49" s="99"/>
      <c r="U49" s="1"/>
      <c r="V49" s="2"/>
      <c r="W49" s="1"/>
    </row>
    <row r="50" spans="1:23" ht="12.75">
      <c r="A50" s="160" t="s">
        <v>76</v>
      </c>
      <c r="B50" s="161"/>
      <c r="C50" s="161"/>
      <c r="D50" s="161"/>
      <c r="E50" s="104"/>
      <c r="F50" s="104"/>
      <c r="G50" s="104"/>
      <c r="H50" s="105">
        <f>+H39+H43+H47</f>
        <v>179</v>
      </c>
      <c r="I50" s="104"/>
      <c r="J50" s="104"/>
      <c r="K50" s="104"/>
      <c r="L50" s="104"/>
      <c r="M50" s="104"/>
      <c r="N50" s="104"/>
      <c r="O50" s="104"/>
      <c r="P50" s="106">
        <f>+P39+P43+P47</f>
        <v>0.46561136000000014</v>
      </c>
      <c r="Q50" s="106">
        <f>+Q39+Q43+Q47</f>
        <v>0.59861136</v>
      </c>
      <c r="R50" s="106">
        <f>+R39+R43+R47</f>
        <v>18.938017480000003</v>
      </c>
      <c r="S50" s="104"/>
      <c r="T50" s="106">
        <f>+T39+T43+T47</f>
        <v>3.906256029333333</v>
      </c>
      <c r="U50" s="106">
        <f>+U39+U43+U47</f>
        <v>0</v>
      </c>
      <c r="V50" s="104"/>
      <c r="W50" s="107"/>
    </row>
    <row r="51" spans="1:23" ht="12.75">
      <c r="A51" s="2"/>
      <c r="B51" s="1"/>
      <c r="C51" s="1"/>
      <c r="D51" s="2"/>
      <c r="E51" s="2"/>
      <c r="F51" s="100"/>
      <c r="G51" s="108"/>
      <c r="H51" s="108"/>
      <c r="I51" s="108"/>
      <c r="J51" s="108"/>
      <c r="K51" s="108"/>
      <c r="L51" s="108"/>
      <c r="M51" s="108"/>
      <c r="N51" s="102"/>
      <c r="O51" s="102"/>
      <c r="P51" s="91"/>
      <c r="Q51" s="2"/>
      <c r="R51" s="2"/>
      <c r="S51" s="2"/>
      <c r="T51" s="2"/>
      <c r="U51" s="1"/>
      <c r="V51" s="1"/>
      <c r="W51" s="1"/>
    </row>
    <row r="52" spans="1:23" ht="12.75">
      <c r="A52" s="2"/>
      <c r="B52" s="1"/>
      <c r="C52" s="1"/>
      <c r="D52" s="2"/>
      <c r="E52" s="2"/>
      <c r="F52" s="100"/>
      <c r="G52" s="108"/>
      <c r="H52" s="108"/>
      <c r="I52" s="108"/>
      <c r="J52" s="108"/>
      <c r="K52" s="108"/>
      <c r="L52" s="108"/>
      <c r="M52" s="108"/>
      <c r="N52" s="102"/>
      <c r="O52" s="102"/>
      <c r="P52" s="2"/>
      <c r="Q52" s="2"/>
      <c r="R52" s="2"/>
      <c r="S52" s="2"/>
      <c r="T52" s="2"/>
      <c r="U52" s="1"/>
      <c r="V52" s="1"/>
      <c r="W52" s="1"/>
    </row>
    <row r="53" spans="1:23" ht="12.75">
      <c r="A53" s="160" t="s">
        <v>77</v>
      </c>
      <c r="B53" s="161"/>
      <c r="C53" s="109">
        <v>0.29090311</v>
      </c>
      <c r="D53" s="2"/>
      <c r="E53" s="2"/>
      <c r="F53" s="100"/>
      <c r="G53" s="108"/>
      <c r="H53" s="108"/>
      <c r="I53" s="108"/>
      <c r="J53" s="108"/>
      <c r="K53" s="108"/>
      <c r="L53" s="108"/>
      <c r="M53" s="108"/>
      <c r="N53" s="102"/>
      <c r="O53" s="102"/>
      <c r="P53" s="2"/>
      <c r="Q53" s="2"/>
      <c r="R53" s="2"/>
      <c r="S53" s="2"/>
      <c r="T53" s="2"/>
      <c r="U53" s="1"/>
      <c r="V53" s="1"/>
      <c r="W53" s="1"/>
    </row>
  </sheetData>
  <mergeCells count="15">
    <mergeCell ref="A2:T2"/>
    <mergeCell ref="A3:T3"/>
    <mergeCell ref="A5:T5"/>
    <mergeCell ref="A6:T6"/>
    <mergeCell ref="M8:O8"/>
    <mergeCell ref="P8:Q8"/>
    <mergeCell ref="R8:W8"/>
    <mergeCell ref="A10:D10"/>
    <mergeCell ref="A47:D47"/>
    <mergeCell ref="A50:D50"/>
    <mergeCell ref="A53:B53"/>
    <mergeCell ref="A39:D39"/>
    <mergeCell ref="A41:D41"/>
    <mergeCell ref="A43:D43"/>
    <mergeCell ref="A45:D45"/>
  </mergeCells>
  <dataValidations count="12">
    <dataValidation allowBlank="1" showInputMessage="1" showErrorMessage="1" promptTitle="Cost Legend" prompt="N.D. - No Data Available&#10;0 - Costs or Savings equal Zero&#10;N.A. - No Competitions Reported" sqref="P11:R39 S42 S46 T42:U43 P42:R43 P46:R47 T46:U47 T11:U39"/>
    <dataValidation allowBlank="1" showInputMessage="1" showErrorMessage="1" promptTitle="Phase-In" prompt="If Phase-In Not Complete Type N.A." sqref="M46 M42"/>
    <dataValidation type="list" allowBlank="1" showInputMessage="1" showErrorMessage="1" sqref="F44 F40 F1:F8">
      <formula1>#REF!</formula1>
    </dataValidation>
    <dataValidation type="list" allowBlank="1" showInputMessage="1" showErrorMessage="1" sqref="N1:O7">
      <formula1>$G$348:$G$351</formula1>
    </dataValidation>
    <dataValidation type="list" allowBlank="1" showInputMessage="1" showErrorMessage="1" sqref="B11:D38 B46:D46 B42:D42">
      <formula1>ACTIVITY_CODE</formula1>
    </dataValidation>
    <dataValidation type="list" allowBlank="1" showInputMessage="1" showErrorMessage="1" sqref="F11:F38 F46 F42">
      <formula1>COMPETITION_TYPE</formula1>
    </dataValidation>
    <dataValidation type="list" allowBlank="1" showInputMessage="1" showErrorMessage="1" sqref="G11:G38 G46 G42">
      <formula1>STATE</formula1>
    </dataValidation>
    <dataValidation type="list" allowBlank="1" showInputMessage="1" showErrorMessage="1" sqref="N11:N38 N42">
      <formula1>SELECTION_STRATEGY</formula1>
    </dataValidation>
    <dataValidation type="list" allowBlank="1" showInputMessage="1" showErrorMessage="1" sqref="N46">
      <formula1>#REF!</formula1>
    </dataValidation>
    <dataValidation type="list" allowBlank="1" showInputMessage="1" showErrorMessage="1" sqref="O11:O38 O46 O42">
      <formula1>WINNING_PROVIDER</formula1>
    </dataValidation>
    <dataValidation type="list" showInputMessage="1" showErrorMessage="1" sqref="V11:V38 V46 V42">
      <formula1>METHOD</formula1>
    </dataValidation>
    <dataValidation type="list" allowBlank="1" showDropDown="1" showInputMessage="1" showErrorMessage="1" sqref="V50:W50 E39:G39 I39:O39 S39 V39:W39 E41:W41 E43:G43 I43:O43 S43 V43:W43 E45:W45 E47:G47 I47:O47 S47 V47:W47 E50:G50 I50:O50 S50 E10:W10">
      <formula1>""""""</formula1>
    </dataValidation>
  </dataValidations>
  <printOptions/>
  <pageMargins left="0.75" right="0.75" top="0.77" bottom="0.92" header="0.5" footer="0.5"/>
  <pageSetup horizontalDpi="600" verticalDpi="600" orientation="landscape" paperSize="5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5" max="5" width="11.28125" style="0" customWidth="1"/>
    <col min="6" max="6" width="10.57421875" style="0" customWidth="1"/>
    <col min="11" max="11" width="11.00390625" style="0" customWidth="1"/>
    <col min="12" max="12" width="12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5.7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2.75">
      <c r="A5" s="175" t="s">
        <v>78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2.75">
      <c r="A6" s="176" t="s">
        <v>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0" ht="12.75">
      <c r="A7" s="1"/>
      <c r="B7" s="1"/>
      <c r="C7" s="4"/>
      <c r="D7" s="4"/>
      <c r="E7" s="4"/>
      <c r="F7" s="4"/>
      <c r="G7" s="4"/>
      <c r="H7" s="4"/>
      <c r="I7" s="4"/>
      <c r="J7" s="4"/>
    </row>
    <row r="8" spans="1:12" ht="12.75">
      <c r="A8" s="177" t="s">
        <v>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78"/>
    </row>
    <row r="9" spans="1:12" ht="112.5" customHeight="1">
      <c r="A9" s="10" t="s">
        <v>5</v>
      </c>
      <c r="B9" s="11" t="s">
        <v>6</v>
      </c>
      <c r="C9" s="11" t="s">
        <v>7</v>
      </c>
      <c r="D9" s="11" t="s">
        <v>8</v>
      </c>
      <c r="E9" s="13" t="s">
        <v>9</v>
      </c>
      <c r="F9" s="13" t="s">
        <v>10</v>
      </c>
      <c r="G9" s="14" t="s">
        <v>11</v>
      </c>
      <c r="H9" s="12" t="s">
        <v>12</v>
      </c>
      <c r="I9" s="110" t="s">
        <v>79</v>
      </c>
      <c r="J9" s="110" t="s">
        <v>14</v>
      </c>
      <c r="K9" s="12" t="s">
        <v>80</v>
      </c>
      <c r="L9" s="111" t="s">
        <v>81</v>
      </c>
    </row>
    <row r="10" spans="1:12" ht="12.75">
      <c r="A10" s="162" t="s">
        <v>28</v>
      </c>
      <c r="B10" s="171"/>
      <c r="C10" s="171"/>
      <c r="D10" s="172"/>
      <c r="E10" s="19"/>
      <c r="F10" s="19"/>
      <c r="G10" s="19"/>
      <c r="H10" s="19"/>
      <c r="I10" s="19"/>
      <c r="J10" s="19"/>
      <c r="K10" s="19"/>
      <c r="L10" s="20"/>
    </row>
    <row r="11" spans="1:12" ht="105.75" customHeight="1">
      <c r="A11" s="21" t="s">
        <v>29</v>
      </c>
      <c r="B11" s="112" t="s">
        <v>30</v>
      </c>
      <c r="C11" s="112"/>
      <c r="D11" s="112"/>
      <c r="E11" s="23" t="s">
        <v>82</v>
      </c>
      <c r="F11" s="23" t="s">
        <v>55</v>
      </c>
      <c r="G11" s="113" t="s">
        <v>83</v>
      </c>
      <c r="H11" s="25">
        <v>11</v>
      </c>
      <c r="I11" s="23"/>
      <c r="J11" s="114">
        <v>38239</v>
      </c>
      <c r="K11" s="32">
        <v>0.0119718</v>
      </c>
      <c r="L11" s="30"/>
    </row>
    <row r="12" spans="1:12" ht="106.5" customHeight="1">
      <c r="A12" s="21" t="s">
        <v>29</v>
      </c>
      <c r="B12" s="112" t="s">
        <v>30</v>
      </c>
      <c r="C12" s="112"/>
      <c r="D12" s="112"/>
      <c r="E12" s="23" t="s">
        <v>84</v>
      </c>
      <c r="F12" s="23" t="s">
        <v>55</v>
      </c>
      <c r="G12" s="113" t="s">
        <v>83</v>
      </c>
      <c r="H12" s="25">
        <v>11</v>
      </c>
      <c r="I12" s="23"/>
      <c r="J12" s="114">
        <v>38239</v>
      </c>
      <c r="K12" s="32">
        <v>0.0119718</v>
      </c>
      <c r="L12" s="30"/>
    </row>
    <row r="13" spans="1:12" ht="12.75">
      <c r="A13" s="162" t="s">
        <v>66</v>
      </c>
      <c r="B13" s="163"/>
      <c r="C13" s="163"/>
      <c r="D13" s="164"/>
      <c r="E13" s="147"/>
      <c r="F13" s="147"/>
      <c r="G13" s="19"/>
      <c r="H13" s="25">
        <f>SUM(H11:H12)</f>
        <v>22</v>
      </c>
      <c r="I13" s="19"/>
      <c r="J13" s="19"/>
      <c r="K13" s="33">
        <f>SUM(K11:K12)</f>
        <v>0.0239436</v>
      </c>
      <c r="L13" s="20"/>
    </row>
    <row r="14" spans="1:12" ht="12.75">
      <c r="A14" s="115"/>
      <c r="B14" s="116"/>
      <c r="C14" s="116"/>
      <c r="D14" s="116"/>
      <c r="E14" s="150"/>
      <c r="F14" s="150"/>
      <c r="G14" s="116"/>
      <c r="H14" s="116"/>
      <c r="I14" s="116"/>
      <c r="J14" s="116"/>
      <c r="K14" s="116"/>
      <c r="L14" s="117"/>
    </row>
    <row r="15" spans="1:12" ht="12.75">
      <c r="A15" s="165" t="s">
        <v>67</v>
      </c>
      <c r="B15" s="166"/>
      <c r="C15" s="166"/>
      <c r="D15" s="167"/>
      <c r="E15" s="149"/>
      <c r="F15" s="149"/>
      <c r="G15" s="44"/>
      <c r="H15" s="44"/>
      <c r="I15" s="44"/>
      <c r="J15" s="44"/>
      <c r="K15" s="44"/>
      <c r="L15" s="45"/>
    </row>
    <row r="16" spans="1:12" ht="25.5">
      <c r="A16" s="118" t="s">
        <v>85</v>
      </c>
      <c r="B16" s="119"/>
      <c r="C16" s="119"/>
      <c r="D16" s="119"/>
      <c r="E16" s="48" t="s">
        <v>86</v>
      </c>
      <c r="F16" s="48" t="s">
        <v>71</v>
      </c>
      <c r="G16" s="49" t="s">
        <v>83</v>
      </c>
      <c r="H16" s="50">
        <v>169</v>
      </c>
      <c r="I16" s="48"/>
      <c r="J16" s="120">
        <v>38251</v>
      </c>
      <c r="K16" s="64">
        <v>0.189434</v>
      </c>
      <c r="L16" s="121"/>
    </row>
    <row r="17" spans="1:12" ht="12.75">
      <c r="A17" s="165" t="s">
        <v>74</v>
      </c>
      <c r="B17" s="166"/>
      <c r="C17" s="166"/>
      <c r="D17" s="167"/>
      <c r="E17" s="44"/>
      <c r="F17" s="44"/>
      <c r="G17" s="44"/>
      <c r="H17" s="60">
        <f>SUM(H16:H16)</f>
        <v>169</v>
      </c>
      <c r="I17" s="44"/>
      <c r="J17" s="44"/>
      <c r="K17" s="122">
        <f>SUM(K16:K16)</f>
        <v>0.189434</v>
      </c>
      <c r="L17" s="45"/>
    </row>
    <row r="18" spans="1:12" ht="12.75">
      <c r="A18" s="91"/>
      <c r="B18" s="1"/>
      <c r="C18" s="2"/>
      <c r="D18" s="2"/>
      <c r="E18" s="2"/>
      <c r="F18" s="2"/>
      <c r="G18" s="2"/>
      <c r="H18" s="2"/>
      <c r="I18" s="2"/>
      <c r="J18" s="2"/>
      <c r="L18" s="91"/>
    </row>
    <row r="19" spans="1:12" ht="12.75">
      <c r="A19" s="123"/>
      <c r="C19" s="123"/>
      <c r="D19" s="123"/>
      <c r="E19" s="123"/>
      <c r="F19" s="123"/>
      <c r="G19" s="123"/>
      <c r="H19" s="123"/>
      <c r="I19" s="123"/>
      <c r="J19" s="123"/>
      <c r="L19" s="2"/>
    </row>
    <row r="20" spans="1:12" ht="12.75">
      <c r="A20" s="160" t="s">
        <v>76</v>
      </c>
      <c r="B20" s="161"/>
      <c r="C20" s="161"/>
      <c r="D20" s="161"/>
      <c r="E20" s="104"/>
      <c r="F20" s="104"/>
      <c r="G20" s="104"/>
      <c r="H20" s="124">
        <f>H13+H17</f>
        <v>191</v>
      </c>
      <c r="I20" s="104"/>
      <c r="J20" s="104"/>
      <c r="K20" s="106">
        <f>+K13+K17</f>
        <v>0.2133776</v>
      </c>
      <c r="L20" s="107"/>
    </row>
  </sheetData>
  <mergeCells count="10">
    <mergeCell ref="A2:L2"/>
    <mergeCell ref="A3:L3"/>
    <mergeCell ref="A5:L5"/>
    <mergeCell ref="A6:L6"/>
    <mergeCell ref="A17:D17"/>
    <mergeCell ref="A20:D20"/>
    <mergeCell ref="A8:L8"/>
    <mergeCell ref="A10:D10"/>
    <mergeCell ref="A13:D13"/>
    <mergeCell ref="A15:D15"/>
  </mergeCells>
  <dataValidations count="7">
    <dataValidation type="list" allowBlank="1" showDropDown="1" showInputMessage="1" showErrorMessage="1" sqref="E20:G20 E10:L10 E13:G13 E15:L15 E17:G17 I13:J13 I17:J17 I20:J20 L13 L17 L20">
      <formula1>""""""</formula1>
    </dataValidation>
    <dataValidation allowBlank="1" showInputMessage="1" showErrorMessage="1" promptTitle="Cost Legend" prompt="N.D. - No Data Available&#10;0 - Costs or Savings equal Zero&#10;N.A. - No Competitions Reported" sqref="K11:K13 L16 K16:K17 L11:L12"/>
    <dataValidation type="list" allowBlank="1" showInputMessage="1" showErrorMessage="1" sqref="B16:D16 B11:D12">
      <formula1>ACTIVITY_CODE</formula1>
    </dataValidation>
    <dataValidation type="list" allowBlank="1" showInputMessage="1" showErrorMessage="1" sqref="F16 F11:F12">
      <formula1>COMPETITION_TYPE</formula1>
    </dataValidation>
    <dataValidation type="list" allowBlank="1" showInputMessage="1" showErrorMessage="1" sqref="G16 G11:G12">
      <formula1>STATE</formula1>
    </dataValidation>
    <dataValidation type="list" allowBlank="1" showInputMessage="1" showErrorMessage="1" sqref="I16 I11:I12">
      <formula1>SELECTION_STRATEGY</formula1>
    </dataValidation>
    <dataValidation allowBlank="1" showInputMessage="1" showErrorMessage="1" sqref="B14:L14"/>
  </dataValidations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3" max="3" width="11.28125" style="0" customWidth="1"/>
    <col min="5" max="5" width="10.421875" style="0" customWidth="1"/>
    <col min="6" max="6" width="14.00390625" style="0" customWidth="1"/>
    <col min="9" max="10" width="12.57421875" style="0" customWidth="1"/>
  </cols>
  <sheetData>
    <row r="1" spans="1:10" ht="12.75">
      <c r="A1" s="125"/>
      <c r="B1" s="125"/>
      <c r="C1" s="1"/>
      <c r="D1" s="125"/>
      <c r="E1" s="125"/>
      <c r="F1" s="125"/>
      <c r="G1" s="125"/>
      <c r="H1" s="125"/>
      <c r="I1" s="125"/>
      <c r="J1" s="125"/>
    </row>
    <row r="2" spans="1:10" ht="18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174" t="s">
        <v>87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125"/>
      <c r="B4" s="125"/>
      <c r="C4" s="1"/>
      <c r="D4" s="126"/>
      <c r="E4" s="125"/>
      <c r="F4" s="125"/>
      <c r="G4" s="125"/>
      <c r="H4" s="125"/>
      <c r="I4" s="125"/>
      <c r="J4" s="125"/>
    </row>
    <row r="5" spans="1:10" ht="12.75">
      <c r="A5" s="175" t="s">
        <v>88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2.75">
      <c r="A6" s="176" t="s">
        <v>3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2.75">
      <c r="A7" s="126"/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06.5" customHeight="1">
      <c r="A8" s="128" t="s">
        <v>5</v>
      </c>
      <c r="B8" s="129" t="s">
        <v>89</v>
      </c>
      <c r="C8" s="156" t="s">
        <v>10</v>
      </c>
      <c r="D8" s="129" t="s">
        <v>90</v>
      </c>
      <c r="E8" s="129" t="s">
        <v>91</v>
      </c>
      <c r="F8" s="129" t="s">
        <v>17</v>
      </c>
      <c r="G8" s="129" t="s">
        <v>92</v>
      </c>
      <c r="H8" s="129" t="s">
        <v>97</v>
      </c>
      <c r="I8" s="129" t="s">
        <v>98</v>
      </c>
      <c r="J8" s="130" t="s">
        <v>93</v>
      </c>
    </row>
    <row r="9" spans="1:10" ht="12.75">
      <c r="A9" s="181" t="s">
        <v>28</v>
      </c>
      <c r="B9" s="182"/>
      <c r="C9" s="182"/>
      <c r="D9" s="19"/>
      <c r="E9" s="19"/>
      <c r="F9" s="19"/>
      <c r="G9" s="19"/>
      <c r="H9" s="19"/>
      <c r="I9" s="19"/>
      <c r="J9" s="19"/>
    </row>
    <row r="10" spans="1:10" ht="12.75">
      <c r="A10" s="131"/>
      <c r="B10" s="132"/>
      <c r="C10" s="25"/>
      <c r="D10" s="133"/>
      <c r="E10" s="25"/>
      <c r="F10" s="26"/>
      <c r="G10" s="133"/>
      <c r="H10" s="25"/>
      <c r="I10" s="34"/>
      <c r="J10" s="25"/>
    </row>
    <row r="11" spans="1:10" ht="12.75">
      <c r="A11" s="181" t="s">
        <v>66</v>
      </c>
      <c r="B11" s="182"/>
      <c r="C11" s="182"/>
      <c r="D11" s="133">
        <f>SUM(D10:D10)</f>
        <v>0</v>
      </c>
      <c r="E11" s="19"/>
      <c r="F11" s="19"/>
      <c r="G11" s="133">
        <f>SUM(G10:G10)</f>
        <v>0</v>
      </c>
      <c r="H11" s="19"/>
      <c r="I11" s="19"/>
      <c r="J11" s="19"/>
    </row>
    <row r="12" spans="1:10" ht="12.75">
      <c r="A12" s="134"/>
      <c r="B12" s="135"/>
      <c r="C12" s="40"/>
      <c r="D12" s="136"/>
      <c r="E12" s="137"/>
      <c r="F12" s="137"/>
      <c r="G12" s="137"/>
      <c r="H12" s="137"/>
      <c r="I12" s="137"/>
      <c r="J12" s="137"/>
    </row>
    <row r="13" spans="1:10" ht="12.75">
      <c r="A13" s="183" t="s">
        <v>67</v>
      </c>
      <c r="B13" s="184"/>
      <c r="C13" s="184"/>
      <c r="D13" s="44"/>
      <c r="E13" s="44"/>
      <c r="F13" s="44"/>
      <c r="G13" s="44"/>
      <c r="H13" s="44"/>
      <c r="I13" s="44"/>
      <c r="J13" s="44"/>
    </row>
    <row r="14" spans="1:10" ht="51">
      <c r="A14" s="138" t="s">
        <v>94</v>
      </c>
      <c r="B14" s="139" t="s">
        <v>95</v>
      </c>
      <c r="C14" s="140" t="s">
        <v>71</v>
      </c>
      <c r="D14" s="141">
        <v>3.868875</v>
      </c>
      <c r="E14" s="140">
        <v>5</v>
      </c>
      <c r="F14" s="142"/>
      <c r="G14" s="143"/>
      <c r="H14" s="140"/>
      <c r="I14" s="144"/>
      <c r="J14" s="140" t="s">
        <v>96</v>
      </c>
    </row>
    <row r="15" spans="1:10" ht="12.75">
      <c r="A15" s="183" t="s">
        <v>74</v>
      </c>
      <c r="B15" s="184"/>
      <c r="C15" s="184"/>
      <c r="D15" s="143">
        <f>SUM(D14:D14)</f>
        <v>3.868875</v>
      </c>
      <c r="E15" s="44"/>
      <c r="F15" s="44"/>
      <c r="G15" s="143">
        <f>SUM(G14:G14)</f>
        <v>0</v>
      </c>
      <c r="H15" s="44"/>
      <c r="I15" s="44"/>
      <c r="J15" s="44"/>
    </row>
    <row r="16" spans="1:10" ht="12.75">
      <c r="A16" s="91"/>
      <c r="B16" s="1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1"/>
      <c r="C17" s="2"/>
      <c r="D17" s="2"/>
      <c r="E17" s="2"/>
      <c r="F17" s="2"/>
      <c r="G17" s="2"/>
      <c r="H17" s="2"/>
      <c r="I17" s="2"/>
      <c r="J17" s="2"/>
    </row>
    <row r="18" spans="1:10" ht="12.75">
      <c r="A18" s="179" t="s">
        <v>76</v>
      </c>
      <c r="B18" s="180"/>
      <c r="C18" s="180"/>
      <c r="D18" s="145">
        <f>D11+D15</f>
        <v>3.868875</v>
      </c>
      <c r="E18" s="104"/>
      <c r="F18" s="104"/>
      <c r="G18" s="145">
        <f>G11+G15</f>
        <v>0</v>
      </c>
      <c r="H18" s="104"/>
      <c r="I18" s="104"/>
      <c r="J18" s="104"/>
    </row>
    <row r="19" ht="12.75">
      <c r="C19" s="100"/>
    </row>
  </sheetData>
  <mergeCells count="9">
    <mergeCell ref="A2:J2"/>
    <mergeCell ref="A3:J3"/>
    <mergeCell ref="A5:J5"/>
    <mergeCell ref="A6:J6"/>
    <mergeCell ref="A18:C18"/>
    <mergeCell ref="A9:C9"/>
    <mergeCell ref="A11:C11"/>
    <mergeCell ref="A13:C13"/>
    <mergeCell ref="A15:C15"/>
  </mergeCells>
  <dataValidations count="5">
    <dataValidation type="list" allowBlank="1" showDropDown="1" showInputMessage="1" showErrorMessage="1" sqref="H18:J18 E18:F18 E15:F15 H15:J15 H11:J11 D13:J13 E11:F11 D9:J9">
      <formula1>""""""</formula1>
    </dataValidation>
    <dataValidation allowBlank="1" showInputMessage="1" showErrorMessage="1" sqref="D18 G18"/>
    <dataValidation type="list" allowBlank="1" showInputMessage="1" showErrorMessage="1" sqref="C12 C14 C10">
      <formula1>COMPETITION_TYPE</formula1>
    </dataValidation>
    <dataValidation type="list" showInputMessage="1" showErrorMessage="1" sqref="I14 I10">
      <formula1>METHOD</formula1>
    </dataValidation>
    <dataValidation type="list" allowBlank="1" showInputMessage="1" showErrorMessage="1" sqref="C8 C1:C5">
      <formula1>#REF!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PaulFBoyle</dc:creator>
  <cp:keywords/>
  <dc:description/>
  <cp:lastModifiedBy>AlexanderJDaumit</cp:lastModifiedBy>
  <cp:lastPrinted>2004-12-16T13:08:28Z</cp:lastPrinted>
  <dcterms:created xsi:type="dcterms:W3CDTF">2004-12-13T16:47:31Z</dcterms:created>
  <dcterms:modified xsi:type="dcterms:W3CDTF">2005-01-03T18:25:28Z</dcterms:modified>
  <cp:category/>
  <cp:version/>
  <cp:contentType/>
  <cp:contentStatus/>
</cp:coreProperties>
</file>