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5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<sst xmlns="http://schemas.openxmlformats.org/spreadsheetml/2006/main" count="166" uniqueCount="120">
  <si>
    <t>The State Department process for developing the FMF and IMET annual country program plans to meet shared long-term goals is the following: The Office of Defense Cooperation (ODC) works with the host nation MOD/armed forces to determine goals and objectives, to develop the Five Year Defense Plan and aspirant MAPs. Planning is directly related to PfP goals: strenthening cooperation between NTO and PfP countries; enhancing interoperability; facilitating compatibility with NATO practices.  In parallel, ODC works with the US Embassy team to develop and establish security assistance data for the annual Mission Performance Plan including recommendations for FMF/IMET resources and objectives.This input is integrated into the interagency decision making process to address competing priorities and broader FMF objectives.The Defense Department has a separate process to look at solely military goals, which is not scheduled to coincide with and input to the State Department's process.</t>
  </si>
  <si>
    <t xml:space="preserve">Not all partner countries adequately support the planning for improving capabilities and increasing support to NATO. Because State and Defense have separate processes for determining and prioritizing the needs of recipient nations, at times ad hoc coordination between the two processes is necessary to harmonize varying views. </t>
  </si>
  <si>
    <t>These specific goals include, for example, the number of personnel trained;and the numbers and types of equipment to be acquired for support of specific units needed to develop an identified capability, or performance goal.U.S. FMF/IMET funding is allocated to those countries and performance goals of highest priority consistent with our foreign policy interests.  FMF/IMET needs to annually build on prior year activities and efforts to ensure continual progress toward long-term goals for each country. For example, the FY 2003 budget for Bulgaria will provide training and special equipment for special operations forces;  this is critical to facilitate communication with US and NATO units during missions and exercises.</t>
  </si>
  <si>
    <t xml:space="preserve">Discrete, quantifiable, and measurable performance goals for each country are established in US Embassies' annual Mission Performance Plans, NATO Membership Action Plans, and in consultations between U.S. and individual aspirant countries through NATO.  </t>
  </si>
  <si>
    <t xml:space="preserve">The program plays a key role in assisting participants with their military, security and defense reforms and is not duplicative of other Federal, state, local or private efforts. While US funding may displace some recipient country funding,US resources can be used to augment recipient country spending or actions. These programs also achieve US foreign or security policy goals. For example, International Military Education and Training  ensures a cadre of English speaking personnel and officers familiar with western military doctrine, which facilitates inter-operability and peacekeeping missions. </t>
  </si>
  <si>
    <t>Foreign Assistance Act of 1961 (as Amended),FY 2003 Budget Justification Materials, State Department Performance Plans.</t>
  </si>
  <si>
    <t xml:space="preserve"> FMF funds are obligated upon apportionment allowing for immediate implementation of programs or are obligated and expended (IMET) in the fiscal year appropriated.  Once obligated, scheduling  difficulties may be encountered  committing the funds given country-by-country differences in budgeting cycles and the inability to guarantee specific funding in subsequent years.   In certain instances,  countries will carry over previous year FMF funds and combine them with current year FMF funds in order to procure more expensive projects, i.e. Poland for its frigate and helicopter program.  </t>
  </si>
  <si>
    <t xml:space="preserve">Primary incentive is political as FMF plays a significant role in bilateral military and security relationships; However, procedures used are consistent with Federal Acquisition Regulations and other contracting processes and procedures required to ensure efficient and effective use of funds. </t>
  </si>
  <si>
    <t xml:space="preserve"> FMF and IMET programs are implemented and subsequently managed by DOD, which follow specific administrative financial guidelines in acquisition of articles or services in accordance with Defense Federal Acquistion Regulation.  </t>
  </si>
  <si>
    <r>
      <t>Database reviews, yearly Security Assistance Conferences  held at the CINC headquarters and bilateral working groups with host nations help identify those areas that require improvement.   Strategic use of the  Web based budget too surfaced during a review.</t>
    </r>
    <r>
      <rPr>
        <sz val="9"/>
        <color indexed="10"/>
        <rFont val="Arial"/>
        <family val="2"/>
      </rPr>
      <t xml:space="preserve"> </t>
    </r>
  </si>
  <si>
    <r>
      <t>NATO Membership Action Plan (MAP), Planning and Review Process (PARP), Theater Engagement Plan (TEP), Five Year Plans, Mission Performance Plan (MPP); Bureau Performance Plan (BPP); Congressional Budget Justification; Testimony etc.</t>
    </r>
    <r>
      <rPr>
        <sz val="9"/>
        <color indexed="53"/>
        <rFont val="Arial"/>
        <family val="2"/>
      </rPr>
      <t xml:space="preserve"> </t>
    </r>
    <r>
      <rPr>
        <sz val="9"/>
        <color indexed="12"/>
        <rFont val="Arial"/>
        <family val="2"/>
      </rPr>
      <t xml:space="preserve"> </t>
    </r>
  </si>
  <si>
    <t xml:space="preserve">Congressional Reports on Assistance; Foreign Military Financing; Annual Report to Congress on US Assistance to and Cooperative Activities with Eurasia. No independent review of use of the material provided is regularly accomplished. </t>
  </si>
  <si>
    <t>Input from posts can now be placed on the Security Assistance Office (SAO) tool found on the web.   EUCOM Security and Defense Cooperation and Armament Conferences address management improvement.  Bilateral working groups, tri-service and program management reviews (during execution   phase) also review management practices and implement changes as identified.</t>
  </si>
  <si>
    <t>To assist new NATO and aspirant countries to implement a Planning, Program, and Budgeting System (PPBS) that can support their militaries .</t>
  </si>
  <si>
    <t>To reform militaries by downsizing and modernizing military force structures, by incorporating transparency in national defense planning and budgeting processes and setting in place mechanisms for democratic control of defense forces.</t>
  </si>
  <si>
    <t>U.S. defense articles and services are provided annually to assist recepients with their military reforms. The annual goals  (eg., equipment deliveries and IMET programs) contribute to achieving the long-term goals.</t>
  </si>
  <si>
    <t>Improve selected military capabilities as outlined in the NATO and Embassy country plans.</t>
  </si>
  <si>
    <t xml:space="preserve">Four countries have achieved this goal. </t>
  </si>
  <si>
    <t>Military reform plan approved by the Executive and budgeted.</t>
  </si>
  <si>
    <t xml:space="preserve">Six out of the ten new Nato and aspirants have a military reform plan in development or being implemented. </t>
  </si>
  <si>
    <t>Contributions to US-supported operations.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</si>
  <si>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</si>
  <si>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</si>
  <si>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</si>
  <si>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</si>
  <si>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</si>
  <si>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</si>
  <si>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</si>
  <si>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</si>
  <si>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</si>
  <si>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</si>
  <si>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</si>
  <si>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</si>
  <si>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</si>
  <si>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</si>
  <si>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</si>
  <si>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</si>
  <si>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</si>
  <si>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</si>
  <si>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</si>
  <si>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</si>
  <si>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</si>
  <si>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</si>
  <si>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</si>
  <si>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</si>
  <si>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</si>
  <si>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</si>
  <si>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</si>
  <si>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</si>
  <si>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</si>
  <si>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</si>
  <si>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</si>
  <si>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</si>
  <si>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</si>
  <si>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</si>
  <si>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</si>
  <si>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</si>
  <si>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</si>
  <si>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</si>
  <si>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</si>
  <si>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</si>
  <si>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</si>
  <si>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</si>
  <si>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</si>
  <si>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</si>
  <si>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</si>
  <si>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</si>
  <si>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</si>
  <si>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</si>
  <si>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</si>
  <si>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YES</t>
  </si>
  <si>
    <t xml:space="preserve">The program funds projects, programs and activities in all three new NATO countries (Hungary, Poland, and the Czech Republic) as well as in the nations aspiring to NATO membership (Estonia, Latvia, Lithuania, Bulgaria, Romania, Slovakia, Slovenia, Macedonia, and Albania). This funding addresses weaknesses and gaps in the countries'  defense capabilities that are identified and prioritized by NATO and USEUCOM. </t>
  </si>
  <si>
    <t>The ability of the US to call upon the new NATO and NATO aspirant nations and obtain military units and other support for Operation Enduring Freedom and peacekeeping operations in the Balkans helps confirm the soundness of the program's design.</t>
  </si>
  <si>
    <t xml:space="preserve">NO </t>
  </si>
  <si>
    <t xml:space="preserve">DOD has incorporated itemized budgets in the planning process, and budgets reflect priorities of the US interagency as well as the recipient.  The MAP, PARP, TEP and the ODCs Five Year Defense Plans are fed into the FMF/IMET budget formulation and submission web tool (developed by DSCA in conjunction with State-PM to support the military assistance budget process) and used to identify and prioritize goals and objectives.  Note:  the FMF/IMET web tool contains information on national security priorities of individual countries and, therefore, is not publicly available.  Yes, annual performance goals are set before budgets are developed. </t>
  </si>
  <si>
    <t>No</t>
  </si>
  <si>
    <t xml:space="preserve">Estimates and budgets developed include the full annual costs for operating the program, however, as events occur in the execution year, it is often difficult to anticipate budget/funding needs.  As funding levels increase or decrease (as witnessed this past year - shifted), performance expectations likewise will increase or decrease accordingly. </t>
  </si>
  <si>
    <t>There is a specific line within the FMF/IMET budget for general administrative costs and expenses.</t>
  </si>
  <si>
    <t>Federal Acquistion Regualation (FAR); Defense Security Cooperation Agency (DSCA) Reports; Letters of Agreement (LOAs).</t>
  </si>
  <si>
    <t>FMF reflects adequate progress in achieiving long-term goals, although this is a dynamic not static process/program which is not easily measured.  Progress is assessed in reviews for budget development in DOS Strategic Plan, MPPs, BPPs or Senior Review  documentation.</t>
  </si>
  <si>
    <t xml:space="preserve">Annual Report to Congress on US Assistance to and Cooperative Activities with Eurasia; </t>
  </si>
  <si>
    <t>To strengthen the defense capabilities, meet common identified security needs and promote defense cooperation with new NATO and NATO aspirant countries.</t>
  </si>
  <si>
    <t>To improve key capabilities of friendly countries to contribute to international crisis response operations, including peacekeeping and humanitarian crises.</t>
  </si>
  <si>
    <t>N/A</t>
  </si>
  <si>
    <t xml:space="preserve">Efficiencies and cost effectiveness can be seen in progression made by aspirants in interoperability and standardization with NATO forces.  This is evidenced by partner countries participating effectively in NATO-led peace operations in the Balkans.  </t>
  </si>
  <si>
    <t>GAO Report to Congress.  "NATO  United States' Assistance to the Partnership for Peace"(July 2001).  Other examples include OEF participation.</t>
  </si>
  <si>
    <r>
      <t>There are no other programs like this to compare to</t>
    </r>
    <r>
      <rPr>
        <sz val="9"/>
        <color indexed="53"/>
        <rFont val="Arial"/>
        <family val="2"/>
      </rPr>
      <t>.</t>
    </r>
  </si>
  <si>
    <t>GAO review  concludes that PfP programs have enhanced the capabilities of partner countries and have improved their ability to operate with NATO, thus making them better candidates for membership in the alliance.</t>
  </si>
  <si>
    <t>Program purpose is clear,  to promote U.S. national security by promoting regional stability; strengthening democratic governments and thus, reducing conflict and the likelihood of war. Funds enable key allies and friends to improve legitimate defense capabilities.</t>
  </si>
  <si>
    <t>Provides resources to meet highest priority gaps or deficiencies in recipient military and defense capabilities promoting effectiveness and professionalism of miiltary forces, rationalization, standardization and interoperability of the defense forces of the new NATO and aspirant countries with the U.S. Armed Forces, particularly enhancing the ability of partner forces to operate with NATO; and develop as strong candidates for NATO membership.</t>
  </si>
  <si>
    <t>FY 2003 Budget Justification Materials; GAO Report to Congress.  "NATO  United States' Assistance to the Partnership for Peace"; annual Congressional testimony of State and Defense Department officials.</t>
  </si>
  <si>
    <t>FY 2003 Budget Justification Materials and 2002 Congressional testimony of State Department's Assist. Secretary for European Affairs and that of the Commander in Chief US Forces Europe (EUCOM). These address specific US foregin policy interests and objectives.</t>
  </si>
  <si>
    <t>FY 2003 Budget Justification Materials; Report to Congress on Partnership for Peace through July 15, 2002; Annual Report to Congress on US Assistance to and Cooperative Activities with Eurasia. For example, the newly operational NATO-compatible air sovereignty operations (ASOC), which have been procured by several aspirants and NATO members.  Communications equipment for new NATO members and aspirants' armed forces.</t>
  </si>
  <si>
    <t>The program's objective is to assist countries reform their militaries by funding programs to fill gaps in military capabilities defined by NATO and US military requirements. Programs proposed by Defense officials at the Embassy level [often the security assistance officer (SAO), who commands the Office of Defense Cooperation , or ODC and/or DAO in the Embassy] are coordinated with political objectives at the Embassy, State Bureau and Departmental levels as well as the Presidential (NSC staff and OMB) level.</t>
  </si>
  <si>
    <t>Yes.</t>
  </si>
  <si>
    <t xml:space="preserve">The program's key long-term goals are identified for each recipient country and include military reform (force modernization), building a recipient's military, defense and security capabilities in specific areas. These are areas where long-term performance can be measured not by inputs such as the numbers of items procured and the equipment acquired to support specific units. U.S. Foreign Military Financing (FMF) and IMET funding assistance is allocated to those countries and performance goals of highest priority consistent with our foreign policy interests.  FMF/IMET funding levels annually build on prior year activities and efforts to ensure continual progress toward outcome goals for each country.  </t>
  </si>
  <si>
    <t>Examples of country-specific, long-term outcome goals include:  (1) English language proficiency; (2) equipment interoperability (i.e., communication equipment); (3) improvement of infrastructure (e.g., Bulgaria airfield upgraded to better accommodate receipt of NATO aircraft).  SEEBRIG and  BALTBRIG.                                Country forces and capabilities for these are presented in the MAP for each aspirant country; the MAP identifies the capabilities the country lacks that are most important for NATO and USEUCOM. See President's Report to Congress on NATO Expansion, July, 2002.</t>
  </si>
  <si>
    <t xml:space="preserve">Presence of new NATO and aspirants in operations in the Balkans and Afghanistan; intelligence and logistical cooperation with those operations and the GWOT. Annual testimony of the CINCEUR. Annual Report to Congress on US Assistance to and Cooperative Activities with Eurasia. </t>
  </si>
  <si>
    <t xml:space="preserve">To develop military forces that can operate with NATO in peacekeeping operations.  Development based on individual country goals to develop niched capability, ie. PKO, chem-bio (Slovakia has provided border guards). </t>
  </si>
  <si>
    <t>Numerous countries' participation in OEF,  ISAF, SFOR, and KFOR; in Afghanistan and in the Arabian Gulf. Among others, the Baltic countries, Bulgaria, and Romania have contributed forces to the Balkans and /or Central Asia/Caucasus; Czech medical unit in OEF.</t>
  </si>
  <si>
    <t>Most new NATO and aspirants have a PPBS system in place or are designing one for implementation in the next two years. Only Slovenia is planning for a PPBS system delayed (probably because of the size of the armed forces.)   It will take time to fully develop PPBS and master in order to plan and manage in the most effective and efficient way.</t>
  </si>
  <si>
    <t xml:space="preserve">Annual Report to Congress on US Assistance to and Cooperative Activities with Eurasia. Annual testimony of the CINCEUR. MPP development and review.   Air Soereignty Operations Center (ASOC) in Baltics now allows sustained performance goald of maintianing air surveillance capability over the Baltic region.  </t>
  </si>
  <si>
    <t>This has been delegated to DOD as the implementing agency.  The FMF program and processes are evaluated and reported annually to Congress.  While there are no regular, independent evaluations due to the lack of funding for this specific purpose, OSD and EUCOM conduct comprehensive defense assessments based on an "as needed basis."  Programs are modified as necessary based on emergent requirements, e.g. Sept. 11.</t>
  </si>
  <si>
    <t xml:space="preserve">In FY02 , the State Department, in conjunction with  the Department of Defense, established a web tool/database that allows the USG to identify goals and objectives in priority order as well as reflect performance indicators and progress.  In future years, the web tool will also be used to report results against the prior years' goals and objectives. The web tool requires ODCs to list specific objectives and justify each.  Programs and schedules will be adjusted or extended as necessary to reflect actual funding and attainment of annual performance goals. </t>
  </si>
  <si>
    <t>Annually,  program contracts are monitored and managed by the ODCs, EUCOM, DSCA.  Formal annual reporting and review occurs through a variety of mechanisms, including Training Program and Management Review, Mission Program Plan (MPP), Theater Engagement Plan (TEP) and the annual budget.  The web tool will require Embassies to report performance results against each years' objectives.  2002 is the first year for which these results will be reported, so use of this information in future years planning has not yet been documented.</t>
  </si>
  <si>
    <t xml:space="preserve"> NATO aspirants and new NATO members are to meet specific NATO and MAP goal objectives within timelines associated with NATO enlargement and NATO coalition operations.  FMF assistance is targeted at specific equipment/ training needs consistent with US foreign policy objectives. </t>
  </si>
  <si>
    <t>MPPs, BPPs, annual budget justifications.  In addition, the web tool allows the ODCs to report performance results against each years' FMF and IMET objectives.   2002 is the first year for which these results will be reported.   IMET program is reivewed annually , mid-fiscal year  to review goals of current fiscal year IMET and establish priorities for upcoming fiscal year.</t>
  </si>
  <si>
    <t xml:space="preserve">Financial performance is reported quarterly on the SF-133 report. State, Defense, and OMB staffs review results during the budge process. OMB staff also review results through field trips. </t>
  </si>
  <si>
    <t>Large Extent</t>
  </si>
  <si>
    <t xml:space="preserve">GAO Report to Congress.  "NATO  United States' Assistance to the Partnership for Peace" .  However, such evaluations are not performed on a regular basis. </t>
  </si>
  <si>
    <t xml:space="preserve">State coordinates security assistance programs with program managers, SAOs, country desks at the country level with programs such as border security, justice, and democracy building in the aspirant countries.  Programs also include Joint Combined Exercise and Training (JCET),  DoD  funded Warsaw Initiative Exercises.  </t>
  </si>
  <si>
    <t>The tool's web site includes a document addressing web tool development.  The web tool is instrumental in enabling programs and time lines to be adjusted/extended as necessary to reflect actual funding/performance.  Political pressure is being used to get countries to comply with obligations and commitments.</t>
  </si>
  <si>
    <t>To have countries budget  2% of their GDP for defense.   Facilitate interoperability with NATO.</t>
  </si>
  <si>
    <t xml:space="preserve">Obtain at least logistical and intell support from all nations. </t>
  </si>
  <si>
    <t xml:space="preserve">Annual MPP and BPP reviews in the State Department. OMB examiner reviews of program budget requests; examiner trip to EUCOM and Hungary.  The USG program managers also participate in annual management reviews with host nations at the acquisition level.   As U.S. acquistion community is acquiring special equipment, it is held accountable by Defense Federal Acquisition Regulation to ensure that cost, schedule and performance goals for the acquisition program are met.  </t>
  </si>
  <si>
    <t xml:space="preserve">Only Bulgaria, Poland, Romania, and the Czech Republic currently meet this goal. Others have plans in place to achieve them by a date certain in the future.  Only one has not developed such a plan.  Selected units within new NATO members and aspirants' militaries are communicating with each other on compatible radios. </t>
  </si>
  <si>
    <t>Modernize force structure and military capabilities within a country's ability to sustain.</t>
  </si>
  <si>
    <t xml:space="preserve">Countries budget and expend at least 2% of their GNP on defense. </t>
  </si>
  <si>
    <t>Military services are obliged by Defense Federal Acquistion regulation to ensure that weapon system acquisitions are made by the most economic and efficient means possible.    IMET is made as economic as possible by using U.S. military and DoD schools to train personnel of recipient countries.</t>
  </si>
  <si>
    <t xml:space="preserve">Name of Program:    Military Assistance to New NATO and NATO Aspirant Nations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</si>
</sst>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6">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9"/>
      <color indexed="10"/>
      <name val="Arial"/>
      <family val="2"/>
    </font>
    <font>
      <sz val="9"/>
      <color indexed="53"/>
      <name val="Arial"/>
      <family val="2"/>
    </font>
    <font>
      <sz val="10"/>
      <color indexed="10"/>
      <name val="Arial"/>
      <family val="2"/>
    </font>
    <font>
      <sz val="10"/>
      <color indexed="53"/>
      <name val="Arial"/>
      <family val="2"/>
    </font>
    <font>
      <sz val="12"/>
      <color indexed="57"/>
      <name val="Times New Roman"/>
      <family val="1"/>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9" fontId="13" fillId="0" borderId="0" xfId="21" applyNumberFormat="1" applyFont="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3" fillId="0" borderId="0" xfId="0" applyFont="1" applyBorder="1" applyAlignment="1">
      <alignment vertical="top" wrapText="1"/>
    </xf>
    <xf numFmtId="0" fontId="32" fillId="0" borderId="4" xfId="0" applyFont="1" applyBorder="1" applyAlignment="1">
      <alignment vertical="top" wrapText="1"/>
    </xf>
    <xf numFmtId="0" fontId="32" fillId="0" borderId="5" xfId="0" applyFont="1" applyBorder="1" applyAlignment="1">
      <alignment vertical="top" wrapText="1"/>
    </xf>
    <xf numFmtId="0" fontId="13" fillId="0" borderId="0" xfId="0" applyFont="1" applyBorder="1" applyAlignment="1" applyProtection="1">
      <alignment horizontal="center" vertical="top" wrapText="1"/>
      <protection locked="0"/>
    </xf>
    <xf numFmtId="0" fontId="32" fillId="0" borderId="4" xfId="0" applyFont="1" applyBorder="1" applyAlignment="1" applyProtection="1">
      <alignment horizontal="center" vertical="top" wrapText="1"/>
      <protection locked="0"/>
    </xf>
    <xf numFmtId="0" fontId="12" fillId="0" borderId="0" xfId="0" applyFont="1" applyBorder="1" applyAlignment="1">
      <alignment horizontal="left" vertical="top" wrapText="1"/>
    </xf>
    <xf numFmtId="0" fontId="12" fillId="0" borderId="0" xfId="0" applyNumberFormat="1" applyFont="1" applyAlignment="1" applyProtection="1">
      <alignment horizontal="left" vertical="top" wrapText="1"/>
      <protection locked="0"/>
    </xf>
    <xf numFmtId="0" fontId="0" fillId="0" borderId="0" xfId="0"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2" fillId="0" borderId="0" xfId="0" applyFont="1" applyBorder="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pplyProtection="1">
      <alignment horizontal="left" vertical="top" wrapText="1"/>
      <protection locked="0"/>
    </xf>
    <xf numFmtId="0" fontId="32" fillId="0" borderId="8" xfId="0" applyFont="1" applyBorder="1" applyAlignment="1">
      <alignment horizontal="left" vertical="top" wrapText="1"/>
    </xf>
    <xf numFmtId="0" fontId="32" fillId="0" borderId="0" xfId="0" applyFont="1" applyBorder="1" applyAlignment="1" applyProtection="1">
      <alignment horizontal="left" vertical="top" wrapText="1"/>
      <protection locked="0"/>
    </xf>
    <xf numFmtId="0" fontId="31" fillId="0" borderId="4" xfId="0" applyFont="1" applyBorder="1" applyAlignment="1">
      <alignment horizontal="left" vertical="top" wrapText="1"/>
    </xf>
    <xf numFmtId="0" fontId="33" fillId="0" borderId="4" xfId="0" applyFont="1" applyBorder="1" applyAlignment="1">
      <alignment horizontal="left" vertical="top" wrapText="1"/>
    </xf>
    <xf numFmtId="0" fontId="12" fillId="0" borderId="0" xfId="0" applyFont="1" applyBorder="1" applyAlignment="1">
      <alignment vertical="top" wrapText="1"/>
    </xf>
    <xf numFmtId="0" fontId="13" fillId="0" borderId="0" xfId="0" applyFont="1" applyBorder="1" applyAlignment="1">
      <alignment horizontal="left" vertical="top" wrapText="1"/>
    </xf>
    <xf numFmtId="0" fontId="12" fillId="0" borderId="6"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13" fillId="0" borderId="0" xfId="0" applyFont="1" applyBorder="1" applyAlignment="1" applyProtection="1">
      <alignment horizontal="left" vertical="top" wrapText="1"/>
      <protection locked="0"/>
    </xf>
    <xf numFmtId="0" fontId="32" fillId="0" borderId="0" xfId="0" applyFont="1" applyBorder="1" applyAlignment="1">
      <alignment horizontal="left" vertical="top" wrapText="1"/>
    </xf>
    <xf numFmtId="0" fontId="32" fillId="0" borderId="8" xfId="0" applyFont="1" applyBorder="1" applyAlignment="1">
      <alignment horizontal="left" vertical="top" wrapText="1"/>
    </xf>
    <xf numFmtId="0" fontId="3" fillId="2" borderId="0" xfId="0" applyFont="1" applyFill="1" applyAlignment="1">
      <alignment horizontal="center" wrapText="1"/>
    </xf>
    <xf numFmtId="0" fontId="13" fillId="0" borderId="6" xfId="0" applyFont="1" applyBorder="1" applyAlignment="1" applyProtection="1">
      <alignment horizontal="left" vertical="top" wrapText="1"/>
      <protection locked="0"/>
    </xf>
    <xf numFmtId="0" fontId="32" fillId="0" borderId="6" xfId="0" applyFont="1" applyBorder="1" applyAlignment="1">
      <alignment horizontal="left" vertical="top" wrapText="1"/>
    </xf>
    <xf numFmtId="0" fontId="32" fillId="0" borderId="7" xfId="0" applyFont="1" applyBorder="1" applyAlignment="1">
      <alignment horizontal="left" vertical="top" wrapText="1"/>
    </xf>
    <xf numFmtId="0" fontId="12" fillId="0" borderId="0" xfId="0" applyFont="1" applyBorder="1" applyAlignment="1" applyProtection="1">
      <alignment horizontal="left" vertical="top" wrapText="1"/>
      <protection locked="0"/>
    </xf>
    <xf numFmtId="0" fontId="13" fillId="0" borderId="0" xfId="0" applyFont="1" applyAlignment="1">
      <alignment horizontal="left" vertical="top" wrapText="1"/>
    </xf>
    <xf numFmtId="0" fontId="13" fillId="0" borderId="8"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12" fillId="0" borderId="4" xfId="0" applyFont="1" applyBorder="1" applyAlignment="1" applyProtection="1">
      <alignment horizontal="left" vertical="top" wrapText="1"/>
      <protection locked="0"/>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4" xfId="0" applyFont="1" applyBorder="1" applyAlignment="1" applyProtection="1">
      <alignment horizontal="left" vertical="top" wrapText="1"/>
      <protection locked="0"/>
    </xf>
    <xf numFmtId="0" fontId="32" fillId="0" borderId="4" xfId="0" applyFont="1" applyBorder="1" applyAlignment="1">
      <alignment horizontal="left" vertical="top" wrapText="1"/>
    </xf>
    <xf numFmtId="0" fontId="32" fillId="0" borderId="5" xfId="0" applyFont="1" applyBorder="1" applyAlignment="1">
      <alignment horizontal="left" vertical="top" wrapText="1"/>
    </xf>
    <xf numFmtId="0" fontId="20" fillId="0" borderId="6" xfId="0" applyFont="1" applyBorder="1" applyAlignment="1" applyProtection="1">
      <alignment horizontal="left" vertical="top"/>
      <protection locked="0"/>
    </xf>
    <xf numFmtId="0" fontId="20" fillId="0" borderId="6"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wrapText="1"/>
      <protection locked="0"/>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97" t="s">
        <v>28</v>
      </c>
      <c r="B1" s="97"/>
      <c r="C1" s="98"/>
      <c r="D1" s="98"/>
      <c r="E1" s="98"/>
      <c r="F1" s="98"/>
      <c r="G1" s="98"/>
    </row>
    <row r="2" spans="1:7" ht="21" customHeight="1">
      <c r="A2" s="99" t="s">
        <v>29</v>
      </c>
      <c r="B2" s="99"/>
      <c r="C2" s="100"/>
      <c r="D2" s="100"/>
      <c r="E2" s="100"/>
      <c r="F2" s="100"/>
      <c r="G2" s="100"/>
    </row>
    <row r="3" spans="1:7" ht="25.5" customHeight="1">
      <c r="A3" s="101" t="s">
        <v>119</v>
      </c>
      <c r="B3" s="102"/>
      <c r="C3" s="102"/>
      <c r="D3" s="102"/>
      <c r="E3" s="102"/>
      <c r="F3" s="102"/>
      <c r="G3" s="102"/>
    </row>
    <row r="4" spans="1:7" ht="24" customHeight="1">
      <c r="A4" s="40" t="s">
        <v>68</v>
      </c>
      <c r="B4" s="27"/>
      <c r="C4" s="28"/>
      <c r="D4" s="29"/>
      <c r="E4" s="29"/>
      <c r="F4" s="30"/>
      <c r="G4" s="30"/>
    </row>
    <row r="5" spans="1:7" ht="30.75" customHeight="1">
      <c r="A5" s="77" t="s">
        <v>22</v>
      </c>
      <c r="B5" s="77"/>
      <c r="C5" s="3" t="s">
        <v>23</v>
      </c>
      <c r="D5" s="3" t="s">
        <v>53</v>
      </c>
      <c r="E5" s="3" t="s">
        <v>61</v>
      </c>
      <c r="F5" s="2" t="s">
        <v>41</v>
      </c>
      <c r="G5" s="2" t="s">
        <v>21</v>
      </c>
    </row>
    <row r="6" spans="1:7" ht="96">
      <c r="A6" s="4">
        <v>1</v>
      </c>
      <c r="B6" s="5" t="s">
        <v>24</v>
      </c>
      <c r="C6" s="46" t="s">
        <v>69</v>
      </c>
      <c r="D6" s="16" t="s">
        <v>88</v>
      </c>
      <c r="E6" s="16" t="s">
        <v>5</v>
      </c>
      <c r="F6" s="17">
        <v>0.2</v>
      </c>
      <c r="G6" s="6">
        <f>IF(C6="yes",(1*F6),IF(C6="no",(0*F6),""))</f>
        <v>0.2</v>
      </c>
    </row>
    <row r="7" spans="1:7" ht="156">
      <c r="A7" s="4">
        <v>2</v>
      </c>
      <c r="B7" s="5" t="s">
        <v>54</v>
      </c>
      <c r="C7" s="46" t="s">
        <v>69</v>
      </c>
      <c r="D7" s="16" t="s">
        <v>89</v>
      </c>
      <c r="E7" s="16" t="s">
        <v>91</v>
      </c>
      <c r="F7" s="17">
        <v>0.2</v>
      </c>
      <c r="G7" s="6">
        <f>IF(C7="yes",(1*F7),IF(C7="no",(0*F7),""))</f>
        <v>0.2</v>
      </c>
    </row>
    <row r="8" spans="1:7" ht="168">
      <c r="A8" s="4">
        <v>3</v>
      </c>
      <c r="B8" s="5" t="s">
        <v>44</v>
      </c>
      <c r="C8" s="46" t="s">
        <v>69</v>
      </c>
      <c r="D8" s="16" t="s">
        <v>71</v>
      </c>
      <c r="E8" s="16" t="s">
        <v>92</v>
      </c>
      <c r="F8" s="17">
        <v>0.2</v>
      </c>
      <c r="G8" s="6">
        <f>IF(C8="yes",(1*F8),IF(C8="no",(0*F8),""))</f>
        <v>0.2</v>
      </c>
    </row>
    <row r="9" spans="1:7" ht="204">
      <c r="A9" s="4">
        <v>4</v>
      </c>
      <c r="B9" s="5" t="s">
        <v>60</v>
      </c>
      <c r="C9" s="46" t="s">
        <v>69</v>
      </c>
      <c r="D9" s="16" t="s">
        <v>4</v>
      </c>
      <c r="E9" s="16" t="s">
        <v>90</v>
      </c>
      <c r="F9" s="17">
        <v>0.2</v>
      </c>
      <c r="G9" s="6">
        <f>IF(C9="yes",(1*F9),IF(C9="no",(0*F9),""))</f>
        <v>0.2</v>
      </c>
    </row>
    <row r="10" spans="1:7" ht="180">
      <c r="A10" s="4">
        <v>5</v>
      </c>
      <c r="B10" s="5" t="s">
        <v>55</v>
      </c>
      <c r="C10" s="46" t="s">
        <v>69</v>
      </c>
      <c r="D10" s="16" t="s">
        <v>93</v>
      </c>
      <c r="E10" s="16" t="s">
        <v>72</v>
      </c>
      <c r="F10" s="17">
        <v>0.2</v>
      </c>
      <c r="G10" s="6">
        <f>IF(C10="yes",(1*F10),IF(C10="no",(0*F10),""))</f>
        <v>0.2</v>
      </c>
    </row>
    <row r="11" spans="1:7" ht="12.75">
      <c r="A11" s="7"/>
      <c r="B11" s="8"/>
      <c r="C11" s="9"/>
      <c r="D11" s="16"/>
      <c r="E11" s="10"/>
      <c r="F11" s="11"/>
      <c r="G11" s="11"/>
    </row>
    <row r="12" spans="1:7" ht="15">
      <c r="A12" s="41" t="s">
        <v>25</v>
      </c>
      <c r="B12" s="31"/>
      <c r="C12" s="32"/>
      <c r="D12" s="33"/>
      <c r="E12" s="33"/>
      <c r="F12" s="42" t="str">
        <f>IF(SUM(F6:F10)&lt;&gt;100%,"ERROR","100%")</f>
        <v>100%</v>
      </c>
      <c r="G12" s="42">
        <f>SUM(G6:G10)</f>
        <v>1</v>
      </c>
    </row>
    <row r="13" spans="1:7" ht="14.25">
      <c r="A13" s="12"/>
      <c r="B13" s="13"/>
      <c r="C13" s="1"/>
      <c r="D13" s="14"/>
      <c r="E13" s="14"/>
      <c r="F13" s="12"/>
      <c r="G13" s="12"/>
    </row>
    <row r="14" spans="1:7" ht="24" customHeight="1">
      <c r="A14" s="40" t="s">
        <v>65</v>
      </c>
      <c r="B14" s="34"/>
      <c r="C14" s="35"/>
      <c r="D14" s="36"/>
      <c r="E14" s="36"/>
      <c r="F14" s="37"/>
      <c r="G14" s="37"/>
    </row>
    <row r="15" spans="1:7" ht="30.75" customHeight="1">
      <c r="A15" s="77" t="s">
        <v>22</v>
      </c>
      <c r="B15" s="77"/>
      <c r="C15" s="3" t="s">
        <v>23</v>
      </c>
      <c r="D15" s="3" t="s">
        <v>53</v>
      </c>
      <c r="E15" s="3" t="s">
        <v>61</v>
      </c>
      <c r="F15" s="2" t="s">
        <v>41</v>
      </c>
      <c r="G15" s="2" t="s">
        <v>21</v>
      </c>
    </row>
    <row r="16" spans="1:7" ht="240">
      <c r="A16" s="4">
        <v>1</v>
      </c>
      <c r="B16" s="5" t="s">
        <v>35</v>
      </c>
      <c r="C16" s="46" t="s">
        <v>94</v>
      </c>
      <c r="D16" s="16" t="s">
        <v>95</v>
      </c>
      <c r="E16" s="16" t="s">
        <v>96</v>
      </c>
      <c r="F16" s="17">
        <v>0.1428</v>
      </c>
      <c r="G16" s="6">
        <f aca="true" t="shared" si="0" ref="G16:G22">IF(C16="yes",(1*F16),IF(C16="no",(0*F16),""))</f>
      </c>
    </row>
    <row r="17" spans="1:7" ht="264">
      <c r="A17" s="4">
        <v>2</v>
      </c>
      <c r="B17" s="5" t="s">
        <v>43</v>
      </c>
      <c r="C17" s="46" t="s">
        <v>70</v>
      </c>
      <c r="D17" s="16" t="s">
        <v>3</v>
      </c>
      <c r="E17" s="16" t="s">
        <v>2</v>
      </c>
      <c r="F17" s="17">
        <v>0.1428</v>
      </c>
      <c r="G17" s="6">
        <f t="shared" si="0"/>
        <v>0.1428</v>
      </c>
    </row>
    <row r="18" spans="1:7" ht="336">
      <c r="A18" s="4">
        <v>3</v>
      </c>
      <c r="B18" s="5" t="s">
        <v>45</v>
      </c>
      <c r="C18" s="46" t="s">
        <v>73</v>
      </c>
      <c r="D18" s="55" t="s">
        <v>0</v>
      </c>
      <c r="E18" s="58" t="s">
        <v>1</v>
      </c>
      <c r="F18" s="17">
        <v>0.1428</v>
      </c>
      <c r="G18" s="6">
        <f t="shared" si="0"/>
      </c>
    </row>
    <row r="19" spans="1:7" ht="108">
      <c r="A19" s="4">
        <v>4</v>
      </c>
      <c r="B19" s="5" t="s">
        <v>63</v>
      </c>
      <c r="C19" s="46" t="s">
        <v>70</v>
      </c>
      <c r="D19" s="16" t="s">
        <v>110</v>
      </c>
      <c r="E19" s="56"/>
      <c r="F19" s="17">
        <v>0.143</v>
      </c>
      <c r="G19" s="6">
        <f t="shared" si="0"/>
        <v>0.143</v>
      </c>
    </row>
    <row r="20" spans="1:7" ht="156">
      <c r="A20" s="4">
        <v>5</v>
      </c>
      <c r="B20" s="5" t="s">
        <v>64</v>
      </c>
      <c r="C20" s="46" t="s">
        <v>73</v>
      </c>
      <c r="D20" s="16" t="s">
        <v>102</v>
      </c>
      <c r="E20" s="16" t="s">
        <v>11</v>
      </c>
      <c r="F20" s="17">
        <v>0.1428</v>
      </c>
      <c r="G20" s="6">
        <f t="shared" si="0"/>
      </c>
    </row>
    <row r="21" spans="1:7" ht="216">
      <c r="A21" s="4">
        <v>6</v>
      </c>
      <c r="B21" s="5" t="s">
        <v>26</v>
      </c>
      <c r="C21" s="46" t="s">
        <v>70</v>
      </c>
      <c r="D21" s="16" t="s">
        <v>74</v>
      </c>
      <c r="E21" s="16" t="s">
        <v>10</v>
      </c>
      <c r="F21" s="17">
        <v>0.143</v>
      </c>
      <c r="G21" s="6">
        <f t="shared" si="0"/>
        <v>0.143</v>
      </c>
    </row>
    <row r="22" spans="1:7" ht="192">
      <c r="A22" s="4">
        <v>7</v>
      </c>
      <c r="B22" s="5" t="s">
        <v>32</v>
      </c>
      <c r="C22" s="46" t="s">
        <v>70</v>
      </c>
      <c r="D22" s="16" t="s">
        <v>103</v>
      </c>
      <c r="E22" s="16" t="s">
        <v>111</v>
      </c>
      <c r="F22" s="17">
        <v>0.1428</v>
      </c>
      <c r="G22" s="6">
        <f t="shared" si="0"/>
        <v>0.1428</v>
      </c>
    </row>
    <row r="23" spans="1:7" ht="12.75">
      <c r="A23" s="11"/>
      <c r="B23" s="15"/>
      <c r="C23" s="9"/>
      <c r="D23" s="10"/>
      <c r="E23" s="10"/>
      <c r="F23" s="11"/>
      <c r="G23" s="11"/>
    </row>
    <row r="24" spans="1:7" ht="15">
      <c r="A24" s="41" t="s">
        <v>25</v>
      </c>
      <c r="B24" s="31"/>
      <c r="C24" s="32"/>
      <c r="D24" s="33"/>
      <c r="E24" s="33"/>
      <c r="F24" s="42" t="str">
        <f>IF(SUM(F16:F22)&lt;&gt;100%,"ERROR","100%")</f>
        <v>100%</v>
      </c>
      <c r="G24" s="42">
        <f>SUM(G16:G22)</f>
        <v>0.5716</v>
      </c>
    </row>
    <row r="25" spans="1:7" ht="14.25">
      <c r="A25" s="12"/>
      <c r="B25" s="13"/>
      <c r="C25" s="1"/>
      <c r="D25" s="14"/>
      <c r="E25" s="14"/>
      <c r="F25" s="12"/>
      <c r="G25" s="12"/>
    </row>
    <row r="26" spans="1:7" ht="24" customHeight="1">
      <c r="A26" s="40" t="s">
        <v>66</v>
      </c>
      <c r="B26" s="34"/>
      <c r="C26" s="35"/>
      <c r="D26" s="36"/>
      <c r="E26" s="36"/>
      <c r="F26" s="37"/>
      <c r="G26" s="37"/>
    </row>
    <row r="27" spans="1:7" ht="30.75" customHeight="1">
      <c r="A27" s="77" t="s">
        <v>22</v>
      </c>
      <c r="B27" s="77"/>
      <c r="C27" s="3" t="s">
        <v>23</v>
      </c>
      <c r="D27" s="3" t="s">
        <v>53</v>
      </c>
      <c r="E27" s="3" t="s">
        <v>61</v>
      </c>
      <c r="F27" s="2" t="s">
        <v>41</v>
      </c>
      <c r="G27" s="2" t="s">
        <v>21</v>
      </c>
    </row>
    <row r="28" spans="1:7" ht="192">
      <c r="A28" s="4">
        <v>1</v>
      </c>
      <c r="B28" s="5" t="s">
        <v>56</v>
      </c>
      <c r="C28" s="46" t="s">
        <v>70</v>
      </c>
      <c r="D28" s="16" t="s">
        <v>104</v>
      </c>
      <c r="E28" s="62" t="s">
        <v>106</v>
      </c>
      <c r="F28" s="17">
        <v>0.1428</v>
      </c>
      <c r="G28" s="6">
        <f aca="true" t="shared" si="1" ref="G28:G34">IF(C28="yes",(1*F28),IF(C28="no",(0*F28),""))</f>
        <v>0.1428</v>
      </c>
    </row>
    <row r="29" spans="1:7" ht="192">
      <c r="A29" s="4">
        <v>2</v>
      </c>
      <c r="B29" s="5" t="s">
        <v>46</v>
      </c>
      <c r="C29" s="46" t="s">
        <v>70</v>
      </c>
      <c r="D29" s="16" t="s">
        <v>105</v>
      </c>
      <c r="E29" s="16" t="s">
        <v>114</v>
      </c>
      <c r="F29" s="17">
        <v>0.1428</v>
      </c>
      <c r="G29" s="6">
        <f t="shared" si="1"/>
        <v>0.1428</v>
      </c>
    </row>
    <row r="30" spans="1:7" ht="192">
      <c r="A30" s="4">
        <v>3</v>
      </c>
      <c r="B30" s="5" t="s">
        <v>30</v>
      </c>
      <c r="C30" s="46" t="s">
        <v>70</v>
      </c>
      <c r="D30" s="16" t="s">
        <v>6</v>
      </c>
      <c r="E30" s="16" t="s">
        <v>107</v>
      </c>
      <c r="F30" s="17">
        <v>0.143</v>
      </c>
      <c r="G30" s="6">
        <f t="shared" si="1"/>
        <v>0.143</v>
      </c>
    </row>
    <row r="31" spans="1:7" ht="108">
      <c r="A31" s="4">
        <v>4</v>
      </c>
      <c r="B31" s="5" t="s">
        <v>57</v>
      </c>
      <c r="C31" s="46" t="s">
        <v>75</v>
      </c>
      <c r="D31" s="16" t="s">
        <v>7</v>
      </c>
      <c r="E31" s="16" t="s">
        <v>118</v>
      </c>
      <c r="F31" s="17">
        <v>0.1428</v>
      </c>
      <c r="G31" s="6">
        <f t="shared" si="1"/>
        <v>0</v>
      </c>
    </row>
    <row r="32" spans="1:7" ht="111.75" customHeight="1">
      <c r="A32" s="4">
        <v>5</v>
      </c>
      <c r="B32" s="5" t="s">
        <v>42</v>
      </c>
      <c r="C32" s="46" t="s">
        <v>70</v>
      </c>
      <c r="D32" s="16" t="s">
        <v>76</v>
      </c>
      <c r="E32" s="16" t="s">
        <v>77</v>
      </c>
      <c r="F32" s="17">
        <v>0.143</v>
      </c>
      <c r="G32" s="6">
        <f t="shared" si="1"/>
        <v>0.143</v>
      </c>
    </row>
    <row r="33" spans="1:7" ht="84">
      <c r="A33" s="4">
        <v>6</v>
      </c>
      <c r="B33" s="5" t="s">
        <v>27</v>
      </c>
      <c r="C33" s="46" t="s">
        <v>70</v>
      </c>
      <c r="D33" s="16" t="s">
        <v>8</v>
      </c>
      <c r="E33" s="16" t="s">
        <v>78</v>
      </c>
      <c r="F33" s="17">
        <v>0.1428</v>
      </c>
      <c r="G33" s="6">
        <f t="shared" si="1"/>
        <v>0.1428</v>
      </c>
    </row>
    <row r="34" spans="1:7" ht="144">
      <c r="A34" s="4">
        <v>7</v>
      </c>
      <c r="B34" s="5" t="s">
        <v>31</v>
      </c>
      <c r="C34" s="46" t="s">
        <v>70</v>
      </c>
      <c r="D34" s="16" t="s">
        <v>9</v>
      </c>
      <c r="E34" s="16" t="s">
        <v>12</v>
      </c>
      <c r="F34" s="17">
        <v>0.1428</v>
      </c>
      <c r="G34" s="6">
        <f t="shared" si="1"/>
        <v>0.1428</v>
      </c>
    </row>
    <row r="35" spans="1:7" ht="12.75">
      <c r="A35" s="11"/>
      <c r="B35" s="15"/>
      <c r="C35" s="9"/>
      <c r="D35" s="10"/>
      <c r="E35" s="10"/>
      <c r="F35" s="11"/>
      <c r="G35" s="11"/>
    </row>
    <row r="36" spans="1:7" ht="15">
      <c r="A36" s="41" t="s">
        <v>25</v>
      </c>
      <c r="B36" s="31"/>
      <c r="C36" s="32"/>
      <c r="D36" s="33"/>
      <c r="E36" s="33"/>
      <c r="F36" s="42" t="str">
        <f>IF(SUM(F28:F34)&lt;&gt;100%,"ERROR","100%")</f>
        <v>100%</v>
      </c>
      <c r="G36" s="42">
        <f>SUM(G28:G34)</f>
        <v>0.8572000000000001</v>
      </c>
    </row>
    <row r="37" spans="1:7" ht="14.25">
      <c r="A37" s="12"/>
      <c r="B37" s="13"/>
      <c r="C37" s="1"/>
      <c r="D37" s="14"/>
      <c r="E37" s="14"/>
      <c r="F37" s="12"/>
      <c r="G37" s="12"/>
    </row>
    <row r="38" spans="1:7" ht="24" customHeight="1">
      <c r="A38" s="40" t="s">
        <v>67</v>
      </c>
      <c r="B38" s="34"/>
      <c r="C38" s="38"/>
      <c r="D38" s="39"/>
      <c r="E38" s="36"/>
      <c r="F38" s="37"/>
      <c r="G38" s="37"/>
    </row>
    <row r="39" spans="1:7" ht="30.75" customHeight="1">
      <c r="A39" s="77" t="s">
        <v>22</v>
      </c>
      <c r="B39" s="77"/>
      <c r="C39" s="3" t="s">
        <v>23</v>
      </c>
      <c r="D39" s="3" t="s">
        <v>53</v>
      </c>
      <c r="E39" s="3" t="s">
        <v>61</v>
      </c>
      <c r="F39" s="2" t="s">
        <v>41</v>
      </c>
      <c r="G39" s="2" t="s">
        <v>21</v>
      </c>
    </row>
    <row r="40" spans="1:7" ht="108">
      <c r="A40" s="4">
        <v>1</v>
      </c>
      <c r="B40" s="18" t="s">
        <v>33</v>
      </c>
      <c r="C40" s="46" t="s">
        <v>108</v>
      </c>
      <c r="D40" s="16" t="s">
        <v>79</v>
      </c>
      <c r="E40" s="16" t="s">
        <v>97</v>
      </c>
      <c r="F40" s="47">
        <v>0.25</v>
      </c>
      <c r="G40" s="6">
        <f>IF(C40="yes",(1*F40),IF(C40="no",(0*F40),IF(C40="small extent",(0.33*F40),IF(C40="large extent",(0.67*F40),""))))</f>
        <v>0.1675</v>
      </c>
    </row>
    <row r="41" spans="1:7" ht="30" customHeight="1">
      <c r="A41" s="4"/>
      <c r="B41" s="23" t="s">
        <v>50</v>
      </c>
      <c r="C41" s="71" t="s">
        <v>81</v>
      </c>
      <c r="D41" s="84"/>
      <c r="E41" s="84"/>
      <c r="F41" s="84"/>
      <c r="G41" s="85"/>
    </row>
    <row r="42" spans="1:7" ht="13.5" customHeight="1">
      <c r="A42" s="4"/>
      <c r="B42" s="24" t="s">
        <v>39</v>
      </c>
      <c r="C42" s="81" t="s">
        <v>112</v>
      </c>
      <c r="D42" s="86"/>
      <c r="E42" s="86"/>
      <c r="F42" s="87"/>
      <c r="G42" s="88"/>
    </row>
    <row r="43" spans="1:7" ht="24.75" customHeight="1">
      <c r="A43" s="4"/>
      <c r="B43" s="25" t="s">
        <v>58</v>
      </c>
      <c r="C43" s="89" t="s">
        <v>115</v>
      </c>
      <c r="D43" s="90"/>
      <c r="E43" s="90"/>
      <c r="F43" s="90"/>
      <c r="G43" s="91"/>
    </row>
    <row r="44" spans="1:7" ht="30" customHeight="1">
      <c r="A44" s="4"/>
      <c r="B44" s="23" t="s">
        <v>51</v>
      </c>
      <c r="C44" s="71" t="s">
        <v>82</v>
      </c>
      <c r="D44" s="72"/>
      <c r="E44" s="72"/>
      <c r="F44" s="72"/>
      <c r="G44" s="73"/>
    </row>
    <row r="45" spans="1:7" ht="12.75">
      <c r="A45" s="4"/>
      <c r="B45" s="24" t="s">
        <v>39</v>
      </c>
      <c r="C45" s="81" t="s">
        <v>98</v>
      </c>
      <c r="D45" s="70"/>
      <c r="E45" s="70"/>
      <c r="F45" s="82"/>
      <c r="G45" s="83"/>
    </row>
    <row r="46" spans="1:7" ht="24" customHeight="1">
      <c r="A46" s="4"/>
      <c r="B46" s="25" t="s">
        <v>58</v>
      </c>
      <c r="C46" s="89" t="s">
        <v>99</v>
      </c>
      <c r="D46" s="90"/>
      <c r="E46" s="90"/>
      <c r="F46" s="90"/>
      <c r="G46" s="91"/>
    </row>
    <row r="47" spans="1:7" ht="24.75" customHeight="1">
      <c r="A47" s="4"/>
      <c r="B47" s="23" t="s">
        <v>52</v>
      </c>
      <c r="C47" s="71" t="s">
        <v>14</v>
      </c>
      <c r="D47" s="72"/>
      <c r="E47" s="72"/>
      <c r="F47" s="72"/>
      <c r="G47" s="73"/>
    </row>
    <row r="48" spans="1:8" ht="24.75" customHeight="1">
      <c r="A48" s="4"/>
      <c r="B48" s="24" t="s">
        <v>39</v>
      </c>
      <c r="C48" s="81" t="s">
        <v>13</v>
      </c>
      <c r="D48" s="70"/>
      <c r="E48" s="70"/>
      <c r="F48" s="82"/>
      <c r="G48" s="83"/>
      <c r="H48" s="21"/>
    </row>
    <row r="49" spans="1:7" ht="34.5" customHeight="1">
      <c r="A49" s="4"/>
      <c r="B49" s="25" t="s">
        <v>58</v>
      </c>
      <c r="C49" s="89" t="s">
        <v>100</v>
      </c>
      <c r="D49" s="90"/>
      <c r="E49" s="90"/>
      <c r="F49" s="90"/>
      <c r="G49" s="91"/>
    </row>
    <row r="50" spans="1:7" ht="127.5">
      <c r="A50" s="20">
        <v>2</v>
      </c>
      <c r="B50" s="19" t="s">
        <v>34</v>
      </c>
      <c r="C50" s="48" t="s">
        <v>108</v>
      </c>
      <c r="D50" s="49" t="s">
        <v>15</v>
      </c>
      <c r="E50" s="49" t="s">
        <v>101</v>
      </c>
      <c r="F50" s="17">
        <v>0.25</v>
      </c>
      <c r="G50" s="6">
        <f>IF(C50="yes",(1*F50),IF(C50="no",(0*F50),IF(C50="small extent",(0.33*F50),IF(C50="large extent",(0.67*F50),""))))</f>
        <v>0.1675</v>
      </c>
    </row>
    <row r="51" spans="1:7" ht="12" customHeight="1">
      <c r="A51" s="4"/>
      <c r="B51" s="23" t="s">
        <v>47</v>
      </c>
      <c r="C51" s="78" t="s">
        <v>16</v>
      </c>
      <c r="D51" s="79"/>
      <c r="E51" s="79"/>
      <c r="F51" s="79"/>
      <c r="G51" s="80"/>
    </row>
    <row r="52" spans="1:7" ht="25.5">
      <c r="A52" s="4"/>
      <c r="B52" s="24" t="s">
        <v>38</v>
      </c>
      <c r="C52" s="64"/>
      <c r="D52" s="57" t="s">
        <v>117</v>
      </c>
      <c r="E52" s="59"/>
      <c r="F52" s="59"/>
      <c r="G52" s="60"/>
    </row>
    <row r="53" spans="1:7" ht="15" customHeight="1">
      <c r="A53" s="4"/>
      <c r="B53" s="25" t="s">
        <v>40</v>
      </c>
      <c r="C53" s="92" t="s">
        <v>17</v>
      </c>
      <c r="D53" s="93"/>
      <c r="E53" s="93"/>
      <c r="F53" s="93"/>
      <c r="G53" s="94"/>
    </row>
    <row r="54" spans="1:7" ht="12" customHeight="1">
      <c r="A54" s="4"/>
      <c r="B54" s="24" t="s">
        <v>48</v>
      </c>
      <c r="C54" s="74" t="s">
        <v>116</v>
      </c>
      <c r="D54" s="75"/>
      <c r="E54" s="75"/>
      <c r="F54" s="75"/>
      <c r="G54" s="76"/>
    </row>
    <row r="55" spans="1:7" ht="12.75" customHeight="1">
      <c r="A55" s="4"/>
      <c r="B55" s="24" t="s">
        <v>38</v>
      </c>
      <c r="C55" s="74" t="s">
        <v>18</v>
      </c>
      <c r="D55" s="75"/>
      <c r="E55" s="75"/>
      <c r="F55" s="75"/>
      <c r="G55" s="76"/>
    </row>
    <row r="56" spans="1:7" ht="12.75">
      <c r="A56" s="4"/>
      <c r="B56" s="25" t="s">
        <v>40</v>
      </c>
      <c r="C56" s="92" t="s">
        <v>19</v>
      </c>
      <c r="D56" s="90"/>
      <c r="E56" s="90"/>
      <c r="F56" s="90"/>
      <c r="G56" s="91"/>
    </row>
    <row r="57" spans="1:7" ht="15" customHeight="1">
      <c r="A57" s="4"/>
      <c r="B57" s="24" t="s">
        <v>49</v>
      </c>
      <c r="C57" s="66"/>
      <c r="D57" s="63" t="s">
        <v>20</v>
      </c>
      <c r="E57" s="61"/>
      <c r="F57" s="61"/>
      <c r="G57" s="65"/>
    </row>
    <row r="58" spans="1:7" ht="25.5">
      <c r="A58" s="4"/>
      <c r="B58" s="24" t="s">
        <v>38</v>
      </c>
      <c r="C58" s="66"/>
      <c r="D58" s="63" t="s">
        <v>113</v>
      </c>
      <c r="E58" s="61"/>
      <c r="F58" s="61"/>
      <c r="G58" s="65"/>
    </row>
    <row r="59" spans="1:7" ht="64.5" customHeight="1">
      <c r="A59" s="4"/>
      <c r="B59" s="25" t="s">
        <v>40</v>
      </c>
      <c r="C59" s="53"/>
      <c r="D59" s="67"/>
      <c r="E59" s="68"/>
      <c r="F59" s="50"/>
      <c r="G59" s="51"/>
    </row>
    <row r="60" spans="1:7" ht="17.25" customHeight="1">
      <c r="A60" s="4"/>
      <c r="B60" s="26"/>
      <c r="C60" s="95" t="s">
        <v>62</v>
      </c>
      <c r="D60" s="96"/>
      <c r="E60" s="96"/>
      <c r="F60" s="96"/>
      <c r="G60" s="96"/>
    </row>
    <row r="61" spans="1:7" ht="72">
      <c r="A61" s="4">
        <v>3</v>
      </c>
      <c r="B61" s="5" t="s">
        <v>59</v>
      </c>
      <c r="C61" s="52" t="s">
        <v>70</v>
      </c>
      <c r="D61" s="54" t="s">
        <v>84</v>
      </c>
      <c r="E61" s="69" t="s">
        <v>85</v>
      </c>
      <c r="F61" s="47">
        <v>0.25</v>
      </c>
      <c r="G61" s="6">
        <f>IF(C61="yes",(1*F61),IF(C61="no",(0*F61),IF(C61="small extent",(0.33*F61),IF(C61="large extent",(0.67*F61),""))))</f>
        <v>0.25</v>
      </c>
    </row>
    <row r="62" spans="1:7" ht="52.5" customHeight="1">
      <c r="A62" s="4">
        <v>4</v>
      </c>
      <c r="B62" s="5" t="s">
        <v>37</v>
      </c>
      <c r="C62" s="46" t="s">
        <v>83</v>
      </c>
      <c r="D62" s="16" t="s">
        <v>86</v>
      </c>
      <c r="E62" s="16" t="s">
        <v>80</v>
      </c>
      <c r="F62" s="47"/>
      <c r="G62" s="6">
        <f>IF(C62="yes",(1*F62),IF(C62="no",(0*F62),IF(C62="small extent",(0.33*F62),IF(C62="large extent",(0.67*F62),""))))</f>
      </c>
    </row>
    <row r="63" spans="1:7" ht="72">
      <c r="A63" s="22">
        <v>5</v>
      </c>
      <c r="B63" s="5" t="s">
        <v>36</v>
      </c>
      <c r="C63" s="46" t="s">
        <v>108</v>
      </c>
      <c r="D63" s="16" t="s">
        <v>87</v>
      </c>
      <c r="E63" s="16" t="s">
        <v>109</v>
      </c>
      <c r="F63" s="47">
        <v>0.25</v>
      </c>
      <c r="G63" s="6">
        <f>IF(C63="yes",(1*F63),IF(C63="no",(0*F63),IF(C63="small extent",(0.33*F63),IF(C63="large extent",(0.67*F63),""))))</f>
        <v>0.1675</v>
      </c>
    </row>
    <row r="64" spans="1:7" ht="12.75">
      <c r="A64" s="11"/>
      <c r="B64" s="5"/>
      <c r="C64" s="9"/>
      <c r="D64" s="10"/>
      <c r="E64" s="10"/>
      <c r="F64" s="11"/>
      <c r="G64" s="11"/>
    </row>
    <row r="65" spans="1:7" ht="15">
      <c r="A65" s="41" t="s">
        <v>25</v>
      </c>
      <c r="B65" s="43"/>
      <c r="C65" s="44"/>
      <c r="D65" s="45"/>
      <c r="E65" s="45"/>
      <c r="F65" s="42" t="str">
        <f>IF(SUM(F40:F63)&lt;&gt;100%,"ERROR","100%")</f>
        <v>100%</v>
      </c>
      <c r="G65" s="42">
        <f>SUM(G40:G63)</f>
        <v>0.7525</v>
      </c>
    </row>
  </sheetData>
  <sheetProtection formatCells="0" formatColumns="0" formatRows="0" insertColumns="0" insertRows="0" insertHyperlinks="0" deleteColumns="0" deleteRows="0" sort="0" autoFilter="0" pivotTables="0"/>
  <mergeCells count="22">
    <mergeCell ref="C60:G60"/>
    <mergeCell ref="A1:G1"/>
    <mergeCell ref="A5:B5"/>
    <mergeCell ref="A15:B15"/>
    <mergeCell ref="A27:B27"/>
    <mergeCell ref="A2:G2"/>
    <mergeCell ref="A3:G3"/>
    <mergeCell ref="C55:G55"/>
    <mergeCell ref="C46:G46"/>
    <mergeCell ref="C49:G49"/>
    <mergeCell ref="C56:G56"/>
    <mergeCell ref="C53:G53"/>
    <mergeCell ref="C44:G44"/>
    <mergeCell ref="C54:G54"/>
    <mergeCell ref="A39:B39"/>
    <mergeCell ref="C51:G51"/>
    <mergeCell ref="C47:G47"/>
    <mergeCell ref="C48:G48"/>
    <mergeCell ref="C41:G41"/>
    <mergeCell ref="C42:G42"/>
    <mergeCell ref="C43:G43"/>
    <mergeCell ref="C45:G45"/>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2003-01-23T16:27:19Z</cp:lastPrinted>
  <dcterms:created xsi:type="dcterms:W3CDTF">2002-04-18T17:14:40Z</dcterms:created>
  <dcterms:modified xsi:type="dcterms:W3CDTF">2003-01-23T22:57:50Z</dcterms:modified>
  <cp:category/>
  <cp:version/>
  <cp:contentType/>
  <cp:contentStatus/>
</cp:coreProperties>
</file>