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4235" windowHeight="8190" tabRatio="621" activeTab="2"/>
  </bookViews>
  <sheets>
    <sheet name="Priority2 Ranking-Cropland" sheetId="1" r:id="rId1"/>
    <sheet name="Priority3 Ranking-Livestock" sheetId="2" r:id="rId2"/>
    <sheet name="Priority1-CAFO Ranking" sheetId="3" r:id="rId3"/>
    <sheet name="cafo info1" sheetId="4" r:id="rId4"/>
    <sheet name="cafo info2" sheetId="5" r:id="rId5"/>
  </sheets>
  <externalReferences>
    <externalReference r:id="rId8"/>
  </externalReferences>
  <definedNames>
    <definedName name="Landuses">'[1]LOOKUP'!$A$3:$A$15</definedName>
    <definedName name="Rank">'[1]LOOKUP'!#REF!</definedName>
    <definedName name="Scores">'[1]LOOKUP'!$C$3:$C$7</definedName>
  </definedNames>
  <calcPr fullCalcOnLoad="1"/>
</workbook>
</file>

<file path=xl/comments1.xml><?xml version="1.0" encoding="utf-8"?>
<comments xmlns="http://schemas.openxmlformats.org/spreadsheetml/2006/main">
  <authors>
    <author>Jeffrey P. Repp</author>
  </authors>
  <commentList>
    <comment ref="A6" authorId="0">
      <text>
        <r>
          <rPr>
            <b/>
            <sz val="8"/>
            <rFont val="Tahoma"/>
            <family val="2"/>
          </rPr>
          <t>Definition:</t>
        </r>
        <r>
          <rPr>
            <sz val="8"/>
            <rFont val="Tahoma"/>
            <family val="2"/>
          </rPr>
          <t xml:space="preserve">  Application of commercial fertilizers and other organic wastes degrade beneficial uses of surface water for human consumption, livestock watering and impair aquatic life.
</t>
        </r>
        <r>
          <rPr>
            <b/>
            <sz val="8"/>
            <rFont val="Tahoma"/>
            <family val="2"/>
          </rPr>
          <t/>
        </r>
      </text>
    </comment>
    <comment ref="A7" authorId="0">
      <text>
        <r>
          <rPr>
            <b/>
            <sz val="8"/>
            <rFont val="Tahoma"/>
            <family val="2"/>
          </rPr>
          <t>Definition:</t>
        </r>
        <r>
          <rPr>
            <sz val="8"/>
            <rFont val="Tahoma"/>
            <family val="2"/>
          </rPr>
          <t xml:space="preserve"> Inefficient and/or untimely use of existing water supplies (precipitation, surface flows, stored water, and groundwater) restricts the desired use of the land. Includes lands under supplemental irrigation.
</t>
        </r>
        <r>
          <rPr>
            <b/>
            <sz val="8"/>
            <rFont val="Tahoma"/>
            <family val="2"/>
          </rPr>
          <t/>
        </r>
      </text>
    </comment>
    <comment ref="A8" authorId="0">
      <text>
        <r>
          <rPr>
            <b/>
            <sz val="8"/>
            <rFont val="Tahoma"/>
            <family val="2"/>
          </rPr>
          <t>Definition:</t>
        </r>
        <r>
          <rPr>
            <sz val="8"/>
            <rFont val="Tahoma"/>
            <family val="2"/>
          </rPr>
          <t xml:space="preserve"> The physical condition of the soil is impaired relative to the ease of tillage, fitness as a seedbed, the impedance to seedling emergence, root penetration and soil productivity.  Crusting is the formation of a thin layer at the soil surface that is denser, structurally different, or more cemented than the material immediately beneath it.  The rate of water entry into the soil is impaired.  Soil organic matter is declining.
</t>
        </r>
        <r>
          <rPr>
            <b/>
            <sz val="8"/>
            <rFont val="Tahoma"/>
            <family val="2"/>
          </rPr>
          <t/>
        </r>
      </text>
    </comment>
    <comment ref="A9" authorId="0">
      <text>
        <r>
          <rPr>
            <b/>
            <sz val="8"/>
            <rFont val="Tahoma"/>
            <family val="2"/>
          </rPr>
          <t>Definition:</t>
        </r>
        <r>
          <rPr>
            <sz val="8"/>
            <rFont val="Tahoma"/>
            <family val="2"/>
          </rPr>
          <t xml:space="preserve"> The detachment and transport of soil particles from surface runoff that has concentrated in channels resulting in a negative impact on soil productivity (includes ephemeral gullies on cropland).
</t>
        </r>
        <r>
          <rPr>
            <b/>
            <sz val="8"/>
            <rFont val="Tahoma"/>
            <family val="2"/>
          </rPr>
          <t/>
        </r>
      </text>
    </comment>
    <comment ref="A10" authorId="0">
      <text>
        <r>
          <rPr>
            <b/>
            <sz val="8"/>
            <rFont val="Tahoma"/>
            <family val="2"/>
          </rPr>
          <t>Definition:</t>
        </r>
        <r>
          <rPr>
            <sz val="8"/>
            <rFont val="Tahoma"/>
            <family val="0"/>
          </rPr>
          <t xml:space="preserve"> The detachment and transport of soil particles by raindrop impact, surface runoff from rainfall and snowmelt runoff on frozen and thawing soil that results in a negative impact on soil productivity.
</t>
        </r>
        <r>
          <rPr>
            <b/>
            <sz val="8"/>
            <rFont val="Tahoma"/>
            <family val="2"/>
          </rPr>
          <t/>
        </r>
      </text>
    </comment>
    <comment ref="A11" authorId="0">
      <text>
        <r>
          <rPr>
            <b/>
            <sz val="8"/>
            <rFont val="Tahoma"/>
            <family val="2"/>
          </rPr>
          <t>Definition:</t>
        </r>
        <r>
          <rPr>
            <sz val="8"/>
            <rFont val="Tahoma"/>
            <family val="2"/>
          </rPr>
          <t xml:space="preserve"> Plants do not manufacture sufficient plant food to continue the growth cycle or to reproduce.
</t>
        </r>
        <r>
          <rPr>
            <b/>
            <sz val="8"/>
            <rFont val="Tahoma"/>
            <family val="2"/>
          </rPr>
          <t/>
        </r>
      </text>
    </comment>
    <comment ref="A12" authorId="0">
      <text>
        <r>
          <rPr>
            <b/>
            <sz val="8"/>
            <rFont val="Tahoma"/>
            <family val="2"/>
          </rPr>
          <t>Rangeland Definition:</t>
        </r>
        <r>
          <rPr>
            <sz val="8"/>
            <rFont val="Tahoma"/>
            <family val="2"/>
          </rPr>
          <t xml:space="preserve"> Plants do not produce forage, cover, or wildlife habitat in the quantity, quality, or timeliness needed.
</t>
        </r>
        <r>
          <rPr>
            <b/>
            <sz val="8"/>
            <rFont val="Tahoma"/>
            <family val="2"/>
          </rPr>
          <t>Non-Commercial Forest Land Definition:</t>
        </r>
        <r>
          <rPr>
            <sz val="8"/>
            <rFont val="Tahoma"/>
            <family val="2"/>
          </rPr>
          <t xml:space="preserve"> Plants do not produce forage, cover, or wildlife habitat in the quantity, quality or timeliness needed.
</t>
        </r>
        <r>
          <rPr>
            <b/>
            <sz val="8"/>
            <rFont val="Tahoma"/>
            <family val="2"/>
          </rPr>
          <t>Commercial Forest Land Definition:</t>
        </r>
        <r>
          <rPr>
            <sz val="8"/>
            <rFont val="Tahoma"/>
            <family val="2"/>
          </rPr>
          <t xml:space="preserve"> Plants do not produce wood fiber, forage, cover, or wildlife habitat in the quantity, quality or timeliness needed.
</t>
        </r>
        <r>
          <rPr>
            <b/>
            <sz val="8"/>
            <rFont val="Tahoma"/>
            <family val="2"/>
          </rPr>
          <t>Cropland Definition:</t>
        </r>
        <r>
          <rPr>
            <sz val="8"/>
            <rFont val="Tahoma"/>
            <family val="2"/>
          </rPr>
          <t xml:space="preserve"> Managed plants do not produce the yields, plant cover or wildlife habitat in the desired quantity, quality or timeliness needed.
</t>
        </r>
        <r>
          <rPr>
            <b/>
            <sz val="8"/>
            <rFont val="Tahoma"/>
            <family val="2"/>
          </rPr>
          <t>Pasture and Hayland Definition:</t>
        </r>
        <r>
          <rPr>
            <sz val="8"/>
            <rFont val="Tahoma"/>
            <family val="2"/>
          </rPr>
          <t xml:space="preserve"> Plants do not produce forage, roughage, cover, or wildlife habitat in the quantity, quality, or timeliness needed.
</t>
        </r>
        <r>
          <rPr>
            <b/>
            <sz val="8"/>
            <rFont val="Tahoma"/>
            <family val="2"/>
          </rPr>
          <t/>
        </r>
      </text>
    </comment>
    <comment ref="A13" authorId="0">
      <text>
        <r>
          <rPr>
            <b/>
            <sz val="8"/>
            <rFont val="Tahoma"/>
            <family val="2"/>
          </rPr>
          <t>Definition:</t>
        </r>
        <r>
          <rPr>
            <sz val="8"/>
            <rFont val="Tahoma"/>
            <family val="2"/>
          </rPr>
          <t xml:space="preserve"> The movement of soil from sloughing of streambanks caused by overbank flow, unstable soils, bank scour at obstructions, unstable channel bottom, or all of these, resulting in a negative impact.
</t>
        </r>
        <r>
          <rPr>
            <b/>
            <sz val="8"/>
            <rFont val="Tahoma"/>
            <family val="2"/>
          </rPr>
          <t/>
        </r>
      </text>
    </comment>
    <comment ref="A14" authorId="0">
      <text>
        <r>
          <rPr>
            <b/>
            <sz val="8"/>
            <rFont val="Tahoma"/>
            <family val="2"/>
          </rPr>
          <t>A. Food - Definition</t>
        </r>
        <r>
          <rPr>
            <sz val="8"/>
            <rFont val="Tahoma"/>
            <family val="2"/>
          </rPr>
          <t xml:space="preserve">: Quantity and quality of food is inadequate for the needs of wildlife.
</t>
        </r>
        <r>
          <rPr>
            <b/>
            <sz val="8"/>
            <rFont val="Tahoma"/>
            <family val="2"/>
          </rPr>
          <t>B. Cover and/or Shelter - Definition:</t>
        </r>
        <r>
          <rPr>
            <sz val="8"/>
            <rFont val="Tahoma"/>
            <family val="2"/>
          </rPr>
          <t xml:space="preserve"> Cover, shelter and/or space are inadequate for the needs of wildlife.
</t>
        </r>
        <r>
          <rPr>
            <b/>
            <sz val="8"/>
            <rFont val="Tahoma"/>
            <family val="2"/>
          </rPr>
          <t>C. Water – Quantity and Quality - Definition:</t>
        </r>
        <r>
          <rPr>
            <sz val="8"/>
            <rFont val="Tahoma"/>
            <family val="2"/>
          </rPr>
          <t xml:space="preserve"> Water quantity and/or quality are inadequate for the needs of wildlife. 
</t>
        </r>
        <r>
          <rPr>
            <b/>
            <sz val="8"/>
            <rFont val="Tahoma"/>
            <family val="2"/>
          </rPr>
          <t/>
        </r>
      </text>
    </comment>
    <comment ref="A15" authorId="0">
      <text>
        <r>
          <rPr>
            <b/>
            <sz val="8"/>
            <rFont val="Tahoma"/>
            <family val="2"/>
          </rPr>
          <t>Definition:</t>
        </r>
        <r>
          <rPr>
            <sz val="8"/>
            <rFont val="Tahoma"/>
            <family val="2"/>
          </rPr>
          <t xml:space="preserve"> The quality of surface waters to support aquatic life is limited by inadequate habitat.  Aquatic habitat including riparian and instream habitats, migration routes, thermal conditions, flow regime, stream morphology or floodplain function is impaired by management activities.  Habitat for invertebrates, amphibians, fish or other aquatic and terrestrial species is limited.
</t>
        </r>
        <r>
          <rPr>
            <b/>
            <sz val="8"/>
            <rFont val="Tahoma"/>
            <family val="2"/>
          </rPr>
          <t/>
        </r>
      </text>
    </comment>
    <comment ref="A16" authorId="0">
      <text>
        <r>
          <rPr>
            <b/>
            <sz val="8"/>
            <rFont val="Tahoma"/>
            <family val="2"/>
          </rPr>
          <t>Definition:</t>
        </r>
        <r>
          <rPr>
            <sz val="8"/>
            <rFont val="Tahoma"/>
            <family val="2"/>
          </rPr>
          <t xml:space="preserve"> The detachment and transport of soil particles by irrigation water resulting in a negative impact on soil productivity.
</t>
        </r>
        <r>
          <rPr>
            <b/>
            <sz val="8"/>
            <rFont val="Tahoma"/>
            <family val="2"/>
          </rPr>
          <t/>
        </r>
      </text>
    </comment>
    <comment ref="A17" authorId="0">
      <text>
        <r>
          <rPr>
            <b/>
            <sz val="8"/>
            <rFont val="Tahoma"/>
            <family val="2"/>
          </rPr>
          <t xml:space="preserve">Definition: </t>
        </r>
        <r>
          <rPr>
            <sz val="8"/>
            <rFont val="Tahoma"/>
            <family val="2"/>
          </rPr>
          <t xml:space="preserve">The detachment and transport of soil particles by wind forces resulting in a negative impact on soil productivity.
</t>
        </r>
        <r>
          <rPr>
            <b/>
            <sz val="8"/>
            <rFont val="Tahoma"/>
            <family val="2"/>
          </rPr>
          <t/>
        </r>
      </text>
    </comment>
  </commentList>
</comments>
</file>

<file path=xl/comments2.xml><?xml version="1.0" encoding="utf-8"?>
<comments xmlns="http://schemas.openxmlformats.org/spreadsheetml/2006/main">
  <authors>
    <author>Jeffrey P. Repp</author>
  </authors>
  <commentList>
    <comment ref="A6" authorId="0">
      <text>
        <r>
          <rPr>
            <b/>
            <sz val="8"/>
            <rFont val="Tahoma"/>
            <family val="2"/>
          </rPr>
          <t>Definition:</t>
        </r>
        <r>
          <rPr>
            <sz val="8"/>
            <rFont val="Tahoma"/>
            <family val="2"/>
          </rPr>
          <t xml:space="preserve">  Application of commercial fertilizers and other organic wastes degrade beneficial uses of surface water for human consumption, livestock watering and impair aquatic life.
</t>
        </r>
        <r>
          <rPr>
            <b/>
            <sz val="8"/>
            <rFont val="Tahoma"/>
            <family val="2"/>
          </rPr>
          <t/>
        </r>
      </text>
    </comment>
    <comment ref="A7" authorId="0">
      <text>
        <r>
          <rPr>
            <b/>
            <sz val="8"/>
            <rFont val="Tahoma"/>
            <family val="2"/>
          </rPr>
          <t>Definition:</t>
        </r>
        <r>
          <rPr>
            <sz val="8"/>
            <rFont val="Tahoma"/>
            <family val="2"/>
          </rPr>
          <t xml:space="preserve"> Inefficient and/or untimely use of existing water supplies (precipitation, surface flows, stored water, and groundwater) restricts the desired use of the land. Includes lands under supplemental irrigation.
</t>
        </r>
        <r>
          <rPr>
            <b/>
            <sz val="8"/>
            <rFont val="Tahoma"/>
            <family val="2"/>
          </rPr>
          <t/>
        </r>
      </text>
    </comment>
    <comment ref="A8" authorId="0">
      <text>
        <r>
          <rPr>
            <b/>
            <sz val="8"/>
            <rFont val="Tahoma"/>
            <family val="2"/>
          </rPr>
          <t>Definition:</t>
        </r>
        <r>
          <rPr>
            <sz val="8"/>
            <rFont val="Tahoma"/>
            <family val="2"/>
          </rPr>
          <t xml:space="preserve"> The physical condition of the soil is impaired relative to the ease of tillage, fitness as a seedbed, the impedance to seedling emergence, root penetration and soil productivity.  Crusting is the formation of a thin layer at the soil surface that is denser, structurally different, or more cemented than the material immediately beneath it.  The rate of water entry into the soil is impaired.  Soil organic matter is declining.
</t>
        </r>
        <r>
          <rPr>
            <b/>
            <sz val="8"/>
            <rFont val="Tahoma"/>
            <family val="2"/>
          </rPr>
          <t/>
        </r>
      </text>
    </comment>
    <comment ref="A9" authorId="0">
      <text>
        <r>
          <rPr>
            <b/>
            <sz val="8"/>
            <rFont val="Tahoma"/>
            <family val="2"/>
          </rPr>
          <t>Definition:</t>
        </r>
        <r>
          <rPr>
            <sz val="8"/>
            <rFont val="Tahoma"/>
            <family val="2"/>
          </rPr>
          <t xml:space="preserve"> The detachment and transport of soil particles from surface runoff that has concentrated in channels resulting in a negative impact on soil productivity (includes ephemeral gullies on cropland).
</t>
        </r>
        <r>
          <rPr>
            <b/>
            <sz val="8"/>
            <rFont val="Tahoma"/>
            <family val="2"/>
          </rPr>
          <t/>
        </r>
      </text>
    </comment>
    <comment ref="A10" authorId="0">
      <text>
        <r>
          <rPr>
            <b/>
            <sz val="8"/>
            <rFont val="Tahoma"/>
            <family val="2"/>
          </rPr>
          <t>Definition:</t>
        </r>
        <r>
          <rPr>
            <sz val="8"/>
            <rFont val="Tahoma"/>
            <family val="0"/>
          </rPr>
          <t xml:space="preserve"> The detachment and transport of soil particles by raindrop impact, surface runoff from rainfall and snowmelt runoff on frozen and thawing soil that results in a negative impact on soil productivity.
</t>
        </r>
        <r>
          <rPr>
            <b/>
            <sz val="8"/>
            <rFont val="Tahoma"/>
            <family val="2"/>
          </rPr>
          <t/>
        </r>
      </text>
    </comment>
    <comment ref="A11" authorId="0">
      <text>
        <r>
          <rPr>
            <b/>
            <sz val="8"/>
            <rFont val="Tahoma"/>
            <family val="2"/>
          </rPr>
          <t>Definition:</t>
        </r>
        <r>
          <rPr>
            <sz val="8"/>
            <rFont val="Tahoma"/>
            <family val="2"/>
          </rPr>
          <t xml:space="preserve"> Plants do not manufacture sufficient plant food to continue the growth cycle or to reproduce.
</t>
        </r>
        <r>
          <rPr>
            <b/>
            <sz val="8"/>
            <rFont val="Tahoma"/>
            <family val="2"/>
          </rPr>
          <t/>
        </r>
      </text>
    </comment>
    <comment ref="A12" authorId="0">
      <text>
        <r>
          <rPr>
            <b/>
            <sz val="8"/>
            <rFont val="Tahoma"/>
            <family val="2"/>
          </rPr>
          <t>Rangeland Definition:</t>
        </r>
        <r>
          <rPr>
            <sz val="8"/>
            <rFont val="Tahoma"/>
            <family val="2"/>
          </rPr>
          <t xml:space="preserve"> Plants do not produce forage, cover, or wildlife habitat in the quantity, quality, or timeliness needed.
</t>
        </r>
        <r>
          <rPr>
            <b/>
            <sz val="8"/>
            <rFont val="Tahoma"/>
            <family val="2"/>
          </rPr>
          <t>Non-Commercial Forest Land Definition:</t>
        </r>
        <r>
          <rPr>
            <sz val="8"/>
            <rFont val="Tahoma"/>
            <family val="2"/>
          </rPr>
          <t xml:space="preserve"> Plants do not produce forage, cover, or wildlife habitat in the quantity, quality or timeliness needed.
</t>
        </r>
        <r>
          <rPr>
            <b/>
            <sz val="8"/>
            <rFont val="Tahoma"/>
            <family val="2"/>
          </rPr>
          <t>Commercial Forest Land Definition:</t>
        </r>
        <r>
          <rPr>
            <sz val="8"/>
            <rFont val="Tahoma"/>
            <family val="2"/>
          </rPr>
          <t xml:space="preserve"> Plants do not produce wood fiber, forage, cover, or wildlife habitat in the quantity, quality or timeliness needed.
</t>
        </r>
        <r>
          <rPr>
            <b/>
            <sz val="8"/>
            <rFont val="Tahoma"/>
            <family val="2"/>
          </rPr>
          <t>Cropland Definition:</t>
        </r>
        <r>
          <rPr>
            <sz val="8"/>
            <rFont val="Tahoma"/>
            <family val="2"/>
          </rPr>
          <t xml:space="preserve"> Managed plants do not produce the yields, plant cover or wildlife habitat in the desired quantity, quality or timeliness needed.
</t>
        </r>
        <r>
          <rPr>
            <b/>
            <sz val="8"/>
            <rFont val="Tahoma"/>
            <family val="2"/>
          </rPr>
          <t>Pasture and Hayland Definition:</t>
        </r>
        <r>
          <rPr>
            <sz val="8"/>
            <rFont val="Tahoma"/>
            <family val="2"/>
          </rPr>
          <t xml:space="preserve"> Plants do not produce forage, roughage, cover, or wildlife habitat in the quantity, quality, or timeliness needed.
</t>
        </r>
        <r>
          <rPr>
            <b/>
            <sz val="8"/>
            <rFont val="Tahoma"/>
            <family val="2"/>
          </rPr>
          <t/>
        </r>
      </text>
    </comment>
    <comment ref="A13" authorId="0">
      <text>
        <r>
          <rPr>
            <b/>
            <sz val="8"/>
            <rFont val="Tahoma"/>
            <family val="2"/>
          </rPr>
          <t>Definition:</t>
        </r>
        <r>
          <rPr>
            <sz val="8"/>
            <rFont val="Tahoma"/>
            <family val="2"/>
          </rPr>
          <t xml:space="preserve"> The movement of soil from sloughing of streambanks caused by overbank flow, unstable soils, bank scour at obstructions, unstable channel bottom, or all of these, resulting in a negative impact.
</t>
        </r>
        <r>
          <rPr>
            <b/>
            <sz val="8"/>
            <rFont val="Tahoma"/>
            <family val="2"/>
          </rPr>
          <t/>
        </r>
      </text>
    </comment>
    <comment ref="A14" authorId="0">
      <text>
        <r>
          <rPr>
            <b/>
            <sz val="8"/>
            <rFont val="Tahoma"/>
            <family val="2"/>
          </rPr>
          <t>A. Food - Definition</t>
        </r>
        <r>
          <rPr>
            <sz val="8"/>
            <rFont val="Tahoma"/>
            <family val="2"/>
          </rPr>
          <t xml:space="preserve">: Quantity and quality of food is inadequate for the needs of wildlife.
</t>
        </r>
        <r>
          <rPr>
            <b/>
            <sz val="8"/>
            <rFont val="Tahoma"/>
            <family val="2"/>
          </rPr>
          <t>B. Cover and/or Shelter - Definition:</t>
        </r>
        <r>
          <rPr>
            <sz val="8"/>
            <rFont val="Tahoma"/>
            <family val="2"/>
          </rPr>
          <t xml:space="preserve"> Cover, shelter and/or space are inadequate for the needs of wildlife.
</t>
        </r>
        <r>
          <rPr>
            <b/>
            <sz val="8"/>
            <rFont val="Tahoma"/>
            <family val="2"/>
          </rPr>
          <t>C. Water – Quantity and Quality - Definition:</t>
        </r>
        <r>
          <rPr>
            <sz val="8"/>
            <rFont val="Tahoma"/>
            <family val="2"/>
          </rPr>
          <t xml:space="preserve"> Water quantity and/or quality are inadequate for the needs of wildlife. 
</t>
        </r>
        <r>
          <rPr>
            <b/>
            <sz val="8"/>
            <rFont val="Tahoma"/>
            <family val="2"/>
          </rPr>
          <t/>
        </r>
      </text>
    </comment>
    <comment ref="A15" authorId="0">
      <text>
        <r>
          <rPr>
            <b/>
            <sz val="8"/>
            <rFont val="Tahoma"/>
            <family val="2"/>
          </rPr>
          <t>Definition:</t>
        </r>
        <r>
          <rPr>
            <sz val="8"/>
            <rFont val="Tahoma"/>
            <family val="2"/>
          </rPr>
          <t xml:space="preserve"> The quality of surface waters to support aquatic life is limited by inadequate habitat.  Aquatic habitat including riparian and instream habitats, migration routes, thermal conditions, flow regime, stream morphology or floodplain function is impaired by management activities.  Habitat for invertebrates, amphibians, fish or other aquatic and terrestrial species is limited.
</t>
        </r>
        <r>
          <rPr>
            <b/>
            <sz val="8"/>
            <rFont val="Tahoma"/>
            <family val="2"/>
          </rPr>
          <t/>
        </r>
      </text>
    </comment>
    <comment ref="A16" authorId="0">
      <text>
        <r>
          <rPr>
            <b/>
            <sz val="8"/>
            <rFont val="Tahoma"/>
            <family val="2"/>
          </rPr>
          <t>Definition:</t>
        </r>
        <r>
          <rPr>
            <sz val="8"/>
            <rFont val="Tahoma"/>
            <family val="2"/>
          </rPr>
          <t xml:space="preserve"> The detachment and transport of soil particles by irrigation water resulting in a negative impact on soil productivity.
</t>
        </r>
        <r>
          <rPr>
            <b/>
            <sz val="8"/>
            <rFont val="Tahoma"/>
            <family val="2"/>
          </rPr>
          <t/>
        </r>
      </text>
    </comment>
    <comment ref="A17" authorId="0">
      <text>
        <r>
          <rPr>
            <b/>
            <sz val="8"/>
            <rFont val="Tahoma"/>
            <family val="2"/>
          </rPr>
          <t xml:space="preserve">Definition: </t>
        </r>
        <r>
          <rPr>
            <sz val="8"/>
            <rFont val="Tahoma"/>
            <family val="2"/>
          </rPr>
          <t xml:space="preserve">The detachment and transport of soil particles by wind forces resulting in a negative impact on soil productivity.
</t>
        </r>
        <r>
          <rPr>
            <b/>
            <sz val="8"/>
            <rFont val="Tahoma"/>
            <family val="2"/>
          </rPr>
          <t/>
        </r>
      </text>
    </comment>
  </commentList>
</comments>
</file>

<file path=xl/sharedStrings.xml><?xml version="1.0" encoding="utf-8"?>
<sst xmlns="http://schemas.openxmlformats.org/spreadsheetml/2006/main" count="163" uniqueCount="108">
  <si>
    <t>Category</t>
  </si>
  <si>
    <t xml:space="preserve"> &gt;100 feet</t>
  </si>
  <si>
    <t xml:space="preserve"> 50 to 100 feet</t>
  </si>
  <si>
    <t xml:space="preserve"> &lt; 50 feet</t>
  </si>
  <si>
    <t>Applicant has not received EQIP cost share in the past.</t>
  </si>
  <si>
    <t xml:space="preserve"> </t>
  </si>
  <si>
    <t xml:space="preserve">                                                             </t>
  </si>
  <si>
    <t>Buffers are currently adequate between application area and surface waters or concentrated flow areas.</t>
  </si>
  <si>
    <t xml:space="preserve">  </t>
  </si>
  <si>
    <t>Roof water is currently being properly managed.</t>
  </si>
  <si>
    <t>Existing or Planned Condition</t>
  </si>
  <si>
    <t>70% or less poorly drained soils.</t>
  </si>
  <si>
    <t>Located in a 303D listed watershed.</t>
  </si>
  <si>
    <t>Category Importance (by %)</t>
  </si>
  <si>
    <t>Applicant's Points</t>
  </si>
  <si>
    <t>Potential Points per Condition</t>
  </si>
  <si>
    <t xml:space="preserve">       Applicant Name: </t>
  </si>
  <si>
    <t xml:space="preserve">           Total of Category Importance (100%):</t>
  </si>
  <si>
    <t>%</t>
  </si>
  <si>
    <t>INSTRUCTIONS:</t>
  </si>
  <si>
    <t>Step 1: In the peach colored cells assign a percentage to indicate the relative importance for each category to the other categories.  Some categories might be zero. The total of all categories should be 100%</t>
  </si>
  <si>
    <t>Step 3:  At this point protect this sheet under the menu item "Tools".  Do not use a password.</t>
  </si>
  <si>
    <t>Step 4:  Complete the lavender colored cells for an individual application.  For an applicant, assign the appropriate points for the farm being ranked.  Points should only be shown for one of the "Existing/Planned Conditions" within each category.</t>
  </si>
  <si>
    <t xml:space="preserve">Note:  When comparing applications, the highest "Total Points for this Application" should be the application that most addresses the categories and conditions that you thought were most important. The application date could be used for any ties.    </t>
  </si>
  <si>
    <t>Step 2:  In the blue colored cells assign points for each "existing or planned condition" within a category.  Any assigned points for a specific "condition" should not be higher than the percent of importance.  The higher points will be assigned to those conditions that you want to be a high priority and therefore funded.  HINT:  It would be good to run some examples to see if you will be getting the type of applicants with the problems that you want to address with EQIP funds.</t>
  </si>
  <si>
    <t xml:space="preserve">        Oregon County:</t>
  </si>
  <si>
    <t>Priority Group</t>
  </si>
  <si>
    <r>
      <t>Highest priority</t>
    </r>
    <r>
      <rPr>
        <sz val="12"/>
        <rFont val="Times New Roman"/>
        <family val="1"/>
      </rPr>
      <t>: Developing CNMPs for  medium federal CAFOs with an ODA compliance date of October 1, 2005.</t>
    </r>
  </si>
  <si>
    <r>
      <t>Medium Priority</t>
    </r>
    <r>
      <rPr>
        <sz val="12"/>
        <rFont val="Times New Roman"/>
        <family val="1"/>
      </rPr>
      <t xml:space="preserve">: Developing CNMPs  state CAFOs with a compliance date of July 15, 2006.  </t>
    </r>
  </si>
  <si>
    <r>
      <t>Low Priority</t>
    </r>
    <r>
      <rPr>
        <sz val="12"/>
        <rFont val="Times New Roman"/>
        <family val="1"/>
      </rPr>
      <t>: Implementation of CNMP elements Basins established the priorities for addressing these applications.</t>
    </r>
  </si>
  <si>
    <t>Check One</t>
  </si>
  <si>
    <t>points</t>
  </si>
  <si>
    <t>Score</t>
  </si>
  <si>
    <t>1.Waste Storage capacity</t>
  </si>
  <si>
    <t>2. Proximity of AFO to Surface Water</t>
  </si>
  <si>
    <t>3. Buffers</t>
  </si>
  <si>
    <t>4. Watershed listing</t>
  </si>
  <si>
    <t xml:space="preserve">5. Land Base for waste application </t>
  </si>
  <si>
    <t>6. Area used/planned for application has:</t>
  </si>
  <si>
    <t>7. Past cost/share</t>
  </si>
  <si>
    <t>8. Current waste application system is:</t>
  </si>
  <si>
    <t>9. Composting</t>
  </si>
  <si>
    <t>10. Roof Water</t>
  </si>
  <si>
    <t>11. Phosphorus</t>
  </si>
  <si>
    <r>
      <t>Step 1:</t>
    </r>
    <r>
      <rPr>
        <sz val="11"/>
        <rFont val="Times New Roman"/>
        <family val="1"/>
      </rPr>
      <t xml:space="preserve"> In the column labeled “Category of Importance”, assign a percentage weight to indicate the relative importance for each category to the other categories.  Some categories might be zero. The total of all categories should be 100%.  This weighting will be used for all applications submitted to the respective service center.</t>
    </r>
  </si>
  <si>
    <r>
      <t>Step 2:</t>
    </r>
    <r>
      <rPr>
        <sz val="11"/>
        <rFont val="Times New Roman"/>
        <family val="1"/>
      </rPr>
      <t xml:space="preserve">  In the column labeled “Existing Condition”, assign points for each "existing condition" within a category.  Any assigned points for a specific "condition" should not be greater than the percent of importance, e.g., 50% will be no greater than 50 points.  The higher points will be assigned to those conditions that you want to be a high priority and therefore fund.  (HINT:  Run some examples to identify the results of the prioritization process.)</t>
    </r>
  </si>
  <si>
    <r>
      <t>Step 3</t>
    </r>
    <r>
      <rPr>
        <sz val="11"/>
        <rFont val="Times New Roman"/>
        <family val="1"/>
      </rPr>
      <t>:  At this point protect this sheet under the menu item "Tools".  Do not use a password.</t>
    </r>
  </si>
  <si>
    <r>
      <t>Step 4:</t>
    </r>
    <r>
      <rPr>
        <sz val="11"/>
        <rFont val="Times New Roman"/>
        <family val="1"/>
      </rPr>
      <t xml:space="preserve">  For a specific application, check its priority group.</t>
    </r>
  </si>
  <si>
    <r>
      <t>Step 5:</t>
    </r>
    <r>
      <rPr>
        <sz val="11"/>
        <rFont val="Times New Roman"/>
        <family val="1"/>
      </rPr>
      <t xml:space="preserve">   In the column “Applicant’s Points” assign the appropriate points for the category being ranked.  Points should only be shown for </t>
    </r>
    <r>
      <rPr>
        <b/>
        <sz val="11"/>
        <rFont val="Times New Roman"/>
        <family val="1"/>
      </rPr>
      <t>ONE</t>
    </r>
    <r>
      <rPr>
        <sz val="11"/>
        <rFont val="Times New Roman"/>
        <family val="1"/>
      </rPr>
      <t xml:space="preserve"> of the "Existing Conditions" within each category.</t>
    </r>
  </si>
  <si>
    <r>
      <t>Step 6:</t>
    </r>
    <r>
      <rPr>
        <sz val="11"/>
        <rFont val="Times New Roman"/>
        <family val="1"/>
      </rPr>
      <t xml:space="preserve"> Select applications based on the highest "Total Points for this Application".   In the case of ties, use the application date and time as the tie-breaker.    </t>
    </r>
  </si>
  <si>
    <r>
      <t>Highest priority</t>
    </r>
    <r>
      <rPr>
        <sz val="11"/>
        <rFont val="Times New Roman"/>
        <family val="1"/>
      </rPr>
      <t>: Developing CNMPs for  medium federal CAFOs with an ODA compliance date of October 1, 2005.</t>
    </r>
  </si>
  <si>
    <r>
      <t>Medium Priority</t>
    </r>
    <r>
      <rPr>
        <sz val="11"/>
        <rFont val="Times New Roman"/>
        <family val="1"/>
      </rPr>
      <t xml:space="preserve">: Developing CNMPs  state CAFOs with a compliance date of July 15, 2006.  </t>
    </r>
  </si>
  <si>
    <r>
      <t>Low Priority:</t>
    </r>
    <r>
      <rPr>
        <sz val="11"/>
        <rFont val="Times New Roman"/>
        <family val="1"/>
      </rPr>
      <t xml:space="preserve"> Implementation of CNMP elements Basins established the priorities for addressing these applications.</t>
    </r>
  </si>
  <si>
    <t xml:space="preserve">                              Total Points for Application:</t>
  </si>
  <si>
    <t xml:space="preserve"> Date  &amp; Time of Application:</t>
  </si>
  <si>
    <t>Oregon Basin:</t>
  </si>
  <si>
    <t>Applicant composts.</t>
  </si>
  <si>
    <t>Waste is currently being managed based on phosphorus.</t>
  </si>
  <si>
    <t>Adequate to follow CNMP.</t>
  </si>
  <si>
    <t>Not adequate to follow CNMP</t>
  </si>
  <si>
    <t>Unknown because there is no CNMP.</t>
  </si>
  <si>
    <t>Over 70% poorly drained soils.</t>
  </si>
  <si>
    <t>Unknown.</t>
  </si>
  <si>
    <t>Greater than twice the acreage needed according to CNMP for phosphorus</t>
  </si>
  <si>
    <r>
      <t xml:space="preserve">Form Instructions: </t>
    </r>
    <r>
      <rPr>
        <b/>
        <sz val="12"/>
        <rFont val="Times New Roman"/>
        <family val="1"/>
      </rPr>
      <t xml:space="preserve"> Complete the location information in this section and then follow the instructions listed at the bottom of the form:</t>
    </r>
  </si>
  <si>
    <t>Meets the CNMP acreage required for P</t>
  </si>
  <si>
    <t xml:space="preserve"> &gt; 90 days liquid and &gt;180 days solid</t>
  </si>
  <si>
    <t xml:space="preserve"> &lt; 180 days solid</t>
  </si>
  <si>
    <t xml:space="preserve"> &lt; 90 days liquid</t>
  </si>
  <si>
    <t xml:space="preserve"> &lt; 45 days liquid</t>
  </si>
  <si>
    <t>Attachment D:    FY05 AFO / CAFO / CNMP Ranking Spreadsheet</t>
  </si>
  <si>
    <t>Client</t>
  </si>
  <si>
    <t>Date</t>
  </si>
  <si>
    <t>Farm / Tract(s)</t>
  </si>
  <si>
    <t>Office</t>
  </si>
  <si>
    <t>Polk County</t>
  </si>
  <si>
    <t>Sign-Up</t>
  </si>
  <si>
    <t>FY 05 Priority 2 - Cropland</t>
  </si>
  <si>
    <t>By</t>
  </si>
  <si>
    <t xml:space="preserve">   Resource Concerns</t>
  </si>
  <si>
    <t>Weight Factor (1-25)</t>
  </si>
  <si>
    <t>CMU 1</t>
  </si>
  <si>
    <t>CMU 2</t>
  </si>
  <si>
    <t>CMU 3</t>
  </si>
  <si>
    <t>CMU 4</t>
  </si>
  <si>
    <t>CMU 5</t>
  </si>
  <si>
    <t>CROP</t>
  </si>
  <si>
    <t>IRR CROP</t>
  </si>
  <si>
    <t>8. Nutrient &amp; Organic Wastes</t>
  </si>
  <si>
    <t>7. Water Management - Irrigated Land</t>
  </si>
  <si>
    <t>6. Soil Tilth, Crusting, Infiltration, Organic Matter</t>
  </si>
  <si>
    <t>3. Concentrated Flow Erosion</t>
  </si>
  <si>
    <t>1. Sheet &amp; Rill Erosion</t>
  </si>
  <si>
    <t>11. Plant condition: Health &amp; Vigor</t>
  </si>
  <si>
    <t>10. Plant condition: Productivity</t>
  </si>
  <si>
    <t>4. Streambank Erosion</t>
  </si>
  <si>
    <t>12. Wildlife Habitat</t>
  </si>
  <si>
    <t>9. Aquatic Habitat Suitability</t>
  </si>
  <si>
    <t>5. Irrigation Induced Erosion</t>
  </si>
  <si>
    <t>2. Wind Erosion</t>
  </si>
  <si>
    <t>Number of Resource Concerns</t>
  </si>
  <si>
    <t>Weighted CMU Score</t>
  </si>
  <si>
    <t>Average of CMU Scores</t>
  </si>
  <si>
    <t xml:space="preserve">                            Acres benefited by  Contract =</t>
  </si>
  <si>
    <t xml:space="preserve"> = Cost Effectiveness Value</t>
  </si>
  <si>
    <t xml:space="preserve">                     Estimated Total Cost of Contract =</t>
  </si>
  <si>
    <t xml:space="preserve">  (The higher the number the better value)</t>
  </si>
  <si>
    <t>FY 05 - Priority 3 Ranking- Livestock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</si>
</sst>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m\ d\,\ yyyy"/>
    <numFmt numFmtId="169" formatCode="0.0"/>
    <numFmt numFmtId="170" formatCode="#,##0.0000"/>
    <numFmt numFmtId="171" formatCode="&quot;$&quot;#,##0.00"/>
  </numFmts>
  <fonts count="31">
    <font>
      <sz val="10"/>
      <name val="Arial"/>
      <family val="0"/>
    </font>
    <font>
      <sz val="8"/>
      <name val="Arial"/>
      <family val="0"/>
    </font>
    <font>
      <b/>
      <sz val="10"/>
      <name val="Arial"/>
      <family val="2"/>
    </font>
    <font>
      <sz val="12"/>
      <name val="Times New Roman"/>
      <family val="1"/>
    </font>
    <font>
      <u val="single"/>
      <sz val="12"/>
      <name val="Times New Roman"/>
      <family val="1"/>
    </font>
    <font>
      <u val="single"/>
      <sz val="10"/>
      <color indexed="12"/>
      <name val="Arial"/>
      <family val="0"/>
    </font>
    <font>
      <u val="single"/>
      <sz val="10"/>
      <color indexed="36"/>
      <name val="Arial"/>
      <family val="0"/>
    </font>
    <font>
      <sz val="10"/>
      <name val="Times New Roman"/>
      <family val="1"/>
    </font>
    <font>
      <b/>
      <sz val="12"/>
      <name val="Times New Roman"/>
      <family val="1"/>
    </font>
    <font>
      <b/>
      <sz val="10"/>
      <name val="Times New Roman"/>
      <family val="1"/>
    </font>
    <font>
      <b/>
      <sz val="14"/>
      <name val="Times New Roman"/>
      <family val="1"/>
    </font>
    <font>
      <b/>
      <sz val="11"/>
      <name val="Times New Roman"/>
      <family val="1"/>
    </font>
    <font>
      <sz val="11"/>
      <name val="Times New Roman"/>
      <family val="1"/>
    </font>
    <font>
      <b/>
      <u val="single"/>
      <sz val="12"/>
      <name val="Times New Roman"/>
      <family val="1"/>
    </font>
    <font>
      <b/>
      <sz val="11"/>
      <color indexed="62"/>
      <name val="Arial"/>
      <family val="2"/>
    </font>
    <font>
      <b/>
      <sz val="11"/>
      <color indexed="56"/>
      <name val="Arial"/>
      <family val="2"/>
    </font>
    <font>
      <b/>
      <sz val="11"/>
      <color indexed="18"/>
      <name val="Arial"/>
      <family val="2"/>
    </font>
    <font>
      <b/>
      <sz val="10"/>
      <color indexed="10"/>
      <name val="Arial"/>
      <family val="2"/>
    </font>
    <font>
      <b/>
      <sz val="10"/>
      <color indexed="56"/>
      <name val="Arial"/>
      <family val="2"/>
    </font>
    <font>
      <b/>
      <sz val="8"/>
      <color indexed="17"/>
      <name val="Arial"/>
      <family val="2"/>
    </font>
    <font>
      <b/>
      <sz val="10"/>
      <color indexed="18"/>
      <name val="Arial"/>
      <family val="2"/>
    </font>
    <font>
      <b/>
      <sz val="12"/>
      <color indexed="10"/>
      <name val="Arial"/>
      <family val="2"/>
    </font>
    <font>
      <b/>
      <sz val="12"/>
      <color indexed="62"/>
      <name val="Arial"/>
      <family val="2"/>
    </font>
    <font>
      <b/>
      <sz val="9"/>
      <color indexed="17"/>
      <name val="Arial"/>
      <family val="2"/>
    </font>
    <font>
      <b/>
      <sz val="12"/>
      <color indexed="8"/>
      <name val="Arial"/>
      <family val="2"/>
    </font>
    <font>
      <b/>
      <sz val="12"/>
      <color indexed="20"/>
      <name val="Arial"/>
      <family val="2"/>
    </font>
    <font>
      <b/>
      <sz val="14"/>
      <color indexed="20"/>
      <name val="Arial"/>
      <family val="2"/>
    </font>
    <font>
      <b/>
      <sz val="14"/>
      <color indexed="10"/>
      <name val="Arial"/>
      <family val="2"/>
    </font>
    <font>
      <b/>
      <sz val="8"/>
      <name val="Tahoma"/>
      <family val="2"/>
    </font>
    <font>
      <sz val="8"/>
      <name val="Tahoma"/>
      <family val="2"/>
    </font>
    <font>
      <b/>
      <sz val="8"/>
      <name val="Arial"/>
      <family val="2"/>
    </font>
  </fonts>
  <fills count="10">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6"/>
        <bgColor indexed="64"/>
      </patternFill>
    </fill>
    <fill>
      <patternFill patternType="solid">
        <fgColor indexed="41"/>
        <bgColor indexed="64"/>
      </patternFill>
    </fill>
  </fills>
  <borders count="25">
    <border>
      <left/>
      <right/>
      <top/>
      <bottom/>
      <diagonal/>
    </border>
    <border>
      <left style="thin"/>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0" fillId="0" borderId="0" xfId="0"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xf>
    <xf numFmtId="9" fontId="0" fillId="0" borderId="0" xfId="21" applyAlignment="1">
      <alignment/>
    </xf>
    <xf numFmtId="9" fontId="0" fillId="0" borderId="0" xfId="0" applyNumberFormat="1" applyAlignment="1">
      <alignment/>
    </xf>
    <xf numFmtId="9" fontId="0" fillId="0" borderId="2" xfId="21" applyBorder="1" applyAlignment="1">
      <alignment/>
    </xf>
    <xf numFmtId="0" fontId="0" fillId="0" borderId="2" xfId="0" applyBorder="1" applyAlignment="1">
      <alignment/>
    </xf>
    <xf numFmtId="0" fontId="2" fillId="0" borderId="0" xfId="0" applyFont="1" applyAlignment="1">
      <alignment horizontal="center"/>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3" fillId="0" borderId="0" xfId="0" applyFont="1" applyAlignment="1" applyProtection="1">
      <alignment/>
      <protection/>
    </xf>
    <xf numFmtId="0" fontId="7" fillId="0" borderId="0" xfId="0" applyFont="1" applyAlignment="1" applyProtection="1">
      <alignment/>
      <protection/>
    </xf>
    <xf numFmtId="0" fontId="9" fillId="0" borderId="0" xfId="0" applyFont="1" applyAlignment="1" applyProtection="1">
      <alignment/>
      <protection/>
    </xf>
    <xf numFmtId="0" fontId="7" fillId="0" borderId="0" xfId="0" applyFont="1" applyAlignment="1">
      <alignment/>
    </xf>
    <xf numFmtId="0" fontId="7" fillId="0" borderId="0" xfId="0" applyFont="1" applyBorder="1" applyAlignment="1">
      <alignment/>
    </xf>
    <xf numFmtId="0" fontId="7" fillId="0" borderId="1" xfId="0" applyFont="1" applyBorder="1" applyAlignment="1" applyProtection="1">
      <alignment wrapText="1"/>
      <protection/>
    </xf>
    <xf numFmtId="0" fontId="7" fillId="0" borderId="1" xfId="0" applyFont="1" applyBorder="1" applyAlignment="1" applyProtection="1">
      <alignment/>
      <protection/>
    </xf>
    <xf numFmtId="0" fontId="7" fillId="2" borderId="1" xfId="0" applyFont="1" applyFill="1" applyBorder="1" applyAlignment="1" applyProtection="1">
      <alignment/>
      <protection/>
    </xf>
    <xf numFmtId="0" fontId="7" fillId="0" borderId="1" xfId="0" applyFont="1" applyBorder="1" applyAlignment="1" applyProtection="1">
      <alignment/>
      <protection/>
    </xf>
    <xf numFmtId="0" fontId="7" fillId="0" borderId="1" xfId="0" applyFont="1" applyFill="1" applyBorder="1" applyAlignment="1" applyProtection="1">
      <alignment/>
      <protection/>
    </xf>
    <xf numFmtId="0" fontId="7" fillId="3" borderId="1" xfId="0" applyFont="1" applyFill="1" applyBorder="1" applyAlignment="1" applyProtection="1">
      <alignment/>
      <protection/>
    </xf>
    <xf numFmtId="0" fontId="7" fillId="0" borderId="1" xfId="0" applyFont="1" applyFill="1" applyBorder="1" applyAlignment="1" applyProtection="1">
      <alignment/>
      <protection/>
    </xf>
    <xf numFmtId="0" fontId="7" fillId="0" borderId="1" xfId="0" applyFont="1" applyFill="1" applyBorder="1" applyAlignment="1" applyProtection="1">
      <alignment/>
      <protection locked="0"/>
    </xf>
    <xf numFmtId="0" fontId="7" fillId="3" borderId="1" xfId="0" applyFont="1" applyFill="1" applyBorder="1" applyAlignment="1" applyProtection="1">
      <alignment/>
      <protection/>
    </xf>
    <xf numFmtId="0" fontId="7" fillId="0" borderId="4" xfId="0" applyFont="1" applyBorder="1" applyAlignment="1" applyProtection="1">
      <alignment wrapText="1"/>
      <protection/>
    </xf>
    <xf numFmtId="0" fontId="7" fillId="0" borderId="4" xfId="0" applyFont="1" applyBorder="1" applyAlignment="1" applyProtection="1">
      <alignment/>
      <protection/>
    </xf>
    <xf numFmtId="0" fontId="7" fillId="2" borderId="4" xfId="0" applyFont="1" applyFill="1" applyBorder="1" applyAlignment="1" applyProtection="1">
      <alignment/>
      <protection/>
    </xf>
    <xf numFmtId="9" fontId="7" fillId="0" borderId="1" xfId="21" applyFont="1" applyFill="1" applyBorder="1" applyAlignment="1" applyProtection="1">
      <alignment/>
      <protection/>
    </xf>
    <xf numFmtId="0" fontId="7" fillId="0" borderId="5" xfId="0" applyFont="1" applyBorder="1" applyAlignment="1" applyProtection="1">
      <alignment wrapText="1"/>
      <protection/>
    </xf>
    <xf numFmtId="0" fontId="7" fillId="0" borderId="6" xfId="0" applyFont="1" applyBorder="1" applyAlignment="1" applyProtection="1">
      <alignment/>
      <protection/>
    </xf>
    <xf numFmtId="0" fontId="7" fillId="0" borderId="7" xfId="0" applyFont="1" applyBorder="1" applyAlignment="1" applyProtection="1">
      <alignment/>
      <protection/>
    </xf>
    <xf numFmtId="0" fontId="11" fillId="0" borderId="8" xfId="0" applyFont="1" applyBorder="1" applyAlignment="1" applyProtection="1">
      <alignment horizontal="center" vertical="center" wrapText="1"/>
      <protection/>
    </xf>
    <xf numFmtId="0" fontId="11" fillId="0" borderId="9" xfId="0" applyFont="1" applyBorder="1" applyAlignment="1" applyProtection="1">
      <alignment horizontal="center" vertical="center" wrapText="1"/>
      <protection/>
    </xf>
    <xf numFmtId="0" fontId="7" fillId="0" borderId="10" xfId="0" applyFont="1" applyBorder="1" applyAlignment="1" applyProtection="1">
      <alignment wrapText="1"/>
      <protection/>
    </xf>
    <xf numFmtId="0" fontId="11" fillId="0" borderId="8" xfId="0" applyFont="1" applyBorder="1" applyAlignment="1" applyProtection="1">
      <alignment wrapText="1"/>
      <protection/>
    </xf>
    <xf numFmtId="0" fontId="7" fillId="0" borderId="9" xfId="0" applyFont="1" applyBorder="1" applyAlignment="1">
      <alignment wrapText="1"/>
    </xf>
    <xf numFmtId="0" fontId="7" fillId="0" borderId="11" xfId="0" applyFont="1" applyBorder="1" applyAlignment="1">
      <alignment wrapText="1"/>
    </xf>
    <xf numFmtId="0" fontId="8" fillId="4" borderId="1" xfId="0" applyFont="1" applyFill="1" applyBorder="1" applyAlignment="1" applyProtection="1">
      <alignment/>
      <protection/>
    </xf>
    <xf numFmtId="0" fontId="7" fillId="0" borderId="0" xfId="0" applyFont="1" applyFill="1" applyBorder="1" applyAlignment="1" applyProtection="1">
      <alignment/>
      <protection locked="0"/>
    </xf>
    <xf numFmtId="0" fontId="7" fillId="0" borderId="0" xfId="0" applyFont="1" applyFill="1" applyAlignment="1" applyProtection="1">
      <alignment/>
      <protection/>
    </xf>
    <xf numFmtId="0" fontId="8" fillId="0" borderId="0" xfId="0" applyFont="1" applyBorder="1" applyAlignment="1" applyProtection="1">
      <alignment horizontal="center"/>
      <protection/>
    </xf>
    <xf numFmtId="0" fontId="8" fillId="0" borderId="8" xfId="0" applyFont="1" applyBorder="1" applyAlignment="1" applyProtection="1">
      <alignment horizontal="center"/>
      <protection/>
    </xf>
    <xf numFmtId="0" fontId="8" fillId="0" borderId="5" xfId="0" applyFont="1" applyBorder="1" applyAlignment="1" applyProtection="1">
      <alignment/>
      <protection/>
    </xf>
    <xf numFmtId="0" fontId="3" fillId="0" borderId="0" xfId="0" applyFont="1" applyFill="1" applyBorder="1" applyAlignment="1" applyProtection="1">
      <alignment/>
      <protection/>
    </xf>
    <xf numFmtId="0" fontId="7" fillId="0" borderId="0" xfId="0" applyFont="1" applyFill="1" applyBorder="1" applyAlignment="1" applyProtection="1">
      <alignment/>
      <protection locked="0"/>
    </xf>
    <xf numFmtId="0" fontId="7" fillId="0" borderId="11" xfId="0" applyFont="1" applyBorder="1" applyAlignment="1" applyProtection="1">
      <alignment/>
      <protection/>
    </xf>
    <xf numFmtId="0" fontId="8" fillId="0" borderId="12" xfId="0" applyFont="1" applyBorder="1" applyAlignment="1" applyProtection="1">
      <alignment horizontal="center" vertical="top" wrapText="1"/>
      <protection/>
    </xf>
    <xf numFmtId="0" fontId="11" fillId="0" borderId="8" xfId="0" applyFont="1" applyBorder="1" applyAlignment="1" applyProtection="1">
      <alignment horizontal="center"/>
      <protection/>
    </xf>
    <xf numFmtId="0" fontId="7" fillId="0" borderId="5" xfId="0" applyFont="1" applyBorder="1" applyAlignment="1" applyProtection="1">
      <alignment horizontal="center" wrapText="1"/>
      <protection/>
    </xf>
    <xf numFmtId="0" fontId="7" fillId="0" borderId="12" xfId="0" applyFont="1" applyBorder="1" applyAlignment="1" applyProtection="1">
      <alignment horizontal="center" wrapText="1"/>
      <protection/>
    </xf>
    <xf numFmtId="0" fontId="9" fillId="4" borderId="1" xfId="0" applyFont="1" applyFill="1" applyBorder="1" applyAlignment="1" applyProtection="1">
      <alignment/>
      <protection/>
    </xf>
    <xf numFmtId="9" fontId="9" fillId="4" borderId="1" xfId="21" applyFont="1" applyFill="1" applyBorder="1" applyAlignment="1" applyProtection="1">
      <alignment/>
      <protection/>
    </xf>
    <xf numFmtId="0" fontId="9" fillId="0" borderId="5" xfId="0" applyFont="1" applyBorder="1" applyAlignment="1" applyProtection="1">
      <alignment vertical="top" wrapText="1"/>
      <protection/>
    </xf>
    <xf numFmtId="0" fontId="7" fillId="0" borderId="1" xfId="0" applyFont="1" applyBorder="1" applyAlignment="1" applyProtection="1">
      <alignment vertical="top" wrapText="1"/>
      <protection/>
    </xf>
    <xf numFmtId="9" fontId="7" fillId="0" borderId="1" xfId="17" applyNumberFormat="1" applyFont="1" applyFill="1" applyBorder="1" applyAlignment="1" applyProtection="1">
      <alignment wrapText="1"/>
      <protection/>
    </xf>
    <xf numFmtId="0" fontId="11" fillId="0" borderId="9" xfId="0" applyFont="1" applyBorder="1" applyAlignment="1" applyProtection="1">
      <alignment horizontal="center"/>
      <protection/>
    </xf>
    <xf numFmtId="0" fontId="11" fillId="0" borderId="11" xfId="0" applyFont="1" applyBorder="1" applyAlignment="1" applyProtection="1">
      <alignment horizontal="center"/>
      <protection/>
    </xf>
    <xf numFmtId="0" fontId="8" fillId="4" borderId="1" xfId="0" applyFont="1" applyFill="1" applyBorder="1" applyAlignment="1" applyProtection="1">
      <alignment/>
      <protection/>
    </xf>
    <xf numFmtId="0" fontId="3" fillId="4" borderId="1" xfId="0" applyFont="1" applyFill="1" applyBorder="1" applyAlignment="1" applyProtection="1">
      <alignment/>
      <protection/>
    </xf>
    <xf numFmtId="0" fontId="10" fillId="0" borderId="0" xfId="0" applyFont="1" applyBorder="1" applyAlignment="1" applyProtection="1">
      <alignment horizontal="center"/>
      <protection/>
    </xf>
    <xf numFmtId="0" fontId="13" fillId="0" borderId="0"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11" fillId="0" borderId="12" xfId="0" applyFont="1" applyBorder="1" applyAlignment="1">
      <alignment horizontal="left" vertical="top" wrapText="1" readingOrder="1"/>
    </xf>
    <xf numFmtId="0" fontId="11" fillId="0" borderId="13" xfId="0" applyFont="1" applyBorder="1" applyAlignment="1">
      <alignment horizontal="left" vertical="top" wrapText="1" readingOrder="1"/>
    </xf>
    <xf numFmtId="0" fontId="11" fillId="0" borderId="7" xfId="0" applyFont="1" applyBorder="1" applyAlignment="1">
      <alignment horizontal="left" vertical="top" wrapText="1" readingOrder="1"/>
    </xf>
    <xf numFmtId="0" fontId="11" fillId="0" borderId="5" xfId="0" applyFont="1" applyBorder="1" applyAlignment="1">
      <alignment horizontal="left" vertical="top" wrapText="1"/>
    </xf>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11" fillId="0" borderId="1" xfId="0" applyFont="1" applyBorder="1" applyAlignment="1" applyProtection="1">
      <alignment horizontal="left" vertical="top" wrapText="1"/>
      <protection/>
    </xf>
    <xf numFmtId="0" fontId="12" fillId="0" borderId="1" xfId="0" applyFont="1" applyBorder="1" applyAlignment="1" applyProtection="1">
      <alignment horizontal="left" vertical="top" wrapText="1"/>
      <protection/>
    </xf>
    <xf numFmtId="0" fontId="12" fillId="0" borderId="6" xfId="0" applyFont="1" applyBorder="1" applyAlignment="1" applyProtection="1">
      <alignment horizontal="left" vertical="top" wrapText="1"/>
      <protection/>
    </xf>
    <xf numFmtId="0" fontId="11" fillId="0" borderId="13" xfId="0" applyFont="1" applyBorder="1" applyAlignment="1" applyProtection="1">
      <alignment horizontal="left" vertical="top" wrapText="1"/>
      <protection/>
    </xf>
    <xf numFmtId="0" fontId="12" fillId="0" borderId="13" xfId="0" applyFont="1" applyBorder="1" applyAlignment="1" applyProtection="1">
      <alignment horizontal="left" vertical="top" wrapText="1"/>
      <protection/>
    </xf>
    <xf numFmtId="0" fontId="12" fillId="0" borderId="7" xfId="0" applyFont="1" applyBorder="1" applyAlignment="1" applyProtection="1">
      <alignment horizontal="left" vertical="top" wrapText="1"/>
      <protection/>
    </xf>
    <xf numFmtId="0" fontId="4" fillId="0" borderId="1" xfId="0" applyFont="1" applyBorder="1" applyAlignment="1">
      <alignment horizontal="left" vertical="top" wrapText="1"/>
    </xf>
    <xf numFmtId="0" fontId="0" fillId="0" borderId="5" xfId="0" applyBorder="1" applyAlignment="1" applyProtection="1">
      <alignment wrapText="1"/>
      <protection/>
    </xf>
    <xf numFmtId="0" fontId="0" fillId="0" borderId="1" xfId="0" applyBorder="1" applyAlignment="1" applyProtection="1">
      <alignment wrapText="1"/>
      <protection/>
    </xf>
    <xf numFmtId="0" fontId="0" fillId="0" borderId="6" xfId="0"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0" fillId="0" borderId="7" xfId="0" applyBorder="1" applyAlignment="1" applyProtection="1">
      <alignment wrapText="1"/>
      <protection/>
    </xf>
    <xf numFmtId="0" fontId="14" fillId="5" borderId="1" xfId="0" applyFont="1" applyFill="1" applyBorder="1" applyAlignment="1">
      <alignment horizontal="right" vertical="center"/>
    </xf>
    <xf numFmtId="0" fontId="15" fillId="0" borderId="14" xfId="0" applyFont="1" applyBorder="1" applyAlignment="1" applyProtection="1">
      <alignment vertical="center"/>
      <protection locked="0"/>
    </xf>
    <xf numFmtId="0" fontId="15" fillId="0" borderId="15" xfId="0" applyFont="1" applyBorder="1" applyAlignment="1" applyProtection="1">
      <alignment vertical="center"/>
      <protection locked="0"/>
    </xf>
    <xf numFmtId="0" fontId="15" fillId="0" borderId="16" xfId="0" applyFont="1" applyBorder="1" applyAlignment="1" applyProtection="1">
      <alignment vertical="center"/>
      <protection locked="0"/>
    </xf>
    <xf numFmtId="168" fontId="15" fillId="0" borderId="14" xfId="0" applyNumberFormat="1" applyFont="1" applyBorder="1" applyAlignment="1" applyProtection="1">
      <alignment horizontal="left" vertical="center"/>
      <protection locked="0"/>
    </xf>
    <xf numFmtId="168" fontId="15" fillId="0" borderId="15" xfId="0" applyNumberFormat="1" applyFont="1" applyBorder="1" applyAlignment="1" applyProtection="1">
      <alignment horizontal="left" vertical="center"/>
      <protection locked="0"/>
    </xf>
    <xf numFmtId="168" fontId="15" fillId="0" borderId="16" xfId="0" applyNumberFormat="1" applyFont="1" applyBorder="1" applyAlignment="1" applyProtection="1">
      <alignment horizontal="left" vertical="center"/>
      <protection locked="0"/>
    </xf>
    <xf numFmtId="14" fontId="15" fillId="0" borderId="14" xfId="0" applyNumberFormat="1" applyFont="1" applyBorder="1" applyAlignment="1" applyProtection="1">
      <alignment horizontal="left" vertical="center"/>
      <protection locked="0"/>
    </xf>
    <xf numFmtId="14" fontId="15" fillId="0" borderId="15" xfId="0" applyNumberFormat="1" applyFont="1" applyBorder="1" applyAlignment="1" applyProtection="1">
      <alignment horizontal="left" vertical="center"/>
      <protection locked="0"/>
    </xf>
    <xf numFmtId="14" fontId="15" fillId="0" borderId="16" xfId="0" applyNumberFormat="1" applyFont="1" applyBorder="1" applyAlignment="1" applyProtection="1">
      <alignment horizontal="left" vertical="center"/>
      <protection locked="0"/>
    </xf>
    <xf numFmtId="17" fontId="15" fillId="0" borderId="14" xfId="0" applyNumberFormat="1" applyFont="1" applyBorder="1" applyAlignment="1" applyProtection="1">
      <alignment vertical="center"/>
      <protection locked="0"/>
    </xf>
    <xf numFmtId="17" fontId="15" fillId="0" borderId="15" xfId="0" applyNumberFormat="1" applyFont="1" applyBorder="1" applyAlignment="1" applyProtection="1">
      <alignment vertical="center"/>
      <protection locked="0"/>
    </xf>
    <xf numFmtId="17" fontId="15" fillId="0" borderId="16" xfId="0" applyNumberFormat="1" applyFont="1" applyBorder="1" applyAlignment="1" applyProtection="1">
      <alignment vertical="center"/>
      <protection locked="0"/>
    </xf>
    <xf numFmtId="0" fontId="16" fillId="5" borderId="4" xfId="0" applyFont="1" applyFill="1" applyBorder="1" applyAlignment="1">
      <alignment horizontal="left" vertical="center"/>
    </xf>
    <xf numFmtId="0" fontId="17" fillId="6" borderId="4" xfId="0" applyFont="1" applyFill="1" applyBorder="1" applyAlignment="1">
      <alignment horizontal="center" vertical="center" wrapText="1"/>
    </xf>
    <xf numFmtId="17" fontId="16" fillId="5" borderId="14" xfId="0" applyNumberFormat="1" applyFont="1" applyFill="1" applyBorder="1" applyAlignment="1" applyProtection="1">
      <alignment horizontal="center" vertical="center"/>
      <protection locked="0"/>
    </xf>
    <xf numFmtId="17" fontId="16" fillId="5" borderId="16" xfId="0" applyNumberFormat="1" applyFont="1" applyFill="1" applyBorder="1" applyAlignment="1" applyProtection="1">
      <alignment horizontal="center" vertical="center"/>
      <protection locked="0"/>
    </xf>
    <xf numFmtId="0" fontId="16" fillId="5" borderId="17" xfId="0" applyFont="1" applyFill="1" applyBorder="1" applyAlignment="1">
      <alignment horizontal="left" vertical="center"/>
    </xf>
    <xf numFmtId="0" fontId="17" fillId="6" borderId="17" xfId="0" applyFont="1" applyFill="1" applyBorder="1" applyAlignment="1">
      <alignment horizontal="center" vertical="center" wrapText="1"/>
    </xf>
    <xf numFmtId="0" fontId="18" fillId="7" borderId="1" xfId="0" applyFont="1" applyFill="1" applyBorder="1" applyAlignment="1" applyProtection="1">
      <alignment horizontal="center" vertical="center" wrapText="1"/>
      <protection locked="0"/>
    </xf>
    <xf numFmtId="0" fontId="19" fillId="4" borderId="1" xfId="0" applyFont="1" applyFill="1" applyBorder="1" applyAlignment="1">
      <alignment horizontal="center" vertical="center" wrapText="1"/>
    </xf>
    <xf numFmtId="0" fontId="0" fillId="0" borderId="0" xfId="0" applyFont="1" applyFill="1" applyBorder="1" applyAlignment="1">
      <alignment horizontal="center"/>
    </xf>
    <xf numFmtId="0" fontId="20" fillId="8" borderId="1" xfId="0" applyFont="1" applyFill="1" applyBorder="1" applyAlignment="1" applyProtection="1">
      <alignment horizontal="left" vertical="center" wrapText="1" indent="1"/>
      <protection/>
    </xf>
    <xf numFmtId="0" fontId="21" fillId="6" borderId="1" xfId="0" applyFont="1" applyFill="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3" fillId="4" borderId="1" xfId="0" applyFont="1" applyFill="1" applyBorder="1" applyAlignment="1" applyProtection="1">
      <alignment horizontal="center" vertical="center"/>
      <protection/>
    </xf>
    <xf numFmtId="0" fontId="0" fillId="0" borderId="0" xfId="0" applyFont="1" applyFill="1" applyBorder="1" applyAlignment="1">
      <alignment/>
    </xf>
    <xf numFmtId="0" fontId="2" fillId="5" borderId="14" xfId="0" applyFont="1" applyFill="1" applyBorder="1" applyAlignment="1" applyProtection="1">
      <alignment horizontal="right" vertical="center"/>
      <protection/>
    </xf>
    <xf numFmtId="0" fontId="2" fillId="5" borderId="16" xfId="0" applyFont="1" applyFill="1" applyBorder="1" applyAlignment="1" applyProtection="1">
      <alignment horizontal="right" vertical="center"/>
      <protection/>
    </xf>
    <xf numFmtId="0" fontId="24" fillId="5" borderId="1" xfId="0" applyFont="1" applyFill="1" applyBorder="1" applyAlignment="1" applyProtection="1">
      <alignment horizontal="center" vertical="center"/>
      <protection/>
    </xf>
    <xf numFmtId="0" fontId="25" fillId="5" borderId="1" xfId="0" applyFont="1" applyFill="1" applyBorder="1" applyAlignment="1" applyProtection="1">
      <alignment horizontal="right" vertical="center"/>
      <protection/>
    </xf>
    <xf numFmtId="1" fontId="26" fillId="5" borderId="1" xfId="0" applyNumberFormat="1" applyFont="1" applyFill="1" applyBorder="1" applyAlignment="1" applyProtection="1">
      <alignment horizontal="center" vertical="center"/>
      <protection/>
    </xf>
    <xf numFmtId="0" fontId="25" fillId="0" borderId="0" xfId="0" applyFont="1" applyFill="1" applyBorder="1" applyAlignment="1" applyProtection="1">
      <alignment horizontal="right" vertical="center"/>
      <protection/>
    </xf>
    <xf numFmtId="1" fontId="26" fillId="0" borderId="0" xfId="0" applyNumberFormat="1" applyFont="1" applyFill="1" applyBorder="1" applyAlignment="1" applyProtection="1">
      <alignment horizontal="center" vertical="center"/>
      <protection/>
    </xf>
    <xf numFmtId="0" fontId="25" fillId="5" borderId="14" xfId="0" applyFont="1" applyFill="1" applyBorder="1" applyAlignment="1" applyProtection="1">
      <alignment horizontal="right" vertical="center"/>
      <protection/>
    </xf>
    <xf numFmtId="169" fontId="27" fillId="6" borderId="14" xfId="0" applyNumberFormat="1" applyFont="1" applyFill="1" applyBorder="1" applyAlignment="1" applyProtection="1">
      <alignment horizontal="center" vertical="center"/>
      <protection/>
    </xf>
    <xf numFmtId="169" fontId="27" fillId="6" borderId="16" xfId="0" applyNumberFormat="1" applyFont="1" applyFill="1" applyBorder="1" applyAlignment="1" applyProtection="1">
      <alignment horizontal="center" vertical="center"/>
      <protection/>
    </xf>
    <xf numFmtId="169" fontId="0" fillId="0" borderId="0" xfId="0" applyNumberFormat="1" applyAlignment="1">
      <alignment/>
    </xf>
    <xf numFmtId="0" fontId="2" fillId="9" borderId="18" xfId="0" applyFont="1" applyFill="1" applyBorder="1" applyAlignment="1">
      <alignment/>
    </xf>
    <xf numFmtId="0" fontId="2" fillId="9" borderId="19" xfId="0" applyFont="1" applyFill="1" applyBorder="1" applyAlignment="1">
      <alignment/>
    </xf>
    <xf numFmtId="0" fontId="0" fillId="0" borderId="20" xfId="0" applyBorder="1" applyAlignment="1" applyProtection="1">
      <alignment/>
      <protection locked="0"/>
    </xf>
    <xf numFmtId="0" fontId="0" fillId="0" borderId="21" xfId="0" applyBorder="1" applyAlignment="1" applyProtection="1">
      <alignment/>
      <protection locked="0"/>
    </xf>
    <xf numFmtId="170" fontId="2" fillId="6" borderId="20" xfId="0" applyNumberFormat="1" applyFont="1" applyFill="1" applyBorder="1" applyAlignment="1">
      <alignment/>
    </xf>
    <xf numFmtId="0" fontId="2" fillId="9" borderId="20" xfId="0" applyFont="1" applyFill="1" applyBorder="1" applyAlignment="1">
      <alignment/>
    </xf>
    <xf numFmtId="0" fontId="2" fillId="9" borderId="22" xfId="0" applyFont="1" applyFill="1" applyBorder="1" applyAlignment="1">
      <alignment/>
    </xf>
    <xf numFmtId="0" fontId="2" fillId="9" borderId="21" xfId="0" applyFont="1" applyFill="1" applyBorder="1" applyAlignment="1">
      <alignment/>
    </xf>
    <xf numFmtId="0" fontId="2" fillId="9" borderId="23" xfId="0" applyFont="1" applyFill="1" applyBorder="1" applyAlignment="1">
      <alignment/>
    </xf>
    <xf numFmtId="0" fontId="0" fillId="9" borderId="24" xfId="0" applyFill="1" applyBorder="1" applyAlignment="1">
      <alignment/>
    </xf>
    <xf numFmtId="171" fontId="0" fillId="0" borderId="20" xfId="0" applyNumberFormat="1" applyBorder="1" applyAlignment="1" applyProtection="1">
      <alignment/>
      <protection locked="0"/>
    </xf>
    <xf numFmtId="171" fontId="0" fillId="0" borderId="21" xfId="0" applyNumberFormat="1" applyBorder="1" applyAlignment="1" applyProtection="1">
      <alignment/>
      <protection locked="0"/>
    </xf>
    <xf numFmtId="170" fontId="2" fillId="2" borderId="0" xfId="0" applyNumberFormat="1" applyFont="1" applyFill="1" applyBorder="1" applyAlignment="1">
      <alignment/>
    </xf>
    <xf numFmtId="0" fontId="2" fillId="2" borderId="0" xfId="0" applyFont="1" applyFill="1" applyBorder="1" applyAlignment="1">
      <alignment/>
    </xf>
    <xf numFmtId="0" fontId="0" fillId="9" borderId="20" xfId="0" applyFill="1" applyBorder="1" applyAlignment="1">
      <alignment/>
    </xf>
    <xf numFmtId="0" fontId="0" fillId="9" borderId="22" xfId="0" applyFill="1" applyBorder="1" applyAlignment="1">
      <alignment/>
    </xf>
    <xf numFmtId="0" fontId="0" fillId="9" borderId="21" xfId="0" applyFill="1" applyBorder="1" applyAlignment="1">
      <alignment/>
    </xf>
    <xf numFmtId="0" fontId="2" fillId="2" borderId="0" xfId="0" applyFont="1" applyFill="1" applyBorder="1" applyAlignment="1">
      <alignment/>
    </xf>
    <xf numFmtId="0" fontId="0" fillId="2" borderId="0" xfId="0" applyFill="1" applyBorder="1" applyAlignment="1">
      <alignment/>
    </xf>
    <xf numFmtId="0" fontId="0" fillId="0" borderId="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lk%20pri%202%20cropland%20rank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SCORESHEET"/>
      <sheetName val="LOOKUP"/>
    </sheetNames>
    <sheetDataSet>
      <sheetData sheetId="2">
        <row r="4">
          <cell r="A4" t="str">
            <v>Crop (dry)</v>
          </cell>
          <cell r="C4" t="str">
            <v>N/A</v>
          </cell>
        </row>
        <row r="5">
          <cell r="A5" t="str">
            <v>Crop (irrigated)</v>
          </cell>
          <cell r="C5">
            <v>0</v>
          </cell>
        </row>
        <row r="6">
          <cell r="A6" t="str">
            <v>Forest</v>
          </cell>
          <cell r="C6">
            <v>50</v>
          </cell>
        </row>
        <row r="7">
          <cell r="A7" t="str">
            <v>Grazed Forest</v>
          </cell>
          <cell r="C7">
            <v>100</v>
          </cell>
        </row>
        <row r="8">
          <cell r="A8" t="str">
            <v>Grazed Range</v>
          </cell>
        </row>
        <row r="9">
          <cell r="A9" t="str">
            <v>Hay</v>
          </cell>
        </row>
        <row r="10">
          <cell r="A10" t="str">
            <v>Head- quarters</v>
          </cell>
        </row>
        <row r="11">
          <cell r="A11" t="str">
            <v>Natural Area</v>
          </cell>
        </row>
        <row r="12">
          <cell r="A12" t="str">
            <v>Pasture (dry)</v>
          </cell>
        </row>
        <row r="13">
          <cell r="A13" t="str">
            <v>Pasture (irrigated)</v>
          </cell>
        </row>
        <row r="14">
          <cell r="A14" t="str">
            <v>Recreation</v>
          </cell>
        </row>
        <row r="15">
          <cell r="A15" t="str">
            <v>Wildlife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M29"/>
  <sheetViews>
    <sheetView workbookViewId="0" topLeftCell="A1">
      <selection activeCell="G14" sqref="G14"/>
    </sheetView>
  </sheetViews>
  <sheetFormatPr defaultColWidth="9.140625" defaultRowHeight="12.75"/>
  <cols>
    <col min="1" max="1" width="33.57421875" style="0" customWidth="1"/>
    <col min="2" max="2" width="7.421875" style="0" customWidth="1"/>
    <col min="3" max="3" width="11.7109375" style="0" customWidth="1"/>
    <col min="4" max="4" width="6.57421875" style="0" customWidth="1"/>
    <col min="5" max="5" width="11.7109375" style="0" customWidth="1"/>
    <col min="6" max="6" width="6.7109375" style="0" customWidth="1"/>
    <col min="7" max="7" width="11.7109375" style="0" customWidth="1"/>
    <col min="8" max="8" width="6.7109375" style="0" customWidth="1"/>
    <col min="9" max="9" width="11.7109375" style="0" customWidth="1"/>
    <col min="10" max="10" width="6.7109375" style="109" customWidth="1"/>
    <col min="11" max="11" width="11.7109375" style="0" customWidth="1"/>
    <col min="12" max="12" width="6.7109375" style="0" customWidth="1"/>
  </cols>
  <sheetData>
    <row r="1" spans="1:12" ht="19.5" customHeight="1">
      <c r="A1" s="83" t="s">
        <v>71</v>
      </c>
      <c r="B1" s="84"/>
      <c r="C1" s="85"/>
      <c r="D1" s="85"/>
      <c r="E1" s="85"/>
      <c r="F1" s="85"/>
      <c r="G1" s="86"/>
      <c r="H1" s="83" t="s">
        <v>72</v>
      </c>
      <c r="I1" s="87"/>
      <c r="J1" s="88"/>
      <c r="K1" s="88"/>
      <c r="L1" s="89"/>
    </row>
    <row r="2" spans="1:12" ht="19.5" customHeight="1">
      <c r="A2" s="83" t="s">
        <v>73</v>
      </c>
      <c r="B2" s="84"/>
      <c r="C2" s="85"/>
      <c r="D2" s="85"/>
      <c r="E2" s="85"/>
      <c r="F2" s="85"/>
      <c r="G2" s="86"/>
      <c r="H2" s="83" t="s">
        <v>74</v>
      </c>
      <c r="I2" s="90" t="s">
        <v>75</v>
      </c>
      <c r="J2" s="91"/>
      <c r="K2" s="91"/>
      <c r="L2" s="92"/>
    </row>
    <row r="3" spans="1:12" ht="19.5" customHeight="1">
      <c r="A3" s="83" t="s">
        <v>76</v>
      </c>
      <c r="B3" s="93" t="s">
        <v>77</v>
      </c>
      <c r="C3" s="94"/>
      <c r="D3" s="94"/>
      <c r="E3" s="94"/>
      <c r="F3" s="94"/>
      <c r="G3" s="95"/>
      <c r="H3" s="83" t="s">
        <v>78</v>
      </c>
      <c r="I3" s="84"/>
      <c r="J3" s="85"/>
      <c r="K3" s="85"/>
      <c r="L3" s="86"/>
    </row>
    <row r="4" spans="1:12" ht="15" customHeight="1">
      <c r="A4" s="96" t="s">
        <v>79</v>
      </c>
      <c r="B4" s="97" t="s">
        <v>80</v>
      </c>
      <c r="C4" s="98" t="s">
        <v>81</v>
      </c>
      <c r="D4" s="99"/>
      <c r="E4" s="98" t="s">
        <v>82</v>
      </c>
      <c r="F4" s="99"/>
      <c r="G4" s="98" t="s">
        <v>83</v>
      </c>
      <c r="H4" s="99"/>
      <c r="I4" s="98" t="s">
        <v>84</v>
      </c>
      <c r="J4" s="99"/>
      <c r="K4" s="98" t="s">
        <v>85</v>
      </c>
      <c r="L4" s="99"/>
    </row>
    <row r="5" spans="1:13" ht="30" customHeight="1">
      <c r="A5" s="100"/>
      <c r="B5" s="101"/>
      <c r="C5" s="102" t="s">
        <v>86</v>
      </c>
      <c r="D5" s="103" t="s">
        <v>32</v>
      </c>
      <c r="E5" s="102" t="s">
        <v>87</v>
      </c>
      <c r="F5" s="103" t="s">
        <v>32</v>
      </c>
      <c r="G5" s="102"/>
      <c r="H5" s="103" t="s">
        <v>32</v>
      </c>
      <c r="I5" s="102"/>
      <c r="J5" s="103" t="s">
        <v>32</v>
      </c>
      <c r="K5" s="102"/>
      <c r="L5" s="103" t="s">
        <v>32</v>
      </c>
      <c r="M5" s="104"/>
    </row>
    <row r="6" spans="1:13" ht="27" customHeight="1">
      <c r="A6" s="105" t="s">
        <v>88</v>
      </c>
      <c r="B6" s="106">
        <v>10</v>
      </c>
      <c r="C6" s="107"/>
      <c r="D6" s="108">
        <f>IF(C6="",0,IF(C6="N/A","N/A",IF(C6=0,-100*$B6,C6*$B6)))</f>
        <v>0</v>
      </c>
      <c r="E6" s="107"/>
      <c r="F6" s="108">
        <f aca="true" t="shared" si="0" ref="F6:F17">IF(E6="",0,IF(E6="N/A","N/A",IF(E6=0,-100*$B6,E6*$B6)))</f>
        <v>0</v>
      </c>
      <c r="G6" s="107"/>
      <c r="H6" s="108">
        <f>IF(G6="",0,IF(G6="N/A","N/A",IF(G6=0,-100*$B6,G6*$B6)))</f>
        <v>0</v>
      </c>
      <c r="I6" s="107"/>
      <c r="J6" s="108">
        <f>IF(I6="",0,IF(I6="N/A","N/A",IF(I6=0,-100*$B6,I6*$B6)))</f>
        <v>0</v>
      </c>
      <c r="K6" s="107"/>
      <c r="L6" s="108">
        <f>IF(K6="",0,IF(K6="N/A","N/A",IF(K6=0,-100*$B6,K6*$B6)))</f>
        <v>0</v>
      </c>
      <c r="M6" s="109"/>
    </row>
    <row r="7" spans="1:13" ht="27" customHeight="1">
      <c r="A7" s="105" t="s">
        <v>89</v>
      </c>
      <c r="B7" s="106">
        <v>11</v>
      </c>
      <c r="C7" s="107"/>
      <c r="D7" s="108">
        <f aca="true" t="shared" si="1" ref="D7:D17">IF(C7="",0,IF(C7="N/A","N/A",IF(C7=0,-100*$B7,C7*$B7)))</f>
        <v>0</v>
      </c>
      <c r="E7" s="107"/>
      <c r="F7" s="108">
        <f t="shared" si="0"/>
        <v>0</v>
      </c>
      <c r="G7" s="107"/>
      <c r="H7" s="108">
        <f aca="true" t="shared" si="2" ref="H7:H17">IF(G7="",0,IF(G7="N/A","N/A",IF(G7=0,-100*$B7,G7*$B7)))</f>
        <v>0</v>
      </c>
      <c r="I7" s="107"/>
      <c r="J7" s="108">
        <f aca="true" t="shared" si="3" ref="J7:J17">IF(I7="",0,IF(I7="N/A","N/A",IF(I7=0,-100*$B7,I7*$B7)))</f>
        <v>0</v>
      </c>
      <c r="K7" s="107"/>
      <c r="L7" s="108">
        <f aca="true" t="shared" si="4" ref="L7:L17">IF(K7="",0,IF(K7="N/A","N/A",IF(K7=0,-100*$B7,K7*$B7)))</f>
        <v>0</v>
      </c>
      <c r="M7" s="109"/>
    </row>
    <row r="8" spans="1:13" ht="27" customHeight="1">
      <c r="A8" s="105" t="s">
        <v>90</v>
      </c>
      <c r="B8" s="106">
        <v>11</v>
      </c>
      <c r="C8" s="107"/>
      <c r="D8" s="108">
        <f t="shared" si="1"/>
        <v>0</v>
      </c>
      <c r="E8" s="107"/>
      <c r="F8" s="108">
        <f t="shared" si="0"/>
        <v>0</v>
      </c>
      <c r="G8" s="107"/>
      <c r="H8" s="108">
        <f t="shared" si="2"/>
        <v>0</v>
      </c>
      <c r="I8" s="107"/>
      <c r="J8" s="108">
        <f t="shared" si="3"/>
        <v>0</v>
      </c>
      <c r="K8" s="107"/>
      <c r="L8" s="108">
        <f t="shared" si="4"/>
        <v>0</v>
      </c>
      <c r="M8" s="109"/>
    </row>
    <row r="9" spans="1:13" ht="27" customHeight="1">
      <c r="A9" s="105" t="s">
        <v>91</v>
      </c>
      <c r="B9" s="106">
        <v>9</v>
      </c>
      <c r="C9" s="107"/>
      <c r="D9" s="108">
        <f t="shared" si="1"/>
        <v>0</v>
      </c>
      <c r="E9" s="107"/>
      <c r="F9" s="108">
        <f t="shared" si="0"/>
        <v>0</v>
      </c>
      <c r="G9" s="107"/>
      <c r="H9" s="108">
        <f t="shared" si="2"/>
        <v>0</v>
      </c>
      <c r="I9" s="107"/>
      <c r="J9" s="108">
        <f t="shared" si="3"/>
        <v>0</v>
      </c>
      <c r="K9" s="107"/>
      <c r="L9" s="108">
        <f t="shared" si="4"/>
        <v>0</v>
      </c>
      <c r="M9" s="109"/>
    </row>
    <row r="10" spans="1:13" ht="27" customHeight="1">
      <c r="A10" s="105" t="s">
        <v>92</v>
      </c>
      <c r="B10" s="106">
        <v>10</v>
      </c>
      <c r="C10" s="107"/>
      <c r="D10" s="108">
        <f t="shared" si="1"/>
        <v>0</v>
      </c>
      <c r="E10" s="107"/>
      <c r="F10" s="108">
        <f t="shared" si="0"/>
        <v>0</v>
      </c>
      <c r="G10" s="107"/>
      <c r="H10" s="108">
        <f t="shared" si="2"/>
        <v>0</v>
      </c>
      <c r="I10" s="107"/>
      <c r="J10" s="108">
        <f t="shared" si="3"/>
        <v>0</v>
      </c>
      <c r="K10" s="107"/>
      <c r="L10" s="108">
        <f t="shared" si="4"/>
        <v>0</v>
      </c>
      <c r="M10" s="109"/>
    </row>
    <row r="11" spans="1:13" ht="27" customHeight="1">
      <c r="A11" s="105" t="s">
        <v>93</v>
      </c>
      <c r="B11" s="106">
        <v>0</v>
      </c>
      <c r="C11" s="107"/>
      <c r="D11" s="108">
        <f t="shared" si="1"/>
        <v>0</v>
      </c>
      <c r="E11" s="107"/>
      <c r="F11" s="108">
        <f t="shared" si="0"/>
        <v>0</v>
      </c>
      <c r="G11" s="107"/>
      <c r="H11" s="108">
        <f t="shared" si="2"/>
        <v>0</v>
      </c>
      <c r="I11" s="107"/>
      <c r="J11" s="108">
        <f t="shared" si="3"/>
        <v>0</v>
      </c>
      <c r="K11" s="107"/>
      <c r="L11" s="108">
        <f t="shared" si="4"/>
        <v>0</v>
      </c>
      <c r="M11" s="109"/>
    </row>
    <row r="12" spans="1:13" ht="27" customHeight="1">
      <c r="A12" s="105" t="s">
        <v>94</v>
      </c>
      <c r="B12" s="106">
        <v>0</v>
      </c>
      <c r="C12" s="107"/>
      <c r="D12" s="108">
        <f t="shared" si="1"/>
        <v>0</v>
      </c>
      <c r="E12" s="107"/>
      <c r="F12" s="108">
        <f t="shared" si="0"/>
        <v>0</v>
      </c>
      <c r="G12" s="107"/>
      <c r="H12" s="108">
        <f t="shared" si="2"/>
        <v>0</v>
      </c>
      <c r="I12" s="107"/>
      <c r="J12" s="108">
        <f t="shared" si="3"/>
        <v>0</v>
      </c>
      <c r="K12" s="107"/>
      <c r="L12" s="108">
        <f t="shared" si="4"/>
        <v>0</v>
      </c>
      <c r="M12" s="109"/>
    </row>
    <row r="13" spans="1:13" ht="27" customHeight="1">
      <c r="A13" s="105" t="s">
        <v>95</v>
      </c>
      <c r="B13" s="106">
        <v>0</v>
      </c>
      <c r="C13" s="107"/>
      <c r="D13" s="108">
        <f t="shared" si="1"/>
        <v>0</v>
      </c>
      <c r="E13" s="107"/>
      <c r="F13" s="108">
        <f t="shared" si="0"/>
        <v>0</v>
      </c>
      <c r="G13" s="107"/>
      <c r="H13" s="108">
        <f t="shared" si="2"/>
        <v>0</v>
      </c>
      <c r="I13" s="107"/>
      <c r="J13" s="108">
        <f t="shared" si="3"/>
        <v>0</v>
      </c>
      <c r="K13" s="107"/>
      <c r="L13" s="108">
        <f t="shared" si="4"/>
        <v>0</v>
      </c>
      <c r="M13" s="109"/>
    </row>
    <row r="14" spans="1:13" ht="27" customHeight="1">
      <c r="A14" s="105" t="s">
        <v>96</v>
      </c>
      <c r="B14" s="106">
        <v>1</v>
      </c>
      <c r="C14" s="107"/>
      <c r="D14" s="108">
        <f t="shared" si="1"/>
        <v>0</v>
      </c>
      <c r="E14" s="107"/>
      <c r="F14" s="108">
        <f t="shared" si="0"/>
        <v>0</v>
      </c>
      <c r="G14" s="107"/>
      <c r="H14" s="108">
        <f t="shared" si="2"/>
        <v>0</v>
      </c>
      <c r="I14" s="107"/>
      <c r="J14" s="108">
        <f t="shared" si="3"/>
        <v>0</v>
      </c>
      <c r="K14" s="107"/>
      <c r="L14" s="108">
        <f t="shared" si="4"/>
        <v>0</v>
      </c>
      <c r="M14" s="109"/>
    </row>
    <row r="15" spans="1:13" ht="27" customHeight="1">
      <c r="A15" s="105" t="s">
        <v>97</v>
      </c>
      <c r="B15" s="106">
        <v>0</v>
      </c>
      <c r="C15" s="107"/>
      <c r="D15" s="108">
        <f t="shared" si="1"/>
        <v>0</v>
      </c>
      <c r="E15" s="107"/>
      <c r="F15" s="108">
        <f t="shared" si="0"/>
        <v>0</v>
      </c>
      <c r="G15" s="107"/>
      <c r="H15" s="108">
        <f t="shared" si="2"/>
        <v>0</v>
      </c>
      <c r="I15" s="107"/>
      <c r="J15" s="108">
        <f t="shared" si="3"/>
        <v>0</v>
      </c>
      <c r="K15" s="107"/>
      <c r="L15" s="108">
        <f t="shared" si="4"/>
        <v>0</v>
      </c>
      <c r="M15" s="109"/>
    </row>
    <row r="16" spans="1:13" ht="27" customHeight="1">
      <c r="A16" s="105" t="s">
        <v>98</v>
      </c>
      <c r="B16" s="106">
        <v>5</v>
      </c>
      <c r="C16" s="107"/>
      <c r="D16" s="108">
        <f t="shared" si="1"/>
        <v>0</v>
      </c>
      <c r="E16" s="107"/>
      <c r="F16" s="108">
        <f t="shared" si="0"/>
        <v>0</v>
      </c>
      <c r="G16" s="107"/>
      <c r="H16" s="108">
        <f t="shared" si="2"/>
        <v>0</v>
      </c>
      <c r="I16" s="107"/>
      <c r="J16" s="108">
        <f t="shared" si="3"/>
        <v>0</v>
      </c>
      <c r="K16" s="107"/>
      <c r="L16" s="108">
        <f t="shared" si="4"/>
        <v>0</v>
      </c>
      <c r="M16" s="109"/>
    </row>
    <row r="17" spans="1:13" ht="27" customHeight="1">
      <c r="A17" s="105" t="s">
        <v>99</v>
      </c>
      <c r="B17" s="106">
        <v>0</v>
      </c>
      <c r="C17" s="107"/>
      <c r="D17" s="108">
        <f t="shared" si="1"/>
        <v>0</v>
      </c>
      <c r="E17" s="107"/>
      <c r="F17" s="108">
        <f t="shared" si="0"/>
        <v>0</v>
      </c>
      <c r="G17" s="107"/>
      <c r="H17" s="108">
        <f t="shared" si="2"/>
        <v>0</v>
      </c>
      <c r="I17" s="107"/>
      <c r="J17" s="108">
        <f t="shared" si="3"/>
        <v>0</v>
      </c>
      <c r="K17" s="107"/>
      <c r="L17" s="108">
        <f t="shared" si="4"/>
        <v>0</v>
      </c>
      <c r="M17" s="109"/>
    </row>
    <row r="18" spans="1:12" ht="15.75">
      <c r="A18" s="110" t="s">
        <v>100</v>
      </c>
      <c r="B18" s="111"/>
      <c r="C18" s="112">
        <f>COUNT(C6:C17)</f>
        <v>0</v>
      </c>
      <c r="D18" s="112"/>
      <c r="E18" s="112">
        <f>COUNT(E6:E17)</f>
        <v>0</v>
      </c>
      <c r="F18" s="112"/>
      <c r="G18" s="112">
        <f>COUNT(G6:G17)</f>
        <v>0</v>
      </c>
      <c r="H18" s="112"/>
      <c r="I18" s="112">
        <f>COUNT(I6:I17)</f>
        <v>0</v>
      </c>
      <c r="J18" s="112"/>
      <c r="K18" s="112">
        <f>COUNT(K6:K17)</f>
        <v>0</v>
      </c>
      <c r="L18" s="112"/>
    </row>
    <row r="19" spans="1:12" ht="21.75" customHeight="1">
      <c r="A19" s="113" t="s">
        <v>101</v>
      </c>
      <c r="B19" s="113"/>
      <c r="C19" s="114">
        <f>IF(C18=0,"",SUM(D6:D17))</f>
      </c>
      <c r="D19" s="114"/>
      <c r="E19" s="114">
        <f>IF(E18=0,"",SUM(F6:F17))</f>
      </c>
      <c r="F19" s="114"/>
      <c r="G19" s="114">
        <f>IF(G18=0,"",SUM(H6:H17))</f>
      </c>
      <c r="H19" s="114"/>
      <c r="I19" s="114">
        <f>IF(I18=0,"",SUM(J6:J17))</f>
      </c>
      <c r="J19" s="114"/>
      <c r="K19" s="114">
        <f>IF(K18=0,"",SUM(L6:L17))</f>
      </c>
      <c r="L19" s="114"/>
    </row>
    <row r="20" spans="1:12" ht="12.75" customHeight="1">
      <c r="A20" s="115"/>
      <c r="B20" s="115"/>
      <c r="C20" s="116"/>
      <c r="D20" s="116"/>
      <c r="E20" s="116"/>
      <c r="F20" s="116"/>
      <c r="G20" s="116"/>
      <c r="H20" s="116"/>
      <c r="I20" s="116"/>
      <c r="J20" s="116"/>
      <c r="K20" s="116"/>
      <c r="L20" s="116"/>
    </row>
    <row r="21" spans="1:4" ht="20.25" customHeight="1">
      <c r="A21" s="113" t="s">
        <v>102</v>
      </c>
      <c r="B21" s="117"/>
      <c r="C21" s="118" t="e">
        <f>AVERAGE(C19,E19,G19,I19,K19)</f>
        <v>#DIV/0!</v>
      </c>
      <c r="D21" s="119"/>
    </row>
    <row r="22" ht="13.5" thickBot="1">
      <c r="C22" s="120"/>
    </row>
    <row r="23" spans="1:11" ht="13.5" thickBot="1">
      <c r="A23" s="121" t="s">
        <v>103</v>
      </c>
      <c r="B23" s="122"/>
      <c r="C23" s="123">
        <v>100</v>
      </c>
      <c r="D23" s="124"/>
      <c r="G23" s="125">
        <f>C23/C24</f>
        <v>0.25</v>
      </c>
      <c r="H23" s="126" t="s">
        <v>104</v>
      </c>
      <c r="I23" s="127"/>
      <c r="J23" s="127"/>
      <c r="K23" s="128"/>
    </row>
    <row r="24" spans="1:11" ht="13.5" thickBot="1">
      <c r="A24" s="129" t="s">
        <v>105</v>
      </c>
      <c r="B24" s="130"/>
      <c r="C24" s="131">
        <v>400</v>
      </c>
      <c r="D24" s="132"/>
      <c r="F24" s="133" t="s">
        <v>5</v>
      </c>
      <c r="G24" s="134"/>
      <c r="H24" s="135" t="s">
        <v>106</v>
      </c>
      <c r="I24" s="136"/>
      <c r="J24" s="136"/>
      <c r="K24" s="137"/>
    </row>
    <row r="27" spans="7:10" ht="12.75">
      <c r="G27" s="138" t="s">
        <v>5</v>
      </c>
      <c r="H27" s="139"/>
      <c r="I27" s="139"/>
      <c r="J27" s="139"/>
    </row>
    <row r="28" spans="7:10" ht="12.75">
      <c r="G28" s="139"/>
      <c r="H28" s="139"/>
      <c r="I28" s="139"/>
      <c r="J28" s="139"/>
    </row>
    <row r="29" ht="12.75">
      <c r="L29" s="140"/>
    </row>
  </sheetData>
  <mergeCells count="34">
    <mergeCell ref="H23:K23"/>
    <mergeCell ref="A24:B24"/>
    <mergeCell ref="C24:D24"/>
    <mergeCell ref="F24:G24"/>
    <mergeCell ref="H24:K24"/>
    <mergeCell ref="A21:B21"/>
    <mergeCell ref="C21:D21"/>
    <mergeCell ref="A23:B23"/>
    <mergeCell ref="C23:D23"/>
    <mergeCell ref="I18:J18"/>
    <mergeCell ref="K18:L18"/>
    <mergeCell ref="A19:B19"/>
    <mergeCell ref="C19:D19"/>
    <mergeCell ref="E19:F19"/>
    <mergeCell ref="G19:H19"/>
    <mergeCell ref="I19:J19"/>
    <mergeCell ref="K19:L19"/>
    <mergeCell ref="A18:B18"/>
    <mergeCell ref="C18:D18"/>
    <mergeCell ref="E18:F18"/>
    <mergeCell ref="G18:H18"/>
    <mergeCell ref="B3:G3"/>
    <mergeCell ref="I3:L3"/>
    <mergeCell ref="A4:A5"/>
    <mergeCell ref="B4:B5"/>
    <mergeCell ref="C4:D4"/>
    <mergeCell ref="E4:F4"/>
    <mergeCell ref="G4:H4"/>
    <mergeCell ref="I4:J4"/>
    <mergeCell ref="K4:L4"/>
    <mergeCell ref="B1:G1"/>
    <mergeCell ref="I1:L1"/>
    <mergeCell ref="B2:G2"/>
    <mergeCell ref="I2:L2"/>
  </mergeCells>
  <dataValidations count="3">
    <dataValidation type="list" allowBlank="1" showInputMessage="1" showErrorMessage="1" sqref="G5 E5 I5 C5 K5">
      <formula1>Landuses</formula1>
    </dataValidation>
    <dataValidation type="list" allowBlank="1" showInputMessage="1" showErrorMessage="1" sqref="C6:C17 E6:E17 G6:G17 I6:I17 K6:K17">
      <formula1>Scores</formula1>
    </dataValidation>
    <dataValidation type="list" allowBlank="1" showInputMessage="1" showErrorMessage="1" sqref="B6:B17">
      <formula1>Rank</formula1>
    </dataValidation>
  </dataValidation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5"/>
  <dimension ref="A1:M29"/>
  <sheetViews>
    <sheetView workbookViewId="0" topLeftCell="A1">
      <selection activeCell="C9" sqref="C9"/>
    </sheetView>
  </sheetViews>
  <sheetFormatPr defaultColWidth="9.140625" defaultRowHeight="12.75"/>
  <cols>
    <col min="1" max="1" width="33.57421875" style="0" customWidth="1"/>
    <col min="2" max="2" width="7.421875" style="0" customWidth="1"/>
    <col min="3" max="3" width="11.7109375" style="0" customWidth="1"/>
    <col min="4" max="4" width="6.57421875" style="0" customWidth="1"/>
    <col min="5" max="5" width="11.7109375" style="0" customWidth="1"/>
    <col min="6" max="6" width="6.7109375" style="0" customWidth="1"/>
    <col min="7" max="7" width="11.7109375" style="0" customWidth="1"/>
    <col min="8" max="8" width="6.7109375" style="0" customWidth="1"/>
    <col min="9" max="9" width="11.7109375" style="0" customWidth="1"/>
    <col min="10" max="10" width="6.7109375" style="109" customWidth="1"/>
    <col min="11" max="11" width="11.7109375" style="0" customWidth="1"/>
    <col min="12" max="12" width="6.7109375" style="0" customWidth="1"/>
  </cols>
  <sheetData>
    <row r="1" spans="1:12" ht="19.5" customHeight="1">
      <c r="A1" s="83" t="s">
        <v>71</v>
      </c>
      <c r="B1" s="84"/>
      <c r="C1" s="85"/>
      <c r="D1" s="85"/>
      <c r="E1" s="85"/>
      <c r="F1" s="85"/>
      <c r="G1" s="86"/>
      <c r="H1" s="83" t="s">
        <v>72</v>
      </c>
      <c r="I1" s="87"/>
      <c r="J1" s="88"/>
      <c r="K1" s="88"/>
      <c r="L1" s="89"/>
    </row>
    <row r="2" spans="1:12" ht="19.5" customHeight="1">
      <c r="A2" s="83" t="s">
        <v>73</v>
      </c>
      <c r="B2" s="84"/>
      <c r="C2" s="85"/>
      <c r="D2" s="85"/>
      <c r="E2" s="85"/>
      <c r="F2" s="85"/>
      <c r="G2" s="86"/>
      <c r="H2" s="83" t="s">
        <v>74</v>
      </c>
      <c r="I2" s="90" t="s">
        <v>75</v>
      </c>
      <c r="J2" s="91"/>
      <c r="K2" s="91"/>
      <c r="L2" s="92"/>
    </row>
    <row r="3" spans="1:12" ht="19.5" customHeight="1">
      <c r="A3" s="83" t="s">
        <v>76</v>
      </c>
      <c r="B3" s="93" t="s">
        <v>107</v>
      </c>
      <c r="C3" s="94"/>
      <c r="D3" s="94"/>
      <c r="E3" s="94"/>
      <c r="F3" s="94"/>
      <c r="G3" s="95"/>
      <c r="H3" s="83" t="s">
        <v>78</v>
      </c>
      <c r="I3" s="84"/>
      <c r="J3" s="85"/>
      <c r="K3" s="85"/>
      <c r="L3" s="86"/>
    </row>
    <row r="4" spans="1:12" ht="15" customHeight="1">
      <c r="A4" s="96" t="s">
        <v>79</v>
      </c>
      <c r="B4" s="97" t="s">
        <v>80</v>
      </c>
      <c r="C4" s="98" t="s">
        <v>81</v>
      </c>
      <c r="D4" s="99"/>
      <c r="E4" s="98" t="s">
        <v>82</v>
      </c>
      <c r="F4" s="99"/>
      <c r="G4" s="98" t="s">
        <v>83</v>
      </c>
      <c r="H4" s="99"/>
      <c r="I4" s="98" t="s">
        <v>84</v>
      </c>
      <c r="J4" s="99"/>
      <c r="K4" s="98" t="s">
        <v>85</v>
      </c>
      <c r="L4" s="99"/>
    </row>
    <row r="5" spans="1:13" ht="30" customHeight="1">
      <c r="A5" s="100"/>
      <c r="B5" s="101"/>
      <c r="C5" s="102"/>
      <c r="D5" s="103" t="s">
        <v>32</v>
      </c>
      <c r="E5" s="102"/>
      <c r="F5" s="103" t="s">
        <v>32</v>
      </c>
      <c r="G5" s="102"/>
      <c r="H5" s="103" t="s">
        <v>32</v>
      </c>
      <c r="I5" s="102"/>
      <c r="J5" s="103" t="s">
        <v>32</v>
      </c>
      <c r="K5" s="102"/>
      <c r="L5" s="103" t="s">
        <v>32</v>
      </c>
      <c r="M5" s="104"/>
    </row>
    <row r="6" spans="1:13" ht="27" customHeight="1">
      <c r="A6" s="105" t="s">
        <v>88</v>
      </c>
      <c r="B6" s="106">
        <v>15</v>
      </c>
      <c r="C6" s="107"/>
      <c r="D6" s="108">
        <f>IF(C6="",0,IF(C6="N/A","N/A",IF(C6=0,-100*$B6,C6*$B6)))</f>
        <v>0</v>
      </c>
      <c r="E6" s="107"/>
      <c r="F6" s="108">
        <f aca="true" t="shared" si="0" ref="F6:F17">IF(E6="",0,IF(E6="N/A","N/A",IF(E6=0,-100*$B6,E6*$B6)))</f>
        <v>0</v>
      </c>
      <c r="G6" s="107"/>
      <c r="H6" s="108">
        <f>IF(G6="",0,IF(G6="N/A","N/A",IF(G6=0,-100*$B6,G6*$B6)))</f>
        <v>0</v>
      </c>
      <c r="I6" s="107"/>
      <c r="J6" s="108">
        <f>IF(I6="",0,IF(I6="N/A","N/A",IF(I6=0,-100*$B6,I6*$B6)))</f>
        <v>0</v>
      </c>
      <c r="K6" s="107"/>
      <c r="L6" s="108">
        <f>IF(K6="",0,IF(K6="N/A","N/A",IF(K6=0,-100*$B6,K6*$B6)))</f>
        <v>0</v>
      </c>
      <c r="M6" s="109"/>
    </row>
    <row r="7" spans="1:13" ht="27" customHeight="1">
      <c r="A7" s="105" t="s">
        <v>89</v>
      </c>
      <c r="B7" s="106">
        <v>8</v>
      </c>
      <c r="C7" s="107"/>
      <c r="D7" s="108">
        <f aca="true" t="shared" si="1" ref="D7:D17">IF(C7="",0,IF(C7="N/A","N/A",IF(C7=0,-100*$B7,C7*$B7)))</f>
        <v>0</v>
      </c>
      <c r="E7" s="107"/>
      <c r="F7" s="108">
        <f t="shared" si="0"/>
        <v>0</v>
      </c>
      <c r="G7" s="107"/>
      <c r="H7" s="108">
        <f aca="true" t="shared" si="2" ref="H7:H17">IF(G7="",0,IF(G7="N/A","N/A",IF(G7=0,-100*$B7,G7*$B7)))</f>
        <v>0</v>
      </c>
      <c r="I7" s="107"/>
      <c r="J7" s="108">
        <f aca="true" t="shared" si="3" ref="J7:J17">IF(I7="",0,IF(I7="N/A","N/A",IF(I7=0,-100*$B7,I7*$B7)))</f>
        <v>0</v>
      </c>
      <c r="K7" s="107"/>
      <c r="L7" s="108">
        <f aca="true" t="shared" si="4" ref="L7:L17">IF(K7="",0,IF(K7="N/A","N/A",IF(K7=0,-100*$B7,K7*$B7)))</f>
        <v>0</v>
      </c>
      <c r="M7" s="109"/>
    </row>
    <row r="8" spans="1:13" ht="27" customHeight="1">
      <c r="A8" s="105" t="s">
        <v>90</v>
      </c>
      <c r="B8" s="106">
        <v>5</v>
      </c>
      <c r="C8" s="107"/>
      <c r="D8" s="108">
        <f t="shared" si="1"/>
        <v>0</v>
      </c>
      <c r="E8" s="107"/>
      <c r="F8" s="108">
        <f t="shared" si="0"/>
        <v>0</v>
      </c>
      <c r="G8" s="107"/>
      <c r="H8" s="108">
        <f t="shared" si="2"/>
        <v>0</v>
      </c>
      <c r="I8" s="107"/>
      <c r="J8" s="108">
        <f t="shared" si="3"/>
        <v>0</v>
      </c>
      <c r="K8" s="107"/>
      <c r="L8" s="108">
        <f t="shared" si="4"/>
        <v>0</v>
      </c>
      <c r="M8" s="109"/>
    </row>
    <row r="9" spans="1:13" ht="27" customHeight="1">
      <c r="A9" s="105" t="s">
        <v>91</v>
      </c>
      <c r="B9" s="106">
        <v>0</v>
      </c>
      <c r="C9" s="107"/>
      <c r="D9" s="108">
        <f t="shared" si="1"/>
        <v>0</v>
      </c>
      <c r="E9" s="107"/>
      <c r="F9" s="108">
        <f t="shared" si="0"/>
        <v>0</v>
      </c>
      <c r="G9" s="107"/>
      <c r="H9" s="108">
        <f t="shared" si="2"/>
        <v>0</v>
      </c>
      <c r="I9" s="107"/>
      <c r="J9" s="108">
        <f t="shared" si="3"/>
        <v>0</v>
      </c>
      <c r="K9" s="107"/>
      <c r="L9" s="108">
        <f t="shared" si="4"/>
        <v>0</v>
      </c>
      <c r="M9" s="109"/>
    </row>
    <row r="10" spans="1:13" ht="27" customHeight="1">
      <c r="A10" s="105" t="s">
        <v>92</v>
      </c>
      <c r="B10" s="106">
        <v>0</v>
      </c>
      <c r="C10" s="107"/>
      <c r="D10" s="108">
        <f t="shared" si="1"/>
        <v>0</v>
      </c>
      <c r="E10" s="107"/>
      <c r="F10" s="108">
        <f t="shared" si="0"/>
        <v>0</v>
      </c>
      <c r="G10" s="107"/>
      <c r="H10" s="108">
        <f t="shared" si="2"/>
        <v>0</v>
      </c>
      <c r="I10" s="107"/>
      <c r="J10" s="108">
        <f t="shared" si="3"/>
        <v>0</v>
      </c>
      <c r="K10" s="107"/>
      <c r="L10" s="108">
        <f t="shared" si="4"/>
        <v>0</v>
      </c>
      <c r="M10" s="109"/>
    </row>
    <row r="11" spans="1:13" ht="27" customHeight="1">
      <c r="A11" s="105" t="s">
        <v>93</v>
      </c>
      <c r="B11" s="106">
        <v>12</v>
      </c>
      <c r="C11" s="107"/>
      <c r="D11" s="108">
        <f t="shared" si="1"/>
        <v>0</v>
      </c>
      <c r="E11" s="107"/>
      <c r="F11" s="108">
        <f t="shared" si="0"/>
        <v>0</v>
      </c>
      <c r="G11" s="107"/>
      <c r="H11" s="108">
        <f t="shared" si="2"/>
        <v>0</v>
      </c>
      <c r="I11" s="107"/>
      <c r="J11" s="108">
        <f t="shared" si="3"/>
        <v>0</v>
      </c>
      <c r="K11" s="107"/>
      <c r="L11" s="108">
        <f t="shared" si="4"/>
        <v>0</v>
      </c>
      <c r="M11" s="109"/>
    </row>
    <row r="12" spans="1:13" ht="27" customHeight="1">
      <c r="A12" s="105" t="s">
        <v>94</v>
      </c>
      <c r="B12" s="106">
        <v>10</v>
      </c>
      <c r="C12" s="107"/>
      <c r="D12" s="108">
        <f t="shared" si="1"/>
        <v>0</v>
      </c>
      <c r="E12" s="107"/>
      <c r="F12" s="108">
        <f t="shared" si="0"/>
        <v>0</v>
      </c>
      <c r="G12" s="107"/>
      <c r="H12" s="108">
        <f t="shared" si="2"/>
        <v>0</v>
      </c>
      <c r="I12" s="107"/>
      <c r="J12" s="108">
        <f t="shared" si="3"/>
        <v>0</v>
      </c>
      <c r="K12" s="107"/>
      <c r="L12" s="108">
        <f t="shared" si="4"/>
        <v>0</v>
      </c>
      <c r="M12" s="109"/>
    </row>
    <row r="13" spans="1:13" ht="27" customHeight="1">
      <c r="A13" s="105" t="s">
        <v>95</v>
      </c>
      <c r="B13" s="106">
        <v>0</v>
      </c>
      <c r="C13" s="107"/>
      <c r="D13" s="108">
        <f t="shared" si="1"/>
        <v>0</v>
      </c>
      <c r="E13" s="107"/>
      <c r="F13" s="108">
        <f t="shared" si="0"/>
        <v>0</v>
      </c>
      <c r="G13" s="107"/>
      <c r="H13" s="108">
        <f t="shared" si="2"/>
        <v>0</v>
      </c>
      <c r="I13" s="107"/>
      <c r="J13" s="108">
        <f t="shared" si="3"/>
        <v>0</v>
      </c>
      <c r="K13" s="107"/>
      <c r="L13" s="108">
        <f t="shared" si="4"/>
        <v>0</v>
      </c>
      <c r="M13" s="109"/>
    </row>
    <row r="14" spans="1:13" ht="27" customHeight="1">
      <c r="A14" s="105" t="s">
        <v>96</v>
      </c>
      <c r="B14" s="106">
        <v>1</v>
      </c>
      <c r="C14" s="107"/>
      <c r="D14" s="108">
        <f t="shared" si="1"/>
        <v>0</v>
      </c>
      <c r="E14" s="107"/>
      <c r="F14" s="108">
        <f t="shared" si="0"/>
        <v>0</v>
      </c>
      <c r="G14" s="107"/>
      <c r="H14" s="108">
        <f t="shared" si="2"/>
        <v>0</v>
      </c>
      <c r="I14" s="107"/>
      <c r="J14" s="108">
        <f t="shared" si="3"/>
        <v>0</v>
      </c>
      <c r="K14" s="107"/>
      <c r="L14" s="108">
        <f t="shared" si="4"/>
        <v>0</v>
      </c>
      <c r="M14" s="109"/>
    </row>
    <row r="15" spans="1:13" ht="27" customHeight="1">
      <c r="A15" s="105" t="s">
        <v>97</v>
      </c>
      <c r="B15" s="106">
        <v>0</v>
      </c>
      <c r="C15" s="107"/>
      <c r="D15" s="108">
        <f t="shared" si="1"/>
        <v>0</v>
      </c>
      <c r="E15" s="107"/>
      <c r="F15" s="108">
        <f t="shared" si="0"/>
        <v>0</v>
      </c>
      <c r="G15" s="107"/>
      <c r="H15" s="108">
        <f t="shared" si="2"/>
        <v>0</v>
      </c>
      <c r="I15" s="107"/>
      <c r="J15" s="108">
        <f t="shared" si="3"/>
        <v>0</v>
      </c>
      <c r="K15" s="107"/>
      <c r="L15" s="108">
        <f t="shared" si="4"/>
        <v>0</v>
      </c>
      <c r="M15" s="109"/>
    </row>
    <row r="16" spans="1:13" ht="27" customHeight="1">
      <c r="A16" s="105" t="s">
        <v>98</v>
      </c>
      <c r="B16" s="106">
        <v>0</v>
      </c>
      <c r="C16" s="107"/>
      <c r="D16" s="108">
        <f t="shared" si="1"/>
        <v>0</v>
      </c>
      <c r="E16" s="107"/>
      <c r="F16" s="108">
        <f t="shared" si="0"/>
        <v>0</v>
      </c>
      <c r="G16" s="107"/>
      <c r="H16" s="108">
        <f t="shared" si="2"/>
        <v>0</v>
      </c>
      <c r="I16" s="107"/>
      <c r="J16" s="108">
        <f t="shared" si="3"/>
        <v>0</v>
      </c>
      <c r="K16" s="107"/>
      <c r="L16" s="108">
        <f t="shared" si="4"/>
        <v>0</v>
      </c>
      <c r="M16" s="109"/>
    </row>
    <row r="17" spans="1:13" ht="27" customHeight="1">
      <c r="A17" s="105" t="s">
        <v>99</v>
      </c>
      <c r="B17" s="106">
        <v>0</v>
      </c>
      <c r="C17" s="107"/>
      <c r="D17" s="108">
        <f t="shared" si="1"/>
        <v>0</v>
      </c>
      <c r="E17" s="107"/>
      <c r="F17" s="108">
        <f t="shared" si="0"/>
        <v>0</v>
      </c>
      <c r="G17" s="107"/>
      <c r="H17" s="108">
        <f t="shared" si="2"/>
        <v>0</v>
      </c>
      <c r="I17" s="107"/>
      <c r="J17" s="108">
        <f t="shared" si="3"/>
        <v>0</v>
      </c>
      <c r="K17" s="107"/>
      <c r="L17" s="108">
        <f t="shared" si="4"/>
        <v>0</v>
      </c>
      <c r="M17" s="109"/>
    </row>
    <row r="18" spans="1:12" ht="15.75">
      <c r="A18" s="110" t="s">
        <v>100</v>
      </c>
      <c r="B18" s="111"/>
      <c r="C18" s="112">
        <f>COUNT(C6:C17)</f>
        <v>0</v>
      </c>
      <c r="D18" s="112"/>
      <c r="E18" s="112">
        <f>COUNT(E6:E17)</f>
        <v>0</v>
      </c>
      <c r="F18" s="112"/>
      <c r="G18" s="112">
        <f>COUNT(G6:G17)</f>
        <v>0</v>
      </c>
      <c r="H18" s="112"/>
      <c r="I18" s="112">
        <f>COUNT(I6:I17)</f>
        <v>0</v>
      </c>
      <c r="J18" s="112"/>
      <c r="K18" s="112">
        <f>COUNT(K6:K17)</f>
        <v>0</v>
      </c>
      <c r="L18" s="112"/>
    </row>
    <row r="19" spans="1:12" ht="21.75" customHeight="1">
      <c r="A19" s="113" t="s">
        <v>101</v>
      </c>
      <c r="B19" s="113"/>
      <c r="C19" s="114">
        <f>IF(C18=0,"",SUM(D6:D17))</f>
      </c>
      <c r="D19" s="114"/>
      <c r="E19" s="114">
        <f>IF(E18=0,"",SUM(F6:F17))</f>
      </c>
      <c r="F19" s="114"/>
      <c r="G19" s="114">
        <f>IF(G18=0,"",SUM(H6:H17))</f>
      </c>
      <c r="H19" s="114"/>
      <c r="I19" s="114">
        <f>IF(I18=0,"",SUM(J6:J17))</f>
      </c>
      <c r="J19" s="114"/>
      <c r="K19" s="114">
        <f>IF(K18=0,"",SUM(L6:L17))</f>
      </c>
      <c r="L19" s="114"/>
    </row>
    <row r="20" spans="1:12" ht="12.75" customHeight="1">
      <c r="A20" s="115"/>
      <c r="B20" s="115"/>
      <c r="C20" s="116"/>
      <c r="D20" s="116"/>
      <c r="E20" s="116"/>
      <c r="F20" s="116"/>
      <c r="G20" s="116"/>
      <c r="H20" s="116"/>
      <c r="I20" s="116"/>
      <c r="J20" s="116"/>
      <c r="K20" s="116"/>
      <c r="L20" s="116"/>
    </row>
    <row r="21" spans="1:4" ht="20.25" customHeight="1">
      <c r="A21" s="113" t="s">
        <v>102</v>
      </c>
      <c r="B21" s="117"/>
      <c r="C21" s="118" t="e">
        <f>AVERAGE(C19,E19,G19,I19,K19)</f>
        <v>#DIV/0!</v>
      </c>
      <c r="D21" s="119"/>
    </row>
    <row r="22" ht="13.5" thickBot="1">
      <c r="C22" s="120"/>
    </row>
    <row r="23" spans="1:11" ht="13.5" thickBot="1">
      <c r="A23" s="121" t="s">
        <v>103</v>
      </c>
      <c r="B23" s="122"/>
      <c r="C23" s="123">
        <v>100</v>
      </c>
      <c r="D23" s="124"/>
      <c r="G23" s="125">
        <f>C23/C24</f>
        <v>0.25</v>
      </c>
      <c r="H23" s="126" t="s">
        <v>104</v>
      </c>
      <c r="I23" s="127"/>
      <c r="J23" s="127"/>
      <c r="K23" s="128"/>
    </row>
    <row r="24" spans="1:11" ht="13.5" thickBot="1">
      <c r="A24" s="129" t="s">
        <v>105</v>
      </c>
      <c r="B24" s="130"/>
      <c r="C24" s="131">
        <v>400</v>
      </c>
      <c r="D24" s="132"/>
      <c r="F24" s="133" t="s">
        <v>5</v>
      </c>
      <c r="G24" s="134"/>
      <c r="H24" s="135" t="s">
        <v>106</v>
      </c>
      <c r="I24" s="136"/>
      <c r="J24" s="136"/>
      <c r="K24" s="137"/>
    </row>
    <row r="27" spans="7:10" ht="12.75">
      <c r="G27" s="138" t="s">
        <v>5</v>
      </c>
      <c r="H27" s="139"/>
      <c r="I27" s="139"/>
      <c r="J27" s="139"/>
    </row>
    <row r="28" spans="7:10" ht="12.75">
      <c r="G28" s="139"/>
      <c r="H28" s="139"/>
      <c r="I28" s="139"/>
      <c r="J28" s="139"/>
    </row>
    <row r="29" ht="12.75">
      <c r="L29" s="140"/>
    </row>
  </sheetData>
  <mergeCells count="34">
    <mergeCell ref="H23:K23"/>
    <mergeCell ref="A24:B24"/>
    <mergeCell ref="C24:D24"/>
    <mergeCell ref="F24:G24"/>
    <mergeCell ref="H24:K24"/>
    <mergeCell ref="A21:B21"/>
    <mergeCell ref="C21:D21"/>
    <mergeCell ref="A23:B23"/>
    <mergeCell ref="C23:D23"/>
    <mergeCell ref="I18:J18"/>
    <mergeCell ref="K18:L18"/>
    <mergeCell ref="A19:B19"/>
    <mergeCell ref="C19:D19"/>
    <mergeCell ref="E19:F19"/>
    <mergeCell ref="G19:H19"/>
    <mergeCell ref="I19:J19"/>
    <mergeCell ref="K19:L19"/>
    <mergeCell ref="A18:B18"/>
    <mergeCell ref="C18:D18"/>
    <mergeCell ref="E18:F18"/>
    <mergeCell ref="G18:H18"/>
    <mergeCell ref="B3:G3"/>
    <mergeCell ref="I3:L3"/>
    <mergeCell ref="A4:A5"/>
    <mergeCell ref="B4:B5"/>
    <mergeCell ref="C4:D4"/>
    <mergeCell ref="E4:F4"/>
    <mergeCell ref="G4:H4"/>
    <mergeCell ref="I4:J4"/>
    <mergeCell ref="K4:L4"/>
    <mergeCell ref="B1:G1"/>
    <mergeCell ref="I1:L1"/>
    <mergeCell ref="B2:G2"/>
    <mergeCell ref="I2:L2"/>
  </mergeCells>
  <dataValidations count="3">
    <dataValidation type="list" allowBlank="1" showInputMessage="1" showErrorMessage="1" sqref="G5 E5 I5 C5 K5">
      <formula1>Landuses</formula1>
    </dataValidation>
    <dataValidation type="list" allowBlank="1" showInputMessage="1" showErrorMessage="1" sqref="C6:C17 E6:E17 G6:G17 I6:I17 K6:K17">
      <formula1>Scores</formula1>
    </dataValidation>
    <dataValidation type="list" allowBlank="1" showInputMessage="1" showErrorMessage="1" sqref="B6:B17">
      <formula1>Rank</formula1>
    </dataValidation>
  </dataValidation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1"/>
  <dimension ref="A1:F56"/>
  <sheetViews>
    <sheetView tabSelected="1" workbookViewId="0" topLeftCell="A1">
      <selection activeCell="C17" sqref="C17"/>
    </sheetView>
  </sheetViews>
  <sheetFormatPr defaultColWidth="9.140625" defaultRowHeight="12.75"/>
  <cols>
    <col min="1" max="1" width="24.00390625" style="13" customWidth="1"/>
    <col min="2" max="2" width="40.57421875" style="13" customWidth="1"/>
    <col min="3" max="16384" width="11.421875" style="13" customWidth="1"/>
  </cols>
  <sheetData>
    <row r="1" spans="1:6" ht="18.75">
      <c r="A1" s="61" t="s">
        <v>70</v>
      </c>
      <c r="B1" s="61"/>
      <c r="C1" s="61"/>
      <c r="D1" s="61"/>
      <c r="E1" s="61"/>
      <c r="F1" s="12"/>
    </row>
    <row r="2" spans="1:6" ht="15.75">
      <c r="A2" s="42"/>
      <c r="B2" s="42"/>
      <c r="C2" s="42"/>
      <c r="D2" s="42"/>
      <c r="E2" s="42"/>
      <c r="F2" s="12"/>
    </row>
    <row r="3" spans="1:6" ht="15.75">
      <c r="A3" s="62" t="s">
        <v>64</v>
      </c>
      <c r="B3" s="63"/>
      <c r="C3" s="63"/>
      <c r="D3" s="63"/>
      <c r="E3" s="63"/>
      <c r="F3" s="12"/>
    </row>
    <row r="4" spans="1:6" ht="15.75">
      <c r="A4" s="63"/>
      <c r="B4" s="63"/>
      <c r="C4" s="63"/>
      <c r="D4" s="63"/>
      <c r="E4" s="63"/>
      <c r="F4" s="12"/>
    </row>
    <row r="5" spans="1:6" ht="16.5" thickBot="1">
      <c r="A5" s="42"/>
      <c r="B5" s="42"/>
      <c r="C5" s="42"/>
      <c r="D5" s="42"/>
      <c r="E5" s="42"/>
      <c r="F5" s="12"/>
    </row>
    <row r="6" spans="1:6" ht="15.75">
      <c r="A6" s="43" t="s">
        <v>55</v>
      </c>
      <c r="B6" s="47"/>
      <c r="C6" s="45"/>
      <c r="D6" s="41"/>
      <c r="E6" s="41"/>
      <c r="F6" s="12"/>
    </row>
    <row r="7" spans="1:3" ht="15.75">
      <c r="A7" s="44" t="s">
        <v>25</v>
      </c>
      <c r="B7" s="31"/>
      <c r="C7" s="46"/>
    </row>
    <row r="8" spans="1:3" ht="15.75">
      <c r="A8" s="44" t="s">
        <v>16</v>
      </c>
      <c r="B8" s="31"/>
      <c r="C8" s="40"/>
    </row>
    <row r="9" spans="1:5" ht="32.25" thickBot="1">
      <c r="A9" s="48" t="s">
        <v>54</v>
      </c>
      <c r="B9" s="32"/>
      <c r="C9" s="46"/>
      <c r="D9" s="14"/>
      <c r="E9" s="14"/>
    </row>
    <row r="10" s="15" customFormat="1" ht="12.75"/>
    <row r="11" s="15" customFormat="1" ht="13.5" thickBot="1"/>
    <row r="12" spans="1:5" s="15" customFormat="1" ht="14.25">
      <c r="A12" s="49" t="s">
        <v>30</v>
      </c>
      <c r="B12" s="57" t="s">
        <v>26</v>
      </c>
      <c r="C12" s="57"/>
      <c r="D12" s="57"/>
      <c r="E12" s="58"/>
    </row>
    <row r="13" spans="1:5" s="15" customFormat="1" ht="34.5" customHeight="1">
      <c r="A13" s="50"/>
      <c r="B13" s="70" t="s">
        <v>50</v>
      </c>
      <c r="C13" s="71"/>
      <c r="D13" s="71"/>
      <c r="E13" s="72"/>
    </row>
    <row r="14" spans="1:5" s="15" customFormat="1" ht="33.75" customHeight="1">
      <c r="A14" s="50"/>
      <c r="B14" s="70" t="s">
        <v>51</v>
      </c>
      <c r="C14" s="71"/>
      <c r="D14" s="71"/>
      <c r="E14" s="72"/>
    </row>
    <row r="15" spans="1:5" s="15" customFormat="1" ht="30" customHeight="1" thickBot="1">
      <c r="A15" s="51"/>
      <c r="B15" s="73" t="s">
        <v>52</v>
      </c>
      <c r="C15" s="74"/>
      <c r="D15" s="74"/>
      <c r="E15" s="75"/>
    </row>
    <row r="16" spans="1:3" s="15" customFormat="1" ht="16.5" thickBot="1">
      <c r="A16" s="16"/>
      <c r="B16" s="10"/>
      <c r="C16" s="11"/>
    </row>
    <row r="17" spans="1:5" ht="49.5" customHeight="1">
      <c r="A17" s="33" t="s">
        <v>0</v>
      </c>
      <c r="B17" s="34" t="s">
        <v>10</v>
      </c>
      <c r="C17" s="34" t="s">
        <v>13</v>
      </c>
      <c r="D17" s="34" t="s">
        <v>15</v>
      </c>
      <c r="E17" s="34" t="s">
        <v>14</v>
      </c>
    </row>
    <row r="18" spans="1:5" ht="12.75">
      <c r="A18" s="54" t="s">
        <v>33</v>
      </c>
      <c r="B18" s="55" t="s">
        <v>5</v>
      </c>
      <c r="C18" s="29">
        <v>0.15</v>
      </c>
      <c r="D18" s="22"/>
      <c r="E18" s="22"/>
    </row>
    <row r="19" spans="1:5" ht="12.75">
      <c r="A19" s="54"/>
      <c r="B19" s="55" t="s">
        <v>66</v>
      </c>
      <c r="C19" s="22"/>
      <c r="D19" s="23">
        <v>5</v>
      </c>
      <c r="E19" s="24"/>
    </row>
    <row r="20" spans="1:5" ht="12.75">
      <c r="A20" s="54"/>
      <c r="B20" s="55" t="s">
        <v>67</v>
      </c>
      <c r="C20" s="22"/>
      <c r="D20" s="23">
        <v>10</v>
      </c>
      <c r="E20" s="24"/>
    </row>
    <row r="21" spans="1:5" ht="12.75">
      <c r="A21" s="54"/>
      <c r="B21" s="55" t="s">
        <v>68</v>
      </c>
      <c r="C21" s="22"/>
      <c r="D21" s="23">
        <v>12</v>
      </c>
      <c r="E21" s="24"/>
    </row>
    <row r="22" spans="1:5" ht="12.75">
      <c r="A22" s="54"/>
      <c r="B22" s="55" t="s">
        <v>69</v>
      </c>
      <c r="C22" s="22"/>
      <c r="D22" s="23">
        <v>15</v>
      </c>
      <c r="E22" s="24"/>
    </row>
    <row r="23" spans="1:5" ht="25.5">
      <c r="A23" s="54" t="s">
        <v>34</v>
      </c>
      <c r="B23" s="55" t="s">
        <v>8</v>
      </c>
      <c r="C23" s="29">
        <v>0.08</v>
      </c>
      <c r="D23" s="22"/>
      <c r="E23" s="22"/>
    </row>
    <row r="24" spans="1:5" ht="12.75">
      <c r="A24" s="54"/>
      <c r="B24" s="55" t="s">
        <v>1</v>
      </c>
      <c r="C24" s="25"/>
      <c r="D24" s="23">
        <v>3</v>
      </c>
      <c r="E24" s="24"/>
    </row>
    <row r="25" spans="1:5" ht="12.75">
      <c r="A25" s="54"/>
      <c r="B25" s="55" t="s">
        <v>2</v>
      </c>
      <c r="C25" s="25"/>
      <c r="D25" s="23">
        <v>5</v>
      </c>
      <c r="E25" s="24"/>
    </row>
    <row r="26" spans="1:5" ht="12.75">
      <c r="A26" s="54"/>
      <c r="B26" s="55" t="s">
        <v>3</v>
      </c>
      <c r="C26" s="25"/>
      <c r="D26" s="23">
        <v>8</v>
      </c>
      <c r="E26" s="24"/>
    </row>
    <row r="27" spans="1:5" ht="12.75">
      <c r="A27" s="54"/>
      <c r="B27" s="55"/>
      <c r="C27" s="25"/>
      <c r="D27" s="23"/>
      <c r="E27" s="23"/>
    </row>
    <row r="28" spans="1:5" ht="38.25" customHeight="1">
      <c r="A28" s="54" t="s">
        <v>35</v>
      </c>
      <c r="B28" s="55" t="s">
        <v>7</v>
      </c>
      <c r="C28" s="56">
        <v>0.1</v>
      </c>
      <c r="D28" s="23">
        <v>8</v>
      </c>
      <c r="E28" s="24"/>
    </row>
    <row r="29" spans="1:5" ht="12.75">
      <c r="A29" s="54" t="s">
        <v>36</v>
      </c>
      <c r="B29" s="55" t="s">
        <v>12</v>
      </c>
      <c r="C29" s="29">
        <v>0</v>
      </c>
      <c r="D29" s="23"/>
      <c r="E29" s="24"/>
    </row>
    <row r="30" spans="1:5" ht="25.5">
      <c r="A30" s="54" t="s">
        <v>37</v>
      </c>
      <c r="B30" s="55" t="s">
        <v>5</v>
      </c>
      <c r="C30" s="29">
        <v>0.15</v>
      </c>
      <c r="D30" s="22"/>
      <c r="E30" s="22"/>
    </row>
    <row r="31" spans="1:5" ht="25.5">
      <c r="A31" s="54"/>
      <c r="B31" s="55" t="s">
        <v>63</v>
      </c>
      <c r="C31" s="25"/>
      <c r="D31" s="23">
        <v>5</v>
      </c>
      <c r="E31" s="24"/>
    </row>
    <row r="32" spans="1:5" ht="12.75">
      <c r="A32" s="54"/>
      <c r="B32" s="55" t="s">
        <v>65</v>
      </c>
      <c r="C32" s="25" t="s">
        <v>5</v>
      </c>
      <c r="D32" s="23">
        <v>10</v>
      </c>
      <c r="E32" s="24"/>
    </row>
    <row r="33" spans="1:5" ht="12.75">
      <c r="A33" s="54"/>
      <c r="B33" s="55" t="s">
        <v>62</v>
      </c>
      <c r="C33" s="25"/>
      <c r="D33" s="23">
        <v>15</v>
      </c>
      <c r="E33" s="24"/>
    </row>
    <row r="34" spans="1:5" ht="25.5">
      <c r="A34" s="54" t="s">
        <v>38</v>
      </c>
      <c r="B34" s="55" t="s">
        <v>5</v>
      </c>
      <c r="C34" s="29">
        <v>0.05</v>
      </c>
      <c r="D34" s="22"/>
      <c r="E34" s="22"/>
    </row>
    <row r="35" spans="1:5" ht="12.75">
      <c r="A35" s="54"/>
      <c r="B35" s="55" t="s">
        <v>11</v>
      </c>
      <c r="C35" s="22"/>
      <c r="D35" s="23">
        <v>3</v>
      </c>
      <c r="E35" s="24"/>
    </row>
    <row r="36" spans="1:5" ht="12.75">
      <c r="A36" s="54"/>
      <c r="B36" s="55" t="s">
        <v>61</v>
      </c>
      <c r="C36" s="22"/>
      <c r="D36" s="23">
        <v>5</v>
      </c>
      <c r="E36" s="24"/>
    </row>
    <row r="37" spans="1:5" ht="25.5">
      <c r="A37" s="54" t="s">
        <v>39</v>
      </c>
      <c r="B37" s="55" t="s">
        <v>4</v>
      </c>
      <c r="C37" s="29">
        <v>0.05</v>
      </c>
      <c r="D37" s="23"/>
      <c r="E37" s="24"/>
    </row>
    <row r="38" spans="1:5" ht="25.5">
      <c r="A38" s="54" t="s">
        <v>40</v>
      </c>
      <c r="B38" s="55" t="s">
        <v>5</v>
      </c>
      <c r="C38" s="29">
        <v>0.25</v>
      </c>
      <c r="D38" s="22"/>
      <c r="E38" s="22"/>
    </row>
    <row r="39" spans="1:5" ht="12.75">
      <c r="A39" s="54"/>
      <c r="B39" s="55" t="s">
        <v>58</v>
      </c>
      <c r="C39" s="22"/>
      <c r="D39" s="23">
        <v>5</v>
      </c>
      <c r="E39" s="24"/>
    </row>
    <row r="40" spans="1:5" ht="12.75">
      <c r="A40" s="54"/>
      <c r="B40" s="55" t="s">
        <v>59</v>
      </c>
      <c r="C40" s="22"/>
      <c r="D40" s="23">
        <v>15</v>
      </c>
      <c r="E40" s="24"/>
    </row>
    <row r="41" spans="1:5" ht="12.75">
      <c r="A41" s="54"/>
      <c r="B41" s="55" t="s">
        <v>60</v>
      </c>
      <c r="C41" s="22"/>
      <c r="D41" s="23">
        <v>25</v>
      </c>
      <c r="E41" s="24"/>
    </row>
    <row r="42" spans="1:5" ht="12.75">
      <c r="A42" s="54" t="s">
        <v>41</v>
      </c>
      <c r="B42" s="55" t="s">
        <v>56</v>
      </c>
      <c r="C42" s="29">
        <v>0</v>
      </c>
      <c r="D42" s="23"/>
      <c r="E42" s="24"/>
    </row>
    <row r="43" spans="1:5" ht="12.75">
      <c r="A43" s="54" t="s">
        <v>42</v>
      </c>
      <c r="B43" s="55" t="s">
        <v>9</v>
      </c>
      <c r="C43" s="29">
        <v>0.02</v>
      </c>
      <c r="D43" s="23">
        <v>1</v>
      </c>
      <c r="E43" s="24"/>
    </row>
    <row r="44" spans="1:5" ht="25.5">
      <c r="A44" s="54" t="s">
        <v>43</v>
      </c>
      <c r="B44" s="55" t="s">
        <v>57</v>
      </c>
      <c r="C44" s="29">
        <v>0.15</v>
      </c>
      <c r="D44" s="23">
        <v>15</v>
      </c>
      <c r="E44" s="24"/>
    </row>
    <row r="45" spans="1:5" ht="12.75">
      <c r="A45" s="30"/>
      <c r="B45" s="17"/>
      <c r="C45" s="21"/>
      <c r="D45" s="23"/>
      <c r="E45" s="23"/>
    </row>
    <row r="46" spans="1:5" ht="12.75">
      <c r="A46" s="30"/>
      <c r="B46" s="52" t="s">
        <v>17</v>
      </c>
      <c r="C46" s="53">
        <f>SUM(C18:C44)</f>
        <v>1</v>
      </c>
      <c r="D46" s="23" t="s">
        <v>5</v>
      </c>
      <c r="E46" s="23"/>
    </row>
    <row r="47" spans="1:5" ht="12.75">
      <c r="A47" s="30"/>
      <c r="B47" s="17"/>
      <c r="C47" s="18" t="s">
        <v>6</v>
      </c>
      <c r="D47" s="19"/>
      <c r="E47" s="20"/>
    </row>
    <row r="48" spans="1:5" ht="15.75">
      <c r="A48" s="30"/>
      <c r="B48" s="59" t="s">
        <v>53</v>
      </c>
      <c r="C48" s="60"/>
      <c r="D48" s="60"/>
      <c r="E48" s="39">
        <f>SUM(E19:E44)</f>
        <v>0</v>
      </c>
    </row>
    <row r="49" spans="1:5" ht="13.5" thickBot="1">
      <c r="A49" s="35"/>
      <c r="B49" s="26"/>
      <c r="C49" s="27"/>
      <c r="D49" s="28"/>
      <c r="E49" s="27"/>
    </row>
    <row r="50" spans="1:5" ht="23.25" customHeight="1">
      <c r="A50" s="36" t="s">
        <v>19</v>
      </c>
      <c r="B50" s="37"/>
      <c r="C50" s="37"/>
      <c r="D50" s="37"/>
      <c r="E50" s="38"/>
    </row>
    <row r="51" spans="1:5" ht="49.5" customHeight="1">
      <c r="A51" s="67" t="s">
        <v>44</v>
      </c>
      <c r="B51" s="68"/>
      <c r="C51" s="68"/>
      <c r="D51" s="68"/>
      <c r="E51" s="69"/>
    </row>
    <row r="52" spans="1:5" ht="68.25" customHeight="1">
      <c r="A52" s="67" t="s">
        <v>45</v>
      </c>
      <c r="B52" s="68"/>
      <c r="C52" s="68"/>
      <c r="D52" s="68"/>
      <c r="E52" s="69"/>
    </row>
    <row r="53" spans="1:5" ht="24.75" customHeight="1">
      <c r="A53" s="67" t="s">
        <v>46</v>
      </c>
      <c r="B53" s="68"/>
      <c r="C53" s="68"/>
      <c r="D53" s="68"/>
      <c r="E53" s="69"/>
    </row>
    <row r="54" spans="1:5" ht="27.75" customHeight="1">
      <c r="A54" s="67" t="s">
        <v>47</v>
      </c>
      <c r="B54" s="68"/>
      <c r="C54" s="68"/>
      <c r="D54" s="68"/>
      <c r="E54" s="69"/>
    </row>
    <row r="55" spans="1:5" ht="38.25" customHeight="1">
      <c r="A55" s="67" t="s">
        <v>48</v>
      </c>
      <c r="B55" s="68"/>
      <c r="C55" s="68"/>
      <c r="D55" s="68"/>
      <c r="E55" s="69"/>
    </row>
    <row r="56" spans="1:5" ht="39" customHeight="1" thickBot="1">
      <c r="A56" s="64" t="s">
        <v>49</v>
      </c>
      <c r="B56" s="65"/>
      <c r="C56" s="65"/>
      <c r="D56" s="65"/>
      <c r="E56" s="66"/>
    </row>
  </sheetData>
  <sheetProtection sheet="1" objects="1" scenarios="1"/>
  <mergeCells count="13">
    <mergeCell ref="A56:E56"/>
    <mergeCell ref="A55:E55"/>
    <mergeCell ref="B13:E13"/>
    <mergeCell ref="B14:E14"/>
    <mergeCell ref="B15:E15"/>
    <mergeCell ref="A52:E52"/>
    <mergeCell ref="A53:E53"/>
    <mergeCell ref="A51:E51"/>
    <mergeCell ref="A54:E54"/>
    <mergeCell ref="B12:E12"/>
    <mergeCell ref="B48:D48"/>
    <mergeCell ref="A1:E1"/>
    <mergeCell ref="A3:E4"/>
  </mergeCells>
  <printOptions gridLines="1"/>
  <pageMargins left="0.22" right="0.17" top="1" bottom="1" header="0.49"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2"/>
  <dimension ref="A2:F19"/>
  <sheetViews>
    <sheetView workbookViewId="0" topLeftCell="A1">
      <selection activeCell="D19" sqref="D19"/>
    </sheetView>
  </sheetViews>
  <sheetFormatPr defaultColWidth="9.140625" defaultRowHeight="12.75"/>
  <cols>
    <col min="1" max="1" width="10.57421875" style="0" customWidth="1"/>
    <col min="2" max="2" width="35.7109375" style="1" customWidth="1"/>
    <col min="3" max="3" width="11.421875" style="0" customWidth="1"/>
    <col min="4" max="4" width="13.57421875" style="0" customWidth="1"/>
  </cols>
  <sheetData>
    <row r="2" spans="1:4" ht="12.75">
      <c r="A2" s="2" t="s">
        <v>30</v>
      </c>
      <c r="B2" s="3" t="s">
        <v>26</v>
      </c>
      <c r="C2" s="2"/>
      <c r="D2" s="2"/>
    </row>
    <row r="3" spans="1:4" ht="49.5" customHeight="1">
      <c r="A3" s="4"/>
      <c r="B3" s="76" t="s">
        <v>27</v>
      </c>
      <c r="C3" s="76"/>
      <c r="D3" s="76"/>
    </row>
    <row r="4" spans="1:4" ht="49.5" customHeight="1">
      <c r="A4" s="4"/>
      <c r="B4" s="76" t="s">
        <v>28</v>
      </c>
      <c r="C4" s="76"/>
      <c r="D4" s="76"/>
    </row>
    <row r="5" spans="1:4" ht="49.5" customHeight="1">
      <c r="A5" s="4"/>
      <c r="B5" s="76" t="s">
        <v>29</v>
      </c>
      <c r="C5" s="76"/>
      <c r="D5" s="76"/>
    </row>
    <row r="12" spans="1:6" ht="12.75">
      <c r="A12" s="77" t="s">
        <v>20</v>
      </c>
      <c r="B12" s="78"/>
      <c r="C12" s="78"/>
      <c r="D12" s="78"/>
      <c r="E12" s="78"/>
      <c r="F12" s="79"/>
    </row>
    <row r="13" spans="1:6" ht="12.75">
      <c r="A13" s="77" t="s">
        <v>24</v>
      </c>
      <c r="B13" s="78"/>
      <c r="C13" s="78"/>
      <c r="D13" s="78"/>
      <c r="E13" s="78"/>
      <c r="F13" s="79"/>
    </row>
    <row r="14" spans="1:6" ht="12.75">
      <c r="A14" s="77" t="s">
        <v>21</v>
      </c>
      <c r="B14" s="78"/>
      <c r="C14" s="78"/>
      <c r="D14" s="78"/>
      <c r="E14" s="78"/>
      <c r="F14" s="79"/>
    </row>
    <row r="15" spans="1:6" ht="12.75">
      <c r="A15" s="77" t="s">
        <v>22</v>
      </c>
      <c r="B15" s="78"/>
      <c r="C15" s="78"/>
      <c r="D15" s="78"/>
      <c r="E15" s="78"/>
      <c r="F15" s="79"/>
    </row>
    <row r="16" spans="1:6" ht="13.5" thickBot="1">
      <c r="A16" s="80" t="s">
        <v>23</v>
      </c>
      <c r="B16" s="81"/>
      <c r="C16" s="81"/>
      <c r="D16" s="81"/>
      <c r="E16" s="81"/>
      <c r="F16" s="82"/>
    </row>
    <row r="19" spans="1:6" ht="12.75">
      <c r="A19" s="77" t="s">
        <v>20</v>
      </c>
      <c r="B19" s="78"/>
      <c r="C19" s="78"/>
      <c r="D19" s="78"/>
      <c r="E19" s="78"/>
      <c r="F19" s="79"/>
    </row>
  </sheetData>
  <mergeCells count="9">
    <mergeCell ref="A19:F19"/>
    <mergeCell ref="A13:F13"/>
    <mergeCell ref="A14:F14"/>
    <mergeCell ref="A15:F15"/>
    <mergeCell ref="A16:F16"/>
    <mergeCell ref="B3:D3"/>
    <mergeCell ref="B4:D4"/>
    <mergeCell ref="B5:D5"/>
    <mergeCell ref="A12:F1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
  <dimension ref="A1:C7"/>
  <sheetViews>
    <sheetView workbookViewId="0" topLeftCell="A1">
      <selection activeCell="A1" sqref="A1"/>
    </sheetView>
  </sheetViews>
  <sheetFormatPr defaultColWidth="9.140625" defaultRowHeight="12.75"/>
  <sheetData>
    <row r="1" spans="1:3" ht="12.75">
      <c r="A1" s="9" t="s">
        <v>18</v>
      </c>
      <c r="B1" s="9" t="s">
        <v>31</v>
      </c>
      <c r="C1" s="9" t="s">
        <v>32</v>
      </c>
    </row>
    <row r="2" spans="1:3" ht="12.75">
      <c r="A2" s="5">
        <v>0.3</v>
      </c>
      <c r="B2">
        <v>30</v>
      </c>
      <c r="C2">
        <f>+B2*A2</f>
        <v>9</v>
      </c>
    </row>
    <row r="3" spans="1:3" ht="12.75">
      <c r="A3" s="5">
        <v>0.4</v>
      </c>
      <c r="B3">
        <v>40</v>
      </c>
      <c r="C3">
        <f>+B3*A3</f>
        <v>16</v>
      </c>
    </row>
    <row r="4" spans="1:3" ht="12.75">
      <c r="A4" s="5">
        <v>0.1</v>
      </c>
      <c r="B4">
        <v>10</v>
      </c>
      <c r="C4">
        <f>+B4*A4</f>
        <v>1</v>
      </c>
    </row>
    <row r="5" spans="1:3" ht="13.5" thickBot="1">
      <c r="A5" s="7">
        <v>0.2</v>
      </c>
      <c r="B5" s="8">
        <v>20</v>
      </c>
      <c r="C5" s="8">
        <f>+B5*A5</f>
        <v>4</v>
      </c>
    </row>
    <row r="6" spans="1:3" ht="12.75">
      <c r="A6" s="6">
        <f>SUM(A2:A5)</f>
        <v>1</v>
      </c>
      <c r="B6">
        <f>SUM(B2:B5)</f>
        <v>100</v>
      </c>
      <c r="C6">
        <f>SUM(C2:C5)</f>
        <v>30</v>
      </c>
    </row>
    <row r="7" ht="12.75">
      <c r="B7" s="5"/>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larry.brewer</dc:creator>
  <cp:keywords/>
  <dc:description/>
  <cp:lastModifiedBy>larry.brewer</cp:lastModifiedBy>
  <cp:lastPrinted>2004-11-07T18:05:39Z</cp:lastPrinted>
  <dcterms:created xsi:type="dcterms:W3CDTF">2004-10-18T23:15:47Z</dcterms:created>
  <dcterms:modified xsi:type="dcterms:W3CDTF">2005-01-10T17:13:20Z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1844772076</vt:i4>
  </property>
  <property fmtid="{D5CDD505-2E9C-101B-9397-08002B2CF9AE}" pid="3" name="_EmailSubject">
    <vt:lpwstr>New Rankings &amp; Screenings</vt:lpwstr>
  </property>
  <property fmtid="{D5CDD505-2E9C-101B-9397-08002B2CF9AE}" pid="4" name="_AuthorEmailDisplayName">
    <vt:lpwstr>Brewer, Larry - Redmond, OR</vt:lpwstr>
  </property>
  <property fmtid="{D5CDD505-2E9C-101B-9397-08002B2CF9AE}" pid="5" name="_PreviousAdHocReviewCycleID">
    <vt:i4>-1325437130</vt:i4>
  </property>
</Properties>
</file>