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240" windowWidth="19780" windowHeight="16500" tabRatio="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<sst xmlns="http://schemas.openxmlformats.org/spreadsheetml/2006/main" count="365" uniqueCount="112">
  <si>
    <t>PGE70</t>
  </si>
  <si>
    <t>A4</t>
  </si>
  <si>
    <t>PGE57</t>
  </si>
  <si>
    <t>monthly</t>
  </si>
  <si>
    <t>A5</t>
  </si>
  <si>
    <t>PGE55</t>
  </si>
  <si>
    <t>A6</t>
  </si>
  <si>
    <t>PGE81</t>
  </si>
  <si>
    <t>A7</t>
  </si>
  <si>
    <t>PGE89</t>
  </si>
  <si>
    <t>ABRc</t>
  </si>
  <si>
    <t>Recipe A1</t>
  </si>
  <si>
    <t>Recipe 1c</t>
  </si>
  <si>
    <t>Recipe A1b</t>
  </si>
  <si>
    <t>Recipe A3</t>
  </si>
  <si>
    <t>Recipe A4</t>
  </si>
  <si>
    <t>Recipe A5</t>
  </si>
  <si>
    <t>Recipe A6</t>
  </si>
  <si>
    <t>Recipe A7</t>
  </si>
  <si>
    <t>MOD08_E3</t>
  </si>
  <si>
    <t>MOD08_M3</t>
  </si>
  <si>
    <t>MODCSR_D</t>
  </si>
  <si>
    <t>MODCSR_8</t>
  </si>
  <si>
    <t>MODCSR_B</t>
  </si>
  <si>
    <t>MOD07_L2</t>
  </si>
  <si>
    <t>MOD07_QC</t>
  </si>
  <si>
    <t>MOD35_L2</t>
  </si>
  <si>
    <t>MOD35_QC</t>
  </si>
  <si>
    <t>MOD04_L2</t>
  </si>
  <si>
    <t>MOD05_L2</t>
  </si>
  <si>
    <t>MOD06_L2</t>
  </si>
  <si>
    <t>MODATML2</t>
  </si>
  <si>
    <t>MODCSR_G</t>
  </si>
  <si>
    <t>MOD08_D3</t>
  </si>
  <si>
    <t>MOBCFR_E3</t>
  </si>
  <si>
    <t>MOBCIR_E3</t>
  </si>
  <si>
    <t>MOBCOT_E3</t>
  </si>
  <si>
    <t>MOBCTP_E3</t>
  </si>
  <si>
    <t>MOBCTT_E3</t>
  </si>
  <si>
    <t>MOBWIR_E3</t>
  </si>
  <si>
    <t>MOBWSW_E3</t>
  </si>
  <si>
    <t>MOBAOD_M3</t>
  </si>
  <si>
    <t>MOBARS_M3</t>
  </si>
  <si>
    <t>MOBCER_M3</t>
  </si>
  <si>
    <t>MOBCFR_M3</t>
  </si>
  <si>
    <t>MOBCIR_M3</t>
  </si>
  <si>
    <t>MOBCOT_M3</t>
  </si>
  <si>
    <t>MOBCTP_M3</t>
  </si>
  <si>
    <t>MOBCTT_M3</t>
  </si>
  <si>
    <t>MOBWIR_M3</t>
  </si>
  <si>
    <t>MOBWSW_M3</t>
  </si>
  <si>
    <t>MOBAOD_C00</t>
  </si>
  <si>
    <t>MOBARS_C00</t>
  </si>
  <si>
    <t>MOBCER_C00</t>
  </si>
  <si>
    <t>MOBCFR_C00</t>
  </si>
  <si>
    <t>MOBCIR_C00</t>
  </si>
  <si>
    <t>MOBCOT_C00</t>
  </si>
  <si>
    <t>MOBCTP_C00</t>
  </si>
  <si>
    <t>MOBCTT_C00</t>
  </si>
  <si>
    <t>MOBRGB_C00</t>
  </si>
  <si>
    <t>MOBWIR_C00</t>
  </si>
  <si>
    <t>MOBWSW_C00</t>
  </si>
  <si>
    <t>MOBAOD</t>
  </si>
  <si>
    <t>MOBARS</t>
  </si>
  <si>
    <t>MOBCER</t>
  </si>
  <si>
    <t>MOBCFR</t>
  </si>
  <si>
    <t>MOBCIR</t>
  </si>
  <si>
    <t>MOBCOT</t>
  </si>
  <si>
    <t>MOBCTP</t>
  </si>
  <si>
    <t>MOBCTT</t>
  </si>
  <si>
    <t>MOBRGB</t>
  </si>
  <si>
    <t>MOBWIR</t>
  </si>
  <si>
    <t>MOBWSW</t>
  </si>
  <si>
    <t>MOBAOD_D3</t>
  </si>
  <si>
    <t>MOBARS_D3</t>
  </si>
  <si>
    <t>MOBCER_D3</t>
  </si>
  <si>
    <t>MOBCFR_D3</t>
  </si>
  <si>
    <t>MOBCIR_D3</t>
  </si>
  <si>
    <t>MOBCOT_D3</t>
  </si>
  <si>
    <t>MOBCTP_D3</t>
  </si>
  <si>
    <t>MOBCTT_D3</t>
  </si>
  <si>
    <t>MOBWIR_D3</t>
  </si>
  <si>
    <t>MOBWSW_D3</t>
  </si>
  <si>
    <t>MOBAOD_E3</t>
  </si>
  <si>
    <t>MOBARS_E3</t>
  </si>
  <si>
    <t>MOBCER_E3</t>
  </si>
  <si>
    <t>8-day</t>
  </si>
  <si>
    <t>PGE03</t>
  </si>
  <si>
    <t>1c</t>
  </si>
  <si>
    <t>PGE04</t>
  </si>
  <si>
    <t>A1</t>
  </si>
  <si>
    <t>PGE06</t>
  </si>
  <si>
    <t>PGE83</t>
  </si>
  <si>
    <t>PGE85</t>
  </si>
  <si>
    <t>A1b</t>
  </si>
  <si>
    <t>PGE56</t>
  </si>
  <si>
    <t>A3</t>
  </si>
  <si>
    <t>C5 LAADS</t>
  </si>
  <si>
    <t>C5 Data Pool</t>
  </si>
  <si>
    <t>File Size (MB/Dataday)</t>
  </si>
  <si>
    <t>File Size (GB/Dataday)</t>
  </si>
  <si>
    <t>PGE</t>
  </si>
  <si>
    <t>ESDT</t>
  </si>
  <si>
    <t>Data period</t>
  </si>
  <si>
    <t>Instruments</t>
  </si>
  <si>
    <t>Recipe</t>
  </si>
  <si>
    <t>granule</t>
  </si>
  <si>
    <t>Terra/Aqua</t>
  </si>
  <si>
    <t>daily</t>
  </si>
  <si>
    <t>total</t>
  </si>
  <si>
    <t>Recipe ABRc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</si>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</sst>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 wrapText="1"/>
    </xf>
    <xf numFmtId="167" fontId="0" fillId="0" borderId="2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0" fillId="0" borderId="3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left"/>
    </xf>
    <xf numFmtId="167" fontId="0" fillId="0" borderId="2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30"/>
  <sheetViews>
    <sheetView tabSelected="1" workbookViewId="0" topLeftCell="A1">
      <selection activeCell="D109" sqref="D109"/>
    </sheetView>
  </sheetViews>
  <sheetFormatPr defaultColWidth="11.00390625" defaultRowHeight="12.75"/>
  <cols>
    <col min="1" max="1" width="6.75390625" style="8" customWidth="1"/>
    <col min="2" max="2" width="12.125" style="8" customWidth="1"/>
    <col min="3" max="3" width="11.875" style="8" customWidth="1"/>
    <col min="4" max="4" width="12.125" style="7" customWidth="1"/>
    <col min="5" max="5" width="11.75390625" style="7" customWidth="1"/>
    <col min="6" max="6" width="9.75390625" style="7" customWidth="1"/>
    <col min="7" max="7" width="10.00390625" style="7" customWidth="1"/>
    <col min="8" max="8" width="10.375" style="8" customWidth="1"/>
    <col min="9" max="9" width="9.625" style="8" customWidth="1"/>
    <col min="77" max="16384" width="10.75390625" style="6" customWidth="1"/>
  </cols>
  <sheetData>
    <row r="1" spans="1:9" ht="39">
      <c r="A1" s="13" t="s">
        <v>101</v>
      </c>
      <c r="B1" s="13" t="s">
        <v>102</v>
      </c>
      <c r="C1" s="13" t="s">
        <v>103</v>
      </c>
      <c r="D1" s="31" t="s">
        <v>99</v>
      </c>
      <c r="E1" s="31" t="s">
        <v>100</v>
      </c>
      <c r="F1" s="14" t="s">
        <v>97</v>
      </c>
      <c r="G1" s="14" t="s">
        <v>98</v>
      </c>
      <c r="H1" s="15" t="s">
        <v>104</v>
      </c>
      <c r="I1" s="15" t="s">
        <v>105</v>
      </c>
    </row>
    <row r="2" spans="1:9" s="9" customFormat="1" ht="12.75">
      <c r="A2" s="16" t="s">
        <v>87</v>
      </c>
      <c r="B2" s="16" t="s">
        <v>24</v>
      </c>
      <c r="C2" s="17" t="s">
        <v>106</v>
      </c>
      <c r="D2" s="16">
        <v>1828.62</v>
      </c>
      <c r="E2" s="16">
        <v>1.83</v>
      </c>
      <c r="F2" s="16">
        <v>1.83</v>
      </c>
      <c r="G2" s="17"/>
      <c r="H2" s="17" t="s">
        <v>107</v>
      </c>
      <c r="I2" s="17" t="s">
        <v>88</v>
      </c>
    </row>
    <row r="3" spans="1:9" s="9" customFormat="1" ht="12.75">
      <c r="A3" s="16" t="s">
        <v>87</v>
      </c>
      <c r="B3" s="16" t="s">
        <v>25</v>
      </c>
      <c r="C3" s="17" t="s">
        <v>106</v>
      </c>
      <c r="D3" s="16">
        <v>95.44</v>
      </c>
      <c r="E3" s="16">
        <v>0.1</v>
      </c>
      <c r="F3" s="16">
        <v>0.1</v>
      </c>
      <c r="G3" s="17"/>
      <c r="H3" s="17" t="s">
        <v>107</v>
      </c>
      <c r="I3" s="17" t="s">
        <v>88</v>
      </c>
    </row>
    <row r="4" spans="1:9" s="9" customFormat="1" ht="12.75">
      <c r="A4" s="16" t="s">
        <v>87</v>
      </c>
      <c r="B4" s="16" t="s">
        <v>26</v>
      </c>
      <c r="C4" s="17" t="s">
        <v>106</v>
      </c>
      <c r="D4" s="16">
        <v>845.35</v>
      </c>
      <c r="E4" s="16">
        <v>0.85</v>
      </c>
      <c r="F4" s="16">
        <v>0.85</v>
      </c>
      <c r="G4" s="17"/>
      <c r="H4" s="17" t="s">
        <v>107</v>
      </c>
      <c r="I4" s="17" t="s">
        <v>88</v>
      </c>
    </row>
    <row r="5" spans="1:9" s="9" customFormat="1" ht="13.5" thickBot="1">
      <c r="A5" s="28" t="s">
        <v>87</v>
      </c>
      <c r="B5" s="28" t="s">
        <v>27</v>
      </c>
      <c r="C5" s="29" t="s">
        <v>106</v>
      </c>
      <c r="D5" s="28">
        <v>1.17</v>
      </c>
      <c r="E5" s="28">
        <v>0</v>
      </c>
      <c r="F5" s="28">
        <v>0</v>
      </c>
      <c r="G5" s="29"/>
      <c r="H5" s="29" t="s">
        <v>107</v>
      </c>
      <c r="I5" s="29" t="s">
        <v>88</v>
      </c>
    </row>
    <row r="6" spans="1:9" s="12" customFormat="1" ht="18" customHeight="1">
      <c r="A6" s="10"/>
      <c r="B6" s="10"/>
      <c r="C6" s="1" t="s">
        <v>109</v>
      </c>
      <c r="D6" s="2">
        <f>SUM(D2:D5)</f>
        <v>2770.58</v>
      </c>
      <c r="E6" s="2">
        <f>SUM(E2:E5)</f>
        <v>2.7800000000000002</v>
      </c>
      <c r="F6" s="2">
        <f>SUM(F2:F5)</f>
        <v>2.7800000000000002</v>
      </c>
      <c r="G6" s="11"/>
      <c r="H6" s="10"/>
      <c r="I6" s="10"/>
    </row>
    <row r="7" spans="1:9" s="12" customFormat="1" ht="18" customHeight="1">
      <c r="A7" s="10"/>
      <c r="B7" s="10"/>
      <c r="C7" s="10"/>
      <c r="D7" s="11"/>
      <c r="E7" s="11"/>
      <c r="F7" s="11"/>
      <c r="G7" s="11"/>
      <c r="H7" s="10"/>
      <c r="I7" s="10"/>
    </row>
    <row r="8" spans="1:76" s="5" customFormat="1" ht="12.75">
      <c r="A8" s="3"/>
      <c r="B8" s="3"/>
      <c r="C8" s="3" t="s">
        <v>12</v>
      </c>
      <c r="D8" s="4">
        <f>D6</f>
        <v>2770.58</v>
      </c>
      <c r="E8" s="4">
        <f>E6</f>
        <v>2.7800000000000002</v>
      </c>
      <c r="F8" s="4">
        <f>F6</f>
        <v>2.7800000000000002</v>
      </c>
      <c r="G8" s="4"/>
      <c r="H8" s="3"/>
      <c r="I8" s="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9" ht="12.75">
      <c r="A9" s="22"/>
      <c r="B9" s="22"/>
      <c r="C9" s="22"/>
      <c r="D9" s="23"/>
      <c r="E9" s="23"/>
      <c r="F9" s="23"/>
      <c r="G9" s="23"/>
      <c r="H9" s="22"/>
      <c r="I9" s="22"/>
    </row>
    <row r="10" spans="1:9" s="9" customFormat="1" ht="12.75">
      <c r="A10" s="16" t="s">
        <v>89</v>
      </c>
      <c r="B10" s="16" t="s">
        <v>28</v>
      </c>
      <c r="C10" s="17" t="s">
        <v>106</v>
      </c>
      <c r="D10" s="16">
        <v>152.27</v>
      </c>
      <c r="E10" s="16">
        <v>0.15</v>
      </c>
      <c r="F10" s="16">
        <v>0.15</v>
      </c>
      <c r="G10" s="17"/>
      <c r="H10" s="17" t="s">
        <v>107</v>
      </c>
      <c r="I10" s="17" t="s">
        <v>90</v>
      </c>
    </row>
    <row r="11" spans="1:9" s="9" customFormat="1" ht="13.5" thickBot="1">
      <c r="A11" s="28" t="s">
        <v>89</v>
      </c>
      <c r="B11" s="28" t="s">
        <v>29</v>
      </c>
      <c r="C11" s="29" t="s">
        <v>106</v>
      </c>
      <c r="D11" s="28">
        <v>990.88</v>
      </c>
      <c r="E11" s="28">
        <v>0.99</v>
      </c>
      <c r="F11" s="28">
        <v>0.99</v>
      </c>
      <c r="G11" s="29"/>
      <c r="H11" s="29" t="s">
        <v>107</v>
      </c>
      <c r="I11" s="29" t="s">
        <v>90</v>
      </c>
    </row>
    <row r="12" spans="1:9" s="9" customFormat="1" ht="12.75">
      <c r="A12" s="20"/>
      <c r="B12" s="20"/>
      <c r="C12" s="30" t="s">
        <v>109</v>
      </c>
      <c r="D12" s="20">
        <f>SUM(D10:D11)</f>
        <v>1143.15</v>
      </c>
      <c r="E12" s="20">
        <f>SUM(E10,E11)</f>
        <v>1.14</v>
      </c>
      <c r="F12" s="20">
        <f>SUM(F10:F11)</f>
        <v>1.14</v>
      </c>
      <c r="G12" s="21"/>
      <c r="H12" s="21"/>
      <c r="I12" s="21"/>
    </row>
    <row r="13" spans="1:9" s="9" customFormat="1" ht="12.75">
      <c r="A13" s="26"/>
      <c r="B13" s="26"/>
      <c r="C13" s="19"/>
      <c r="D13" s="26"/>
      <c r="E13" s="26"/>
      <c r="F13" s="26"/>
      <c r="G13" s="27"/>
      <c r="H13" s="27"/>
      <c r="I13" s="27"/>
    </row>
    <row r="14" spans="1:9" s="9" customFormat="1" ht="13.5" thickBot="1">
      <c r="A14" s="28" t="s">
        <v>91</v>
      </c>
      <c r="B14" s="28" t="s">
        <v>30</v>
      </c>
      <c r="C14" s="29" t="s">
        <v>106</v>
      </c>
      <c r="D14" s="28">
        <v>4824.85</v>
      </c>
      <c r="E14" s="28">
        <v>4.82</v>
      </c>
      <c r="F14" s="28">
        <v>4.82</v>
      </c>
      <c r="G14" s="29"/>
      <c r="H14" s="29" t="s">
        <v>107</v>
      </c>
      <c r="I14" s="29" t="s">
        <v>90</v>
      </c>
    </row>
    <row r="15" spans="1:9" s="9" customFormat="1" ht="12.75">
      <c r="A15" s="20"/>
      <c r="B15" s="20"/>
      <c r="C15" s="30" t="s">
        <v>109</v>
      </c>
      <c r="D15" s="20">
        <f>D14+E15</f>
        <v>4829.67</v>
      </c>
      <c r="E15" s="20">
        <f>E14</f>
        <v>4.82</v>
      </c>
      <c r="F15" s="20">
        <f>F14</f>
        <v>4.82</v>
      </c>
      <c r="G15" s="21"/>
      <c r="H15" s="21"/>
      <c r="I15" s="21"/>
    </row>
    <row r="16" spans="1:9" s="9" customFormat="1" ht="12.75">
      <c r="A16" s="16"/>
      <c r="B16" s="16"/>
      <c r="C16" s="18"/>
      <c r="D16" s="16"/>
      <c r="E16" s="16"/>
      <c r="F16" s="16"/>
      <c r="G16" s="17"/>
      <c r="H16" s="17"/>
      <c r="I16" s="17"/>
    </row>
    <row r="17" spans="1:9" s="9" customFormat="1" ht="12.75">
      <c r="A17" s="16" t="s">
        <v>92</v>
      </c>
      <c r="B17" s="16" t="s">
        <v>62</v>
      </c>
      <c r="C17" s="17" t="s">
        <v>106</v>
      </c>
      <c r="D17" s="16">
        <v>39.3</v>
      </c>
      <c r="E17" s="16">
        <v>0.04</v>
      </c>
      <c r="F17" s="16">
        <v>0.04</v>
      </c>
      <c r="G17" s="17"/>
      <c r="H17" s="17" t="s">
        <v>107</v>
      </c>
      <c r="I17" s="17" t="s">
        <v>90</v>
      </c>
    </row>
    <row r="18" spans="1:9" s="9" customFormat="1" ht="12.75">
      <c r="A18" s="16" t="s">
        <v>92</v>
      </c>
      <c r="B18" s="16" t="s">
        <v>63</v>
      </c>
      <c r="C18" s="17" t="s">
        <v>106</v>
      </c>
      <c r="D18" s="16">
        <v>42.25</v>
      </c>
      <c r="E18" s="16">
        <v>0.04</v>
      </c>
      <c r="F18" s="16">
        <v>0.04</v>
      </c>
      <c r="G18" s="17"/>
      <c r="H18" s="17" t="s">
        <v>107</v>
      </c>
      <c r="I18" s="17" t="s">
        <v>90</v>
      </c>
    </row>
    <row r="19" spans="1:9" s="9" customFormat="1" ht="12.75">
      <c r="A19" s="16" t="s">
        <v>92</v>
      </c>
      <c r="B19" s="16" t="s">
        <v>64</v>
      </c>
      <c r="C19" s="17" t="s">
        <v>106</v>
      </c>
      <c r="D19" s="16">
        <v>75.32</v>
      </c>
      <c r="E19" s="16">
        <v>0.08</v>
      </c>
      <c r="F19" s="16">
        <v>0.08</v>
      </c>
      <c r="G19" s="17"/>
      <c r="H19" s="17" t="s">
        <v>107</v>
      </c>
      <c r="I19" s="17" t="s">
        <v>90</v>
      </c>
    </row>
    <row r="20" spans="1:9" s="9" customFormat="1" ht="12.75">
      <c r="A20" s="16" t="s">
        <v>92</v>
      </c>
      <c r="B20" s="16" t="s">
        <v>65</v>
      </c>
      <c r="C20" s="17" t="s">
        <v>106</v>
      </c>
      <c r="D20" s="16">
        <v>72.26</v>
      </c>
      <c r="E20" s="16">
        <v>0.07</v>
      </c>
      <c r="F20" s="16">
        <v>0.07</v>
      </c>
      <c r="G20" s="17"/>
      <c r="H20" s="17" t="s">
        <v>107</v>
      </c>
      <c r="I20" s="17" t="s">
        <v>90</v>
      </c>
    </row>
    <row r="21" spans="1:9" s="9" customFormat="1" ht="12.75">
      <c r="A21" s="16" t="s">
        <v>92</v>
      </c>
      <c r="B21" s="16" t="s">
        <v>66</v>
      </c>
      <c r="C21" s="17" t="s">
        <v>106</v>
      </c>
      <c r="D21" s="16">
        <v>79.3</v>
      </c>
      <c r="E21" s="16">
        <v>0.08</v>
      </c>
      <c r="F21" s="16">
        <v>0.08</v>
      </c>
      <c r="G21" s="17"/>
      <c r="H21" s="17" t="s">
        <v>107</v>
      </c>
      <c r="I21" s="17" t="s">
        <v>90</v>
      </c>
    </row>
    <row r="22" spans="1:9" s="9" customFormat="1" ht="12.75">
      <c r="A22" s="16" t="s">
        <v>92</v>
      </c>
      <c r="B22" s="16" t="s">
        <v>67</v>
      </c>
      <c r="C22" s="17" t="s">
        <v>106</v>
      </c>
      <c r="D22" s="16">
        <v>79.12</v>
      </c>
      <c r="E22" s="16">
        <v>0.08</v>
      </c>
      <c r="F22" s="16">
        <v>0.08</v>
      </c>
      <c r="G22" s="17"/>
      <c r="H22" s="17" t="s">
        <v>107</v>
      </c>
      <c r="I22" s="17" t="s">
        <v>90</v>
      </c>
    </row>
    <row r="23" spans="1:9" s="9" customFormat="1" ht="12.75">
      <c r="A23" s="16" t="s">
        <v>92</v>
      </c>
      <c r="B23" s="16" t="s">
        <v>68</v>
      </c>
      <c r="C23" s="17" t="s">
        <v>106</v>
      </c>
      <c r="D23" s="16">
        <v>81.69</v>
      </c>
      <c r="E23" s="16">
        <v>0.08</v>
      </c>
      <c r="F23" s="16">
        <v>0.08</v>
      </c>
      <c r="G23" s="17"/>
      <c r="H23" s="17" t="s">
        <v>107</v>
      </c>
      <c r="I23" s="17" t="s">
        <v>90</v>
      </c>
    </row>
    <row r="24" spans="1:9" s="9" customFormat="1" ht="12.75">
      <c r="A24" s="16" t="s">
        <v>92</v>
      </c>
      <c r="B24" s="16" t="s">
        <v>69</v>
      </c>
      <c r="C24" s="17" t="s">
        <v>106</v>
      </c>
      <c r="D24" s="16">
        <v>75.17</v>
      </c>
      <c r="E24" s="16">
        <v>0.08</v>
      </c>
      <c r="F24" s="16">
        <v>0.08</v>
      </c>
      <c r="G24" s="17"/>
      <c r="H24" s="17" t="s">
        <v>107</v>
      </c>
      <c r="I24" s="17" t="s">
        <v>90</v>
      </c>
    </row>
    <row r="25" spans="1:9" s="9" customFormat="1" ht="12.75">
      <c r="A25" s="16" t="s">
        <v>92</v>
      </c>
      <c r="B25" s="16" t="s">
        <v>70</v>
      </c>
      <c r="C25" s="17" t="s">
        <v>106</v>
      </c>
      <c r="D25" s="16">
        <v>66.7</v>
      </c>
      <c r="E25" s="16">
        <v>0.07</v>
      </c>
      <c r="F25" s="16">
        <v>0.07</v>
      </c>
      <c r="G25" s="17"/>
      <c r="H25" s="17" t="s">
        <v>107</v>
      </c>
      <c r="I25" s="17" t="s">
        <v>90</v>
      </c>
    </row>
    <row r="26" spans="1:9" s="9" customFormat="1" ht="12.75">
      <c r="A26" s="16" t="s">
        <v>92</v>
      </c>
      <c r="B26" s="16" t="s">
        <v>71</v>
      </c>
      <c r="C26" s="17" t="s">
        <v>106</v>
      </c>
      <c r="D26" s="16">
        <v>55.96</v>
      </c>
      <c r="E26" s="16">
        <v>0.06</v>
      </c>
      <c r="F26" s="16">
        <v>0.06</v>
      </c>
      <c r="G26" s="17"/>
      <c r="H26" s="17" t="s">
        <v>107</v>
      </c>
      <c r="I26" s="17" t="s">
        <v>90</v>
      </c>
    </row>
    <row r="27" spans="1:9" s="9" customFormat="1" ht="12.75">
      <c r="A27" s="16" t="s">
        <v>92</v>
      </c>
      <c r="B27" s="16" t="s">
        <v>72</v>
      </c>
      <c r="C27" s="17" t="s">
        <v>106</v>
      </c>
      <c r="D27" s="16">
        <v>71</v>
      </c>
      <c r="E27" s="16">
        <v>0.07</v>
      </c>
      <c r="F27" s="16">
        <v>0.07</v>
      </c>
      <c r="G27" s="17"/>
      <c r="H27" s="17" t="s">
        <v>107</v>
      </c>
      <c r="I27" s="17" t="s">
        <v>90</v>
      </c>
    </row>
    <row r="28" spans="1:9" s="9" customFormat="1" ht="13.5" thickBot="1">
      <c r="A28" s="28" t="s">
        <v>92</v>
      </c>
      <c r="B28" s="28" t="s">
        <v>31</v>
      </c>
      <c r="C28" s="29" t="s">
        <v>106</v>
      </c>
      <c r="D28" s="28">
        <v>376.18</v>
      </c>
      <c r="E28" s="28">
        <v>0.38</v>
      </c>
      <c r="F28" s="28">
        <v>0.38</v>
      </c>
      <c r="G28" s="29"/>
      <c r="H28" s="29" t="s">
        <v>107</v>
      </c>
      <c r="I28" s="29" t="s">
        <v>90</v>
      </c>
    </row>
    <row r="29" spans="1:9" s="9" customFormat="1" ht="12.75">
      <c r="A29" s="10"/>
      <c r="B29" s="10"/>
      <c r="C29" s="1" t="s">
        <v>109</v>
      </c>
      <c r="D29" s="2">
        <f>SUM(D17:D28)</f>
        <v>1114.25</v>
      </c>
      <c r="E29" s="2">
        <f>SUM(E17:E28)</f>
        <v>1.1300000000000003</v>
      </c>
      <c r="F29" s="2">
        <f>SUM(F17:F28)</f>
        <v>1.1300000000000003</v>
      </c>
      <c r="G29" s="11"/>
      <c r="H29" s="10"/>
      <c r="I29" s="10"/>
    </row>
    <row r="30" spans="1:9" s="9" customFormat="1" ht="12.75">
      <c r="A30" s="10"/>
      <c r="B30" s="10"/>
      <c r="C30" s="10"/>
      <c r="D30" s="11"/>
      <c r="E30" s="11"/>
      <c r="F30" s="11"/>
      <c r="G30" s="11"/>
      <c r="H30" s="10"/>
      <c r="I30" s="10"/>
    </row>
    <row r="31" spans="1:9" s="9" customFormat="1" ht="12.75">
      <c r="A31" s="3"/>
      <c r="B31" s="3"/>
      <c r="C31" s="3" t="s">
        <v>11</v>
      </c>
      <c r="D31" s="4">
        <f>D12+D15+D29</f>
        <v>7087.07</v>
      </c>
      <c r="E31" s="4">
        <f>E12+E15+E29</f>
        <v>7.09</v>
      </c>
      <c r="F31" s="4">
        <f>F12+F15+F29</f>
        <v>7.09</v>
      </c>
      <c r="G31" s="4"/>
      <c r="H31" s="3"/>
      <c r="I31" s="3"/>
    </row>
    <row r="32" spans="1:9" s="9" customFormat="1" ht="12.75">
      <c r="A32" s="22"/>
      <c r="B32" s="22"/>
      <c r="C32" s="22"/>
      <c r="D32" s="23"/>
      <c r="E32" s="23"/>
      <c r="F32" s="23"/>
      <c r="G32" s="23"/>
      <c r="H32" s="22"/>
      <c r="I32" s="22"/>
    </row>
    <row r="33" spans="1:9" s="9" customFormat="1" ht="12.75">
      <c r="A33" s="16" t="s">
        <v>93</v>
      </c>
      <c r="B33" s="16" t="s">
        <v>32</v>
      </c>
      <c r="C33" s="17" t="s">
        <v>106</v>
      </c>
      <c r="D33" s="16">
        <v>439.6</v>
      </c>
      <c r="E33" s="16">
        <v>0.44</v>
      </c>
      <c r="F33" s="16">
        <v>0.44</v>
      </c>
      <c r="G33" s="17"/>
      <c r="H33" s="17" t="s">
        <v>107</v>
      </c>
      <c r="I33" s="17" t="s">
        <v>94</v>
      </c>
    </row>
    <row r="34" spans="1:9" s="9" customFormat="1" ht="12.75">
      <c r="A34" s="10"/>
      <c r="B34" s="10"/>
      <c r="C34" s="1" t="s">
        <v>109</v>
      </c>
      <c r="D34" s="2">
        <f>SUM(D33:D33)</f>
        <v>439.6</v>
      </c>
      <c r="E34" s="2">
        <f>SUM(E33:E33)</f>
        <v>0.44</v>
      </c>
      <c r="F34" s="2">
        <f>SUM(F33)</f>
        <v>0.44</v>
      </c>
      <c r="G34" s="11"/>
      <c r="H34" s="10"/>
      <c r="I34" s="10"/>
    </row>
    <row r="35" spans="1:9" s="9" customFormat="1" ht="12.75">
      <c r="A35" s="10"/>
      <c r="B35" s="10"/>
      <c r="C35" s="10"/>
      <c r="D35" s="11"/>
      <c r="E35" s="11"/>
      <c r="F35" s="11"/>
      <c r="G35" s="11"/>
      <c r="H35" s="10"/>
      <c r="I35" s="10"/>
    </row>
    <row r="36" spans="1:9" s="9" customFormat="1" ht="12.75">
      <c r="A36" s="3"/>
      <c r="B36" s="3"/>
      <c r="C36" s="3" t="s">
        <v>13</v>
      </c>
      <c r="D36" s="4">
        <f>D34</f>
        <v>439.6</v>
      </c>
      <c r="E36" s="4">
        <f>E34</f>
        <v>0.44</v>
      </c>
      <c r="F36" s="4">
        <f>F34</f>
        <v>0.44</v>
      </c>
      <c r="G36" s="4"/>
      <c r="H36" s="3"/>
      <c r="I36" s="3"/>
    </row>
    <row r="37" spans="1:9" s="9" customFormat="1" ht="12.75">
      <c r="A37" s="22"/>
      <c r="B37" s="22"/>
      <c r="C37" s="22"/>
      <c r="D37" s="23"/>
      <c r="E37" s="23"/>
      <c r="F37" s="23"/>
      <c r="G37" s="23"/>
      <c r="H37" s="22"/>
      <c r="I37" s="22"/>
    </row>
    <row r="38" spans="1:9" s="9" customFormat="1" ht="12.75">
      <c r="A38" s="16" t="s">
        <v>95</v>
      </c>
      <c r="B38" s="16" t="s">
        <v>73</v>
      </c>
      <c r="C38" s="17" t="s">
        <v>108</v>
      </c>
      <c r="D38" s="16">
        <v>0.31</v>
      </c>
      <c r="E38" s="16">
        <v>0</v>
      </c>
      <c r="F38" s="16">
        <v>0</v>
      </c>
      <c r="G38" s="17"/>
      <c r="H38" s="17" t="s">
        <v>107</v>
      </c>
      <c r="I38" s="17" t="s">
        <v>96</v>
      </c>
    </row>
    <row r="39" spans="1:9" s="9" customFormat="1" ht="12.75">
      <c r="A39" s="16" t="s">
        <v>95</v>
      </c>
      <c r="B39" s="16" t="s">
        <v>74</v>
      </c>
      <c r="C39" s="17" t="s">
        <v>108</v>
      </c>
      <c r="D39" s="16">
        <v>0.36</v>
      </c>
      <c r="E39" s="16">
        <v>0</v>
      </c>
      <c r="F39" s="16">
        <v>0</v>
      </c>
      <c r="G39" s="17"/>
      <c r="H39" s="17" t="s">
        <v>107</v>
      </c>
      <c r="I39" s="17" t="s">
        <v>96</v>
      </c>
    </row>
    <row r="40" spans="1:9" s="9" customFormat="1" ht="12.75">
      <c r="A40" s="16" t="s">
        <v>95</v>
      </c>
      <c r="B40" s="16" t="s">
        <v>75</v>
      </c>
      <c r="C40" s="17" t="s">
        <v>108</v>
      </c>
      <c r="D40" s="16">
        <v>0.42</v>
      </c>
      <c r="E40" s="16">
        <v>0</v>
      </c>
      <c r="F40" s="16">
        <v>0</v>
      </c>
      <c r="G40" s="17"/>
      <c r="H40" s="17" t="s">
        <v>107</v>
      </c>
      <c r="I40" s="17" t="s">
        <v>96</v>
      </c>
    </row>
    <row r="41" spans="1:9" s="9" customFormat="1" ht="12.75">
      <c r="A41" s="16" t="s">
        <v>95</v>
      </c>
      <c r="B41" s="16" t="s">
        <v>76</v>
      </c>
      <c r="C41" s="17" t="s">
        <v>108</v>
      </c>
      <c r="D41" s="16">
        <v>0.57</v>
      </c>
      <c r="E41" s="16">
        <v>0</v>
      </c>
      <c r="F41" s="16">
        <v>0</v>
      </c>
      <c r="G41" s="17"/>
      <c r="H41" s="17" t="s">
        <v>107</v>
      </c>
      <c r="I41" s="17" t="s">
        <v>96</v>
      </c>
    </row>
    <row r="42" spans="1:9" s="9" customFormat="1" ht="12.75">
      <c r="A42" s="16" t="s">
        <v>95</v>
      </c>
      <c r="B42" s="16" t="s">
        <v>77</v>
      </c>
      <c r="C42" s="17" t="s">
        <v>108</v>
      </c>
      <c r="D42" s="16">
        <v>0.42</v>
      </c>
      <c r="E42" s="16">
        <v>0</v>
      </c>
      <c r="F42" s="16">
        <v>0</v>
      </c>
      <c r="G42" s="17"/>
      <c r="H42" s="17" t="s">
        <v>107</v>
      </c>
      <c r="I42" s="17" t="s">
        <v>96</v>
      </c>
    </row>
    <row r="43" spans="1:9" s="9" customFormat="1" ht="12.75">
      <c r="A43" s="16" t="s">
        <v>95</v>
      </c>
      <c r="B43" s="16" t="s">
        <v>78</v>
      </c>
      <c r="C43" s="17" t="s">
        <v>108</v>
      </c>
      <c r="D43" s="16">
        <v>0.46</v>
      </c>
      <c r="E43" s="16">
        <v>0</v>
      </c>
      <c r="F43" s="16">
        <v>0</v>
      </c>
      <c r="G43" s="17"/>
      <c r="H43" s="17" t="s">
        <v>107</v>
      </c>
      <c r="I43" s="17" t="s">
        <v>96</v>
      </c>
    </row>
    <row r="44" spans="1:9" s="9" customFormat="1" ht="12.75">
      <c r="A44" s="16" t="s">
        <v>95</v>
      </c>
      <c r="B44" s="16" t="s">
        <v>79</v>
      </c>
      <c r="C44" s="17" t="s">
        <v>108</v>
      </c>
      <c r="D44" s="16">
        <v>0.52</v>
      </c>
      <c r="E44" s="16">
        <v>0</v>
      </c>
      <c r="F44" s="16">
        <v>0</v>
      </c>
      <c r="G44" s="17"/>
      <c r="H44" s="17" t="s">
        <v>107</v>
      </c>
      <c r="I44" s="17" t="s">
        <v>96</v>
      </c>
    </row>
    <row r="45" spans="1:9" s="9" customFormat="1" ht="12.75">
      <c r="A45" s="16" t="s">
        <v>95</v>
      </c>
      <c r="B45" s="16" t="s">
        <v>80</v>
      </c>
      <c r="C45" s="17" t="s">
        <v>108</v>
      </c>
      <c r="D45" s="16">
        <v>0.46</v>
      </c>
      <c r="E45" s="16">
        <v>0</v>
      </c>
      <c r="F45" s="16">
        <v>0</v>
      </c>
      <c r="G45" s="17"/>
      <c r="H45" s="17" t="s">
        <v>107</v>
      </c>
      <c r="I45" s="17" t="s">
        <v>96</v>
      </c>
    </row>
    <row r="46" spans="1:9" s="9" customFormat="1" ht="12.75">
      <c r="A46" s="16" t="s">
        <v>95</v>
      </c>
      <c r="B46" s="16" t="s">
        <v>81</v>
      </c>
      <c r="C46" s="17" t="s">
        <v>108</v>
      </c>
      <c r="D46" s="16">
        <v>0.39</v>
      </c>
      <c r="E46" s="16">
        <v>0</v>
      </c>
      <c r="F46" s="16">
        <v>0</v>
      </c>
      <c r="G46" s="17"/>
      <c r="H46" s="17" t="s">
        <v>107</v>
      </c>
      <c r="I46" s="17" t="s">
        <v>96</v>
      </c>
    </row>
    <row r="47" spans="1:9" s="9" customFormat="1" ht="12.75">
      <c r="A47" s="16" t="s">
        <v>95</v>
      </c>
      <c r="B47" s="16" t="s">
        <v>82</v>
      </c>
      <c r="C47" s="17" t="s">
        <v>108</v>
      </c>
      <c r="D47" s="16">
        <v>0.32</v>
      </c>
      <c r="E47" s="16">
        <v>0</v>
      </c>
      <c r="F47" s="16">
        <v>0</v>
      </c>
      <c r="G47" s="17"/>
      <c r="H47" s="17" t="s">
        <v>107</v>
      </c>
      <c r="I47" s="17" t="s">
        <v>96</v>
      </c>
    </row>
    <row r="48" spans="1:9" s="9" customFormat="1" ht="13.5" thickBot="1">
      <c r="A48" s="28" t="s">
        <v>95</v>
      </c>
      <c r="B48" s="28" t="s">
        <v>33</v>
      </c>
      <c r="C48" s="29" t="s">
        <v>108</v>
      </c>
      <c r="D48" s="28">
        <v>92.64</v>
      </c>
      <c r="E48" s="28">
        <v>0.09</v>
      </c>
      <c r="F48" s="28">
        <v>0.09</v>
      </c>
      <c r="G48" s="29"/>
      <c r="H48" s="29" t="s">
        <v>107</v>
      </c>
      <c r="I48" s="29" t="s">
        <v>96</v>
      </c>
    </row>
    <row r="49" spans="1:9" s="9" customFormat="1" ht="12.75">
      <c r="A49" s="10"/>
      <c r="B49" s="10"/>
      <c r="C49" s="1" t="s">
        <v>109</v>
      </c>
      <c r="D49" s="2">
        <f>SUM(D38:D48)</f>
        <v>96.87</v>
      </c>
      <c r="E49" s="2">
        <f>SUM(E38:E48)</f>
        <v>0.09</v>
      </c>
      <c r="F49" s="2">
        <f>SUM(F38:F48)</f>
        <v>0.09</v>
      </c>
      <c r="G49" s="11"/>
      <c r="H49" s="10"/>
      <c r="I49" s="10"/>
    </row>
    <row r="50" spans="1:9" s="9" customFormat="1" ht="12.75">
      <c r="A50" s="10"/>
      <c r="B50" s="10"/>
      <c r="C50" s="10"/>
      <c r="D50" s="11"/>
      <c r="E50" s="11"/>
      <c r="F50" s="11"/>
      <c r="G50" s="11"/>
      <c r="H50" s="10"/>
      <c r="I50" s="10"/>
    </row>
    <row r="51" spans="1:9" s="9" customFormat="1" ht="12.75">
      <c r="A51" s="3"/>
      <c r="B51" s="3"/>
      <c r="C51" s="3" t="s">
        <v>14</v>
      </c>
      <c r="D51" s="4">
        <f>D49</f>
        <v>96.87</v>
      </c>
      <c r="E51" s="4">
        <f>E49</f>
        <v>0.09</v>
      </c>
      <c r="F51" s="4">
        <f>F49</f>
        <v>0.09</v>
      </c>
      <c r="G51" s="4"/>
      <c r="H51" s="3"/>
      <c r="I51" s="3"/>
    </row>
    <row r="52" spans="1:9" s="9" customFormat="1" ht="12.75">
      <c r="A52" s="22"/>
      <c r="B52" s="22"/>
      <c r="C52" s="22"/>
      <c r="D52" s="23"/>
      <c r="E52" s="23"/>
      <c r="F52" s="23"/>
      <c r="G52" s="23"/>
      <c r="H52" s="22"/>
      <c r="I52" s="22"/>
    </row>
    <row r="53" spans="1:9" s="9" customFormat="1" ht="12.75">
      <c r="A53" s="16" t="s">
        <v>0</v>
      </c>
      <c r="B53" s="16" t="s">
        <v>83</v>
      </c>
      <c r="C53" s="17" t="s">
        <v>86</v>
      </c>
      <c r="D53" s="16">
        <v>0.05</v>
      </c>
      <c r="E53" s="16">
        <v>0</v>
      </c>
      <c r="F53" s="16">
        <v>0</v>
      </c>
      <c r="G53" s="17"/>
      <c r="H53" s="17" t="s">
        <v>107</v>
      </c>
      <c r="I53" s="17" t="s">
        <v>1</v>
      </c>
    </row>
    <row r="54" spans="1:9" s="9" customFormat="1" ht="12.75">
      <c r="A54" s="16" t="s">
        <v>0</v>
      </c>
      <c r="B54" s="16" t="s">
        <v>84</v>
      </c>
      <c r="C54" s="17" t="s">
        <v>86</v>
      </c>
      <c r="D54" s="16">
        <v>0.06</v>
      </c>
      <c r="E54" s="16">
        <v>0</v>
      </c>
      <c r="F54" s="16">
        <v>0</v>
      </c>
      <c r="G54" s="17"/>
      <c r="H54" s="17" t="s">
        <v>107</v>
      </c>
      <c r="I54" s="17" t="s">
        <v>1</v>
      </c>
    </row>
    <row r="55" spans="1:9" s="9" customFormat="1" ht="12.75">
      <c r="A55" s="16" t="s">
        <v>0</v>
      </c>
      <c r="B55" s="16" t="s">
        <v>85</v>
      </c>
      <c r="C55" s="17" t="s">
        <v>86</v>
      </c>
      <c r="D55" s="16">
        <v>0.05</v>
      </c>
      <c r="E55" s="16">
        <v>0</v>
      </c>
      <c r="F55" s="16">
        <v>0</v>
      </c>
      <c r="G55" s="17"/>
      <c r="H55" s="17" t="s">
        <v>107</v>
      </c>
      <c r="I55" s="17" t="s">
        <v>1</v>
      </c>
    </row>
    <row r="56" spans="1:9" s="9" customFormat="1" ht="12.75">
      <c r="A56" s="16" t="s">
        <v>0</v>
      </c>
      <c r="B56" s="16" t="s">
        <v>34</v>
      </c>
      <c r="C56" s="17" t="s">
        <v>86</v>
      </c>
      <c r="D56" s="16">
        <v>0.06</v>
      </c>
      <c r="E56" s="16">
        <v>0</v>
      </c>
      <c r="F56" s="16">
        <v>0</v>
      </c>
      <c r="G56" s="17"/>
      <c r="H56" s="17" t="s">
        <v>107</v>
      </c>
      <c r="I56" s="17" t="s">
        <v>1</v>
      </c>
    </row>
    <row r="57" spans="1:9" s="9" customFormat="1" ht="12.75">
      <c r="A57" s="16" t="s">
        <v>0</v>
      </c>
      <c r="B57" s="16" t="s">
        <v>35</v>
      </c>
      <c r="C57" s="17" t="s">
        <v>86</v>
      </c>
      <c r="D57" s="16">
        <v>0.06</v>
      </c>
      <c r="E57" s="16">
        <v>0</v>
      </c>
      <c r="F57" s="16">
        <v>0</v>
      </c>
      <c r="G57" s="17"/>
      <c r="H57" s="17" t="s">
        <v>107</v>
      </c>
      <c r="I57" s="17" t="s">
        <v>1</v>
      </c>
    </row>
    <row r="58" spans="1:9" s="9" customFormat="1" ht="12.75">
      <c r="A58" s="16" t="s">
        <v>0</v>
      </c>
      <c r="B58" s="16" t="s">
        <v>36</v>
      </c>
      <c r="C58" s="17" t="s">
        <v>86</v>
      </c>
      <c r="D58" s="16">
        <v>0.06</v>
      </c>
      <c r="E58" s="16">
        <v>0</v>
      </c>
      <c r="F58" s="16">
        <v>0</v>
      </c>
      <c r="G58" s="17"/>
      <c r="H58" s="17" t="s">
        <v>107</v>
      </c>
      <c r="I58" s="17" t="s">
        <v>1</v>
      </c>
    </row>
    <row r="59" spans="1:9" s="9" customFormat="1" ht="12.75">
      <c r="A59" s="16" t="s">
        <v>0</v>
      </c>
      <c r="B59" s="16" t="s">
        <v>37</v>
      </c>
      <c r="C59" s="17" t="s">
        <v>86</v>
      </c>
      <c r="D59" s="16">
        <v>0.05</v>
      </c>
      <c r="E59" s="16">
        <v>0</v>
      </c>
      <c r="F59" s="16">
        <v>0</v>
      </c>
      <c r="G59" s="17"/>
      <c r="H59" s="17" t="s">
        <v>107</v>
      </c>
      <c r="I59" s="17" t="s">
        <v>1</v>
      </c>
    </row>
    <row r="60" spans="1:9" s="9" customFormat="1" ht="12.75">
      <c r="A60" s="16" t="s">
        <v>0</v>
      </c>
      <c r="B60" s="16" t="s">
        <v>38</v>
      </c>
      <c r="C60" s="17" t="s">
        <v>86</v>
      </c>
      <c r="D60" s="16">
        <v>0.05</v>
      </c>
      <c r="E60" s="16">
        <v>0</v>
      </c>
      <c r="F60" s="16">
        <v>0</v>
      </c>
      <c r="G60" s="17"/>
      <c r="H60" s="17" t="s">
        <v>107</v>
      </c>
      <c r="I60" s="17" t="s">
        <v>1</v>
      </c>
    </row>
    <row r="61" spans="1:9" s="9" customFormat="1" ht="12.75">
      <c r="A61" s="16" t="s">
        <v>0</v>
      </c>
      <c r="B61" s="16" t="s">
        <v>39</v>
      </c>
      <c r="C61" s="17" t="s">
        <v>86</v>
      </c>
      <c r="D61" s="16">
        <v>0.04</v>
      </c>
      <c r="E61" s="16">
        <v>0</v>
      </c>
      <c r="F61" s="16">
        <v>0</v>
      </c>
      <c r="G61" s="17"/>
      <c r="H61" s="17" t="s">
        <v>107</v>
      </c>
      <c r="I61" s="17" t="s">
        <v>1</v>
      </c>
    </row>
    <row r="62" spans="1:9" s="9" customFormat="1" ht="12.75">
      <c r="A62" s="16" t="s">
        <v>0</v>
      </c>
      <c r="B62" s="16" t="s">
        <v>40</v>
      </c>
      <c r="C62" s="17" t="s">
        <v>86</v>
      </c>
      <c r="D62" s="16">
        <v>0.05</v>
      </c>
      <c r="E62" s="16">
        <v>0</v>
      </c>
      <c r="F62" s="16">
        <v>0</v>
      </c>
      <c r="G62" s="17"/>
      <c r="H62" s="17" t="s">
        <v>107</v>
      </c>
      <c r="I62" s="17" t="s">
        <v>1</v>
      </c>
    </row>
    <row r="63" spans="1:9" s="9" customFormat="1" ht="13.5" thickBot="1">
      <c r="A63" s="28" t="s">
        <v>0</v>
      </c>
      <c r="B63" s="28" t="s">
        <v>19</v>
      </c>
      <c r="C63" s="29" t="s">
        <v>86</v>
      </c>
      <c r="D63" s="28">
        <v>24.06</v>
      </c>
      <c r="E63" s="28">
        <v>0.02</v>
      </c>
      <c r="F63" s="28">
        <v>0.02</v>
      </c>
      <c r="G63" s="29"/>
      <c r="H63" s="29" t="s">
        <v>107</v>
      </c>
      <c r="I63" s="29" t="s">
        <v>1</v>
      </c>
    </row>
    <row r="64" spans="1:9" s="9" customFormat="1" ht="12.75">
      <c r="A64" s="10"/>
      <c r="B64" s="10"/>
      <c r="C64" s="1" t="s">
        <v>109</v>
      </c>
      <c r="D64" s="2">
        <f>SUM(D53:D63)</f>
        <v>24.59</v>
      </c>
      <c r="E64" s="2">
        <f>SUM(E53:E63)</f>
        <v>0.02</v>
      </c>
      <c r="F64" s="2">
        <f>SUM(F53+F63)</f>
        <v>0.02</v>
      </c>
      <c r="G64" s="11"/>
      <c r="H64" s="10"/>
      <c r="I64" s="10"/>
    </row>
    <row r="65" spans="1:9" s="9" customFormat="1" ht="12.75">
      <c r="A65" s="10"/>
      <c r="B65" s="10"/>
      <c r="C65" s="10"/>
      <c r="D65" s="11"/>
      <c r="E65" s="11"/>
      <c r="F65" s="11"/>
      <c r="G65" s="11"/>
      <c r="H65" s="10"/>
      <c r="I65" s="10"/>
    </row>
    <row r="66" spans="1:9" s="9" customFormat="1" ht="12.75">
      <c r="A66" s="3"/>
      <c r="B66" s="3"/>
      <c r="C66" s="3" t="s">
        <v>15</v>
      </c>
      <c r="D66" s="4">
        <f>D64</f>
        <v>24.59</v>
      </c>
      <c r="E66" s="4">
        <f>E64</f>
        <v>0.02</v>
      </c>
      <c r="F66" s="4">
        <f>F64</f>
        <v>0.02</v>
      </c>
      <c r="G66" s="4"/>
      <c r="H66" s="3"/>
      <c r="I66" s="3"/>
    </row>
    <row r="67" spans="1:9" s="9" customFormat="1" ht="12.75">
      <c r="A67" s="22"/>
      <c r="B67" s="22"/>
      <c r="C67" s="22"/>
      <c r="D67" s="23"/>
      <c r="E67" s="23"/>
      <c r="F67" s="23"/>
      <c r="G67" s="23"/>
      <c r="H67" s="22"/>
      <c r="I67" s="22"/>
    </row>
    <row r="68" spans="1:9" s="9" customFormat="1" ht="12.75">
      <c r="A68" s="20" t="s">
        <v>2</v>
      </c>
      <c r="B68" s="20" t="s">
        <v>41</v>
      </c>
      <c r="C68" s="21" t="s">
        <v>3</v>
      </c>
      <c r="D68" s="20">
        <v>0.01</v>
      </c>
      <c r="E68" s="20">
        <v>0</v>
      </c>
      <c r="F68" s="20">
        <v>0</v>
      </c>
      <c r="G68" s="21"/>
      <c r="H68" s="21" t="s">
        <v>107</v>
      </c>
      <c r="I68" s="21" t="s">
        <v>4</v>
      </c>
    </row>
    <row r="69" spans="1:9" s="9" customFormat="1" ht="12.75">
      <c r="A69" s="16" t="s">
        <v>2</v>
      </c>
      <c r="B69" s="16" t="s">
        <v>42</v>
      </c>
      <c r="C69" s="17" t="s">
        <v>3</v>
      </c>
      <c r="D69" s="16">
        <v>0.01</v>
      </c>
      <c r="E69" s="16">
        <v>0</v>
      </c>
      <c r="F69" s="16">
        <v>0</v>
      </c>
      <c r="G69" s="17"/>
      <c r="H69" s="17" t="s">
        <v>107</v>
      </c>
      <c r="I69" s="17" t="s">
        <v>4</v>
      </c>
    </row>
    <row r="70" spans="1:9" s="9" customFormat="1" ht="12.75">
      <c r="A70" s="16" t="s">
        <v>2</v>
      </c>
      <c r="B70" s="16" t="s">
        <v>43</v>
      </c>
      <c r="C70" s="17" t="s">
        <v>3</v>
      </c>
      <c r="D70" s="16">
        <v>0.01</v>
      </c>
      <c r="E70" s="16">
        <v>0</v>
      </c>
      <c r="F70" s="16">
        <v>0</v>
      </c>
      <c r="G70" s="17"/>
      <c r="H70" s="17" t="s">
        <v>107</v>
      </c>
      <c r="I70" s="17" t="s">
        <v>4</v>
      </c>
    </row>
    <row r="71" spans="1:9" s="9" customFormat="1" ht="12.75">
      <c r="A71" s="16" t="s">
        <v>2</v>
      </c>
      <c r="B71" s="16" t="s">
        <v>44</v>
      </c>
      <c r="C71" s="17" t="s">
        <v>3</v>
      </c>
      <c r="D71" s="16">
        <v>0.01</v>
      </c>
      <c r="E71" s="16">
        <v>0</v>
      </c>
      <c r="F71" s="16">
        <v>0</v>
      </c>
      <c r="G71" s="17"/>
      <c r="H71" s="17" t="s">
        <v>107</v>
      </c>
      <c r="I71" s="17" t="s">
        <v>4</v>
      </c>
    </row>
    <row r="72" spans="1:9" s="9" customFormat="1" ht="12.75">
      <c r="A72" s="16" t="s">
        <v>2</v>
      </c>
      <c r="B72" s="16" t="s">
        <v>45</v>
      </c>
      <c r="C72" s="17" t="s">
        <v>3</v>
      </c>
      <c r="D72" s="16">
        <v>0.01</v>
      </c>
      <c r="E72" s="16">
        <v>0</v>
      </c>
      <c r="F72" s="16">
        <v>0</v>
      </c>
      <c r="G72" s="17"/>
      <c r="H72" s="17" t="s">
        <v>107</v>
      </c>
      <c r="I72" s="17" t="s">
        <v>4</v>
      </c>
    </row>
    <row r="73" spans="1:9" s="9" customFormat="1" ht="12.75">
      <c r="A73" s="16" t="s">
        <v>2</v>
      </c>
      <c r="B73" s="16" t="s">
        <v>46</v>
      </c>
      <c r="C73" s="17" t="s">
        <v>3</v>
      </c>
      <c r="D73" s="16">
        <v>0.01</v>
      </c>
      <c r="E73" s="16">
        <v>0</v>
      </c>
      <c r="F73" s="16">
        <v>0</v>
      </c>
      <c r="G73" s="17"/>
      <c r="H73" s="17" t="s">
        <v>107</v>
      </c>
      <c r="I73" s="17" t="s">
        <v>4</v>
      </c>
    </row>
    <row r="74" spans="1:9" s="9" customFormat="1" ht="12.75">
      <c r="A74" s="16" t="s">
        <v>2</v>
      </c>
      <c r="B74" s="16" t="s">
        <v>47</v>
      </c>
      <c r="C74" s="17" t="s">
        <v>3</v>
      </c>
      <c r="D74" s="16">
        <v>0.01</v>
      </c>
      <c r="E74" s="16">
        <v>0</v>
      </c>
      <c r="F74" s="16">
        <v>0</v>
      </c>
      <c r="G74" s="17"/>
      <c r="H74" s="17" t="s">
        <v>107</v>
      </c>
      <c r="I74" s="17" t="s">
        <v>4</v>
      </c>
    </row>
    <row r="75" spans="1:9" s="9" customFormat="1" ht="12.75">
      <c r="A75" s="16" t="s">
        <v>2</v>
      </c>
      <c r="B75" s="16" t="s">
        <v>48</v>
      </c>
      <c r="C75" s="17" t="s">
        <v>3</v>
      </c>
      <c r="D75" s="16">
        <v>0.01</v>
      </c>
      <c r="E75" s="16">
        <v>0</v>
      </c>
      <c r="F75" s="16">
        <v>0</v>
      </c>
      <c r="G75" s="17"/>
      <c r="H75" s="17" t="s">
        <v>107</v>
      </c>
      <c r="I75" s="17" t="s">
        <v>4</v>
      </c>
    </row>
    <row r="76" spans="1:9" s="9" customFormat="1" ht="12.75">
      <c r="A76" s="16" t="s">
        <v>2</v>
      </c>
      <c r="B76" s="16" t="s">
        <v>49</v>
      </c>
      <c r="C76" s="17" t="s">
        <v>3</v>
      </c>
      <c r="D76" s="16">
        <v>0.01</v>
      </c>
      <c r="E76" s="16">
        <v>0</v>
      </c>
      <c r="F76" s="16">
        <v>0</v>
      </c>
      <c r="G76" s="17"/>
      <c r="H76" s="17" t="s">
        <v>107</v>
      </c>
      <c r="I76" s="17" t="s">
        <v>4</v>
      </c>
    </row>
    <row r="77" spans="1:9" s="9" customFormat="1" ht="12.75">
      <c r="A77" s="16" t="s">
        <v>2</v>
      </c>
      <c r="B77" s="16" t="s">
        <v>50</v>
      </c>
      <c r="C77" s="17" t="s">
        <v>3</v>
      </c>
      <c r="D77" s="16">
        <v>0.01</v>
      </c>
      <c r="E77" s="16">
        <v>0</v>
      </c>
      <c r="F77" s="16">
        <v>0</v>
      </c>
      <c r="G77" s="17"/>
      <c r="H77" s="17" t="s">
        <v>107</v>
      </c>
      <c r="I77" s="17" t="s">
        <v>4</v>
      </c>
    </row>
    <row r="78" spans="1:9" s="9" customFormat="1" ht="13.5" thickBot="1">
      <c r="A78" s="28" t="s">
        <v>2</v>
      </c>
      <c r="B78" s="28" t="s">
        <v>20</v>
      </c>
      <c r="C78" s="29" t="s">
        <v>3</v>
      </c>
      <c r="D78" s="28">
        <v>6.42</v>
      </c>
      <c r="E78" s="28">
        <v>0.01</v>
      </c>
      <c r="F78" s="28">
        <v>0.01</v>
      </c>
      <c r="G78" s="29"/>
      <c r="H78" s="29" t="s">
        <v>107</v>
      </c>
      <c r="I78" s="29" t="s">
        <v>4</v>
      </c>
    </row>
    <row r="79" spans="1:9" s="9" customFormat="1" ht="12.75">
      <c r="A79" s="10"/>
      <c r="B79" s="10"/>
      <c r="C79" s="1" t="s">
        <v>109</v>
      </c>
      <c r="D79" s="2">
        <f>SUM(D68:D78)</f>
        <v>6.52</v>
      </c>
      <c r="E79" s="2">
        <f>SUM(E68:E78)</f>
        <v>0.01</v>
      </c>
      <c r="F79" s="2">
        <f>SUM(F68:F78)</f>
        <v>0.01</v>
      </c>
      <c r="G79" s="11"/>
      <c r="H79" s="10"/>
      <c r="I79" s="10"/>
    </row>
    <row r="80" spans="1:9" s="9" customFormat="1" ht="12.75">
      <c r="A80" s="10"/>
      <c r="B80" s="10"/>
      <c r="C80" s="10"/>
      <c r="D80" s="11"/>
      <c r="E80" s="11"/>
      <c r="F80" s="11"/>
      <c r="G80" s="11"/>
      <c r="H80" s="10"/>
      <c r="I80" s="10"/>
    </row>
    <row r="81" spans="1:9" s="9" customFormat="1" ht="12.75">
      <c r="A81" s="3"/>
      <c r="B81" s="3"/>
      <c r="C81" s="3" t="s">
        <v>16</v>
      </c>
      <c r="D81" s="4">
        <f>D79</f>
        <v>6.52</v>
      </c>
      <c r="E81" s="4">
        <f>E79</f>
        <v>0.01</v>
      </c>
      <c r="F81" s="4">
        <f>F79</f>
        <v>0.01</v>
      </c>
      <c r="G81" s="4"/>
      <c r="H81" s="3"/>
      <c r="I81" s="3"/>
    </row>
    <row r="82" spans="1:9" s="9" customFormat="1" ht="12.75">
      <c r="A82" s="22"/>
      <c r="B82" s="22"/>
      <c r="C82" s="22"/>
      <c r="D82" s="23"/>
      <c r="E82" s="23"/>
      <c r="F82" s="23"/>
      <c r="G82" s="23"/>
      <c r="H82" s="22"/>
      <c r="I82" s="22"/>
    </row>
    <row r="83" spans="1:9" s="9" customFormat="1" ht="13.5" thickBot="1">
      <c r="A83" s="28" t="s">
        <v>5</v>
      </c>
      <c r="B83" s="28" t="s">
        <v>21</v>
      </c>
      <c r="C83" s="29" t="s">
        <v>108</v>
      </c>
      <c r="D83" s="28">
        <v>358</v>
      </c>
      <c r="E83" s="28">
        <v>0.36</v>
      </c>
      <c r="F83" s="28">
        <v>0.36</v>
      </c>
      <c r="G83" s="29"/>
      <c r="H83" s="29" t="s">
        <v>107</v>
      </c>
      <c r="I83" s="29" t="s">
        <v>6</v>
      </c>
    </row>
    <row r="84" spans="2:9" s="9" customFormat="1" ht="12.75">
      <c r="B84" s="10"/>
      <c r="C84" s="1" t="s">
        <v>109</v>
      </c>
      <c r="D84" s="2">
        <f>D83</f>
        <v>358</v>
      </c>
      <c r="E84" s="2">
        <f>E83</f>
        <v>0.36</v>
      </c>
      <c r="F84" s="2">
        <f>F83</f>
        <v>0.36</v>
      </c>
      <c r="G84" s="10"/>
      <c r="H84" s="10"/>
      <c r="I84" s="10"/>
    </row>
    <row r="85" spans="1:9" s="9" customFormat="1" ht="12.75">
      <c r="A85" s="10"/>
      <c r="B85" s="10"/>
      <c r="C85" s="10"/>
      <c r="D85" s="11"/>
      <c r="E85" s="11"/>
      <c r="F85" s="11"/>
      <c r="G85" s="11"/>
      <c r="H85" s="10"/>
      <c r="I85" s="10"/>
    </row>
    <row r="86" spans="1:9" s="9" customFormat="1" ht="12.75">
      <c r="A86" s="3"/>
      <c r="B86" s="3"/>
      <c r="C86" s="3" t="s">
        <v>17</v>
      </c>
      <c r="D86" s="4">
        <f>D84</f>
        <v>358</v>
      </c>
      <c r="E86" s="4">
        <f>E84</f>
        <v>0.36</v>
      </c>
      <c r="F86" s="4">
        <f>F84</f>
        <v>0.36</v>
      </c>
      <c r="G86" s="4"/>
      <c r="H86" s="3"/>
      <c r="I86" s="3"/>
    </row>
    <row r="87" spans="1:9" s="9" customFormat="1" ht="12.75">
      <c r="A87" s="22"/>
      <c r="B87" s="22"/>
      <c r="C87" s="22"/>
      <c r="D87" s="23"/>
      <c r="E87" s="23"/>
      <c r="F87" s="23"/>
      <c r="G87" s="23"/>
      <c r="H87" s="22"/>
      <c r="I87" s="22"/>
    </row>
    <row r="88" spans="1:9" s="9" customFormat="1" ht="12.75">
      <c r="A88" s="16" t="s">
        <v>7</v>
      </c>
      <c r="B88" s="16" t="s">
        <v>22</v>
      </c>
      <c r="C88" s="17" t="s">
        <v>86</v>
      </c>
      <c r="D88" s="16">
        <v>103.77</v>
      </c>
      <c r="E88" s="16">
        <v>0.1</v>
      </c>
      <c r="F88" s="16">
        <v>0.1</v>
      </c>
      <c r="G88" s="17"/>
      <c r="H88" s="17" t="s">
        <v>107</v>
      </c>
      <c r="I88" s="17" t="s">
        <v>8</v>
      </c>
    </row>
    <row r="89" spans="1:9" s="9" customFormat="1" ht="13.5" thickBot="1">
      <c r="A89" s="28" t="s">
        <v>7</v>
      </c>
      <c r="B89" s="28" t="s">
        <v>23</v>
      </c>
      <c r="C89" s="29" t="s">
        <v>106</v>
      </c>
      <c r="D89" s="28">
        <v>0.12</v>
      </c>
      <c r="E89" s="28">
        <v>0</v>
      </c>
      <c r="F89" s="28">
        <v>0</v>
      </c>
      <c r="G89" s="29"/>
      <c r="H89" s="29" t="s">
        <v>107</v>
      </c>
      <c r="I89" s="29" t="s">
        <v>8</v>
      </c>
    </row>
    <row r="90" spans="1:9" s="9" customFormat="1" ht="12.75">
      <c r="A90" s="10"/>
      <c r="B90" s="10"/>
      <c r="C90" s="1" t="s">
        <v>109</v>
      </c>
      <c r="D90" s="2">
        <f>SUM(D88:D89)</f>
        <v>103.89</v>
      </c>
      <c r="E90" s="2">
        <f>SUM(E88:E89)</f>
        <v>0.1</v>
      </c>
      <c r="F90" s="2">
        <f>SUM(F88:F89)</f>
        <v>0.1</v>
      </c>
      <c r="G90" s="11"/>
      <c r="H90" s="10"/>
      <c r="I90" s="10"/>
    </row>
    <row r="91" spans="1:9" s="9" customFormat="1" ht="12.75">
      <c r="A91" s="10"/>
      <c r="B91" s="10"/>
      <c r="C91" s="10"/>
      <c r="D91" s="11"/>
      <c r="E91" s="11"/>
      <c r="F91" s="11"/>
      <c r="G91" s="11"/>
      <c r="H91" s="10"/>
      <c r="I91" s="10"/>
    </row>
    <row r="92" spans="1:9" s="9" customFormat="1" ht="12.75">
      <c r="A92" s="3"/>
      <c r="B92" s="3"/>
      <c r="C92" s="3" t="s">
        <v>18</v>
      </c>
      <c r="D92" s="4">
        <f>D90</f>
        <v>103.89</v>
      </c>
      <c r="E92" s="4">
        <f>E90</f>
        <v>0.1</v>
      </c>
      <c r="F92" s="4">
        <f>F90</f>
        <v>0.1</v>
      </c>
      <c r="G92" s="4"/>
      <c r="H92" s="3"/>
      <c r="I92" s="3"/>
    </row>
    <row r="93" spans="1:9" s="9" customFormat="1" ht="12.75">
      <c r="A93" s="22"/>
      <c r="B93" s="22"/>
      <c r="C93" s="22"/>
      <c r="D93" s="23"/>
      <c r="E93" s="23"/>
      <c r="F93" s="23"/>
      <c r="G93" s="23"/>
      <c r="H93" s="22"/>
      <c r="I93" s="22"/>
    </row>
    <row r="94" spans="1:9" s="9" customFormat="1" ht="12.75">
      <c r="A94" s="16" t="s">
        <v>9</v>
      </c>
      <c r="B94" s="16" t="s">
        <v>51</v>
      </c>
      <c r="C94" s="17" t="s">
        <v>108</v>
      </c>
      <c r="D94" s="16">
        <v>0.22</v>
      </c>
      <c r="E94" s="16">
        <v>0</v>
      </c>
      <c r="F94" s="16">
        <v>0</v>
      </c>
      <c r="G94" s="17"/>
      <c r="H94" s="17" t="s">
        <v>107</v>
      </c>
      <c r="I94" s="17" t="s">
        <v>10</v>
      </c>
    </row>
    <row r="95" spans="1:9" s="9" customFormat="1" ht="12.75">
      <c r="A95" s="16" t="s">
        <v>9</v>
      </c>
      <c r="B95" s="16" t="s">
        <v>52</v>
      </c>
      <c r="C95" s="17" t="s">
        <v>108</v>
      </c>
      <c r="D95" s="16">
        <v>0.2</v>
      </c>
      <c r="E95" s="16">
        <v>0</v>
      </c>
      <c r="F95" s="16">
        <v>0</v>
      </c>
      <c r="G95" s="17"/>
      <c r="H95" s="17" t="s">
        <v>107</v>
      </c>
      <c r="I95" s="17" t="s">
        <v>10</v>
      </c>
    </row>
    <row r="96" spans="1:9" s="9" customFormat="1" ht="12.75">
      <c r="A96" s="16" t="s">
        <v>9</v>
      </c>
      <c r="B96" s="16" t="s">
        <v>53</v>
      </c>
      <c r="C96" s="17" t="s">
        <v>108</v>
      </c>
      <c r="D96" s="16">
        <v>0.28</v>
      </c>
      <c r="E96" s="16">
        <v>0</v>
      </c>
      <c r="F96" s="16">
        <v>0</v>
      </c>
      <c r="G96" s="17"/>
      <c r="H96" s="17" t="s">
        <v>107</v>
      </c>
      <c r="I96" s="17" t="s">
        <v>10</v>
      </c>
    </row>
    <row r="97" spans="1:9" s="9" customFormat="1" ht="12.75">
      <c r="A97" s="16" t="s">
        <v>9</v>
      </c>
      <c r="B97" s="16" t="s">
        <v>54</v>
      </c>
      <c r="C97" s="17" t="s">
        <v>108</v>
      </c>
      <c r="D97" s="16">
        <v>0.26</v>
      </c>
      <c r="E97" s="16">
        <v>0</v>
      </c>
      <c r="F97" s="16">
        <v>0</v>
      </c>
      <c r="G97" s="17"/>
      <c r="H97" s="17" t="s">
        <v>107</v>
      </c>
      <c r="I97" s="17" t="s">
        <v>10</v>
      </c>
    </row>
    <row r="98" spans="1:9" s="9" customFormat="1" ht="12.75">
      <c r="A98" s="16" t="s">
        <v>9</v>
      </c>
      <c r="B98" s="16" t="s">
        <v>55</v>
      </c>
      <c r="C98" s="17" t="s">
        <v>108</v>
      </c>
      <c r="D98" s="16">
        <v>0.28</v>
      </c>
      <c r="E98" s="16">
        <v>0</v>
      </c>
      <c r="F98" s="16">
        <v>0</v>
      </c>
      <c r="G98" s="17"/>
      <c r="H98" s="17" t="s">
        <v>107</v>
      </c>
      <c r="I98" s="17" t="s">
        <v>10</v>
      </c>
    </row>
    <row r="99" spans="1:9" s="9" customFormat="1" ht="12.75">
      <c r="A99" s="16" t="s">
        <v>9</v>
      </c>
      <c r="B99" s="16" t="s">
        <v>56</v>
      </c>
      <c r="C99" s="17" t="s">
        <v>108</v>
      </c>
      <c r="D99" s="16">
        <v>0.29</v>
      </c>
      <c r="E99" s="16">
        <v>0</v>
      </c>
      <c r="F99" s="16">
        <v>0</v>
      </c>
      <c r="G99" s="17"/>
      <c r="H99" s="17" t="s">
        <v>107</v>
      </c>
      <c r="I99" s="17" t="s">
        <v>10</v>
      </c>
    </row>
    <row r="100" spans="1:9" s="9" customFormat="1" ht="12.75">
      <c r="A100" s="16" t="s">
        <v>9</v>
      </c>
      <c r="B100" s="16" t="s">
        <v>57</v>
      </c>
      <c r="C100" s="17" t="s">
        <v>108</v>
      </c>
      <c r="D100" s="16">
        <v>0.28</v>
      </c>
      <c r="E100" s="16">
        <v>0</v>
      </c>
      <c r="F100" s="16">
        <v>0</v>
      </c>
      <c r="G100" s="17"/>
      <c r="H100" s="17" t="s">
        <v>107</v>
      </c>
      <c r="I100" s="17" t="s">
        <v>10</v>
      </c>
    </row>
    <row r="101" spans="1:9" s="9" customFormat="1" ht="12.75">
      <c r="A101" s="16" t="s">
        <v>9</v>
      </c>
      <c r="B101" s="16" t="s">
        <v>58</v>
      </c>
      <c r="C101" s="17" t="s">
        <v>108</v>
      </c>
      <c r="D101" s="16">
        <v>0.26</v>
      </c>
      <c r="E101" s="16">
        <v>0</v>
      </c>
      <c r="F101" s="16">
        <v>0</v>
      </c>
      <c r="G101" s="17"/>
      <c r="H101" s="17" t="s">
        <v>107</v>
      </c>
      <c r="I101" s="17" t="s">
        <v>10</v>
      </c>
    </row>
    <row r="102" spans="1:9" s="9" customFormat="1" ht="12.75">
      <c r="A102" s="16" t="s">
        <v>9</v>
      </c>
      <c r="B102" s="16" t="s">
        <v>59</v>
      </c>
      <c r="C102" s="17" t="s">
        <v>108</v>
      </c>
      <c r="D102" s="16">
        <v>1.56</v>
      </c>
      <c r="E102" s="16">
        <v>0</v>
      </c>
      <c r="F102" s="16">
        <v>0</v>
      </c>
      <c r="G102" s="17"/>
      <c r="H102" s="17" t="s">
        <v>107</v>
      </c>
      <c r="I102" s="17" t="s">
        <v>10</v>
      </c>
    </row>
    <row r="103" spans="1:9" s="9" customFormat="1" ht="12.75">
      <c r="A103" s="16" t="s">
        <v>9</v>
      </c>
      <c r="B103" s="16" t="s">
        <v>60</v>
      </c>
      <c r="C103" s="17" t="s">
        <v>108</v>
      </c>
      <c r="D103" s="16">
        <v>0.24</v>
      </c>
      <c r="E103" s="16">
        <v>0</v>
      </c>
      <c r="F103" s="16">
        <v>0</v>
      </c>
      <c r="G103" s="17"/>
      <c r="H103" s="17" t="s">
        <v>107</v>
      </c>
      <c r="I103" s="17" t="s">
        <v>10</v>
      </c>
    </row>
    <row r="104" spans="1:9" s="9" customFormat="1" ht="13.5" thickBot="1">
      <c r="A104" s="28" t="s">
        <v>9</v>
      </c>
      <c r="B104" s="28" t="s">
        <v>61</v>
      </c>
      <c r="C104" s="29" t="s">
        <v>108</v>
      </c>
      <c r="D104" s="28">
        <v>0.26</v>
      </c>
      <c r="E104" s="28">
        <v>0</v>
      </c>
      <c r="F104" s="28">
        <v>0</v>
      </c>
      <c r="G104" s="29"/>
      <c r="H104" s="29" t="s">
        <v>107</v>
      </c>
      <c r="I104" s="29" t="s">
        <v>10</v>
      </c>
    </row>
    <row r="105" spans="1:9" s="9" customFormat="1" ht="12.75">
      <c r="A105" s="10"/>
      <c r="B105" s="10"/>
      <c r="C105" s="1" t="s">
        <v>109</v>
      </c>
      <c r="D105" s="2">
        <f>SUM(D94:D104)</f>
        <v>4.13</v>
      </c>
      <c r="E105" s="2">
        <f>SUM(E94:E104)</f>
        <v>0</v>
      </c>
      <c r="F105" s="2">
        <f>SUM(F94:F104)</f>
        <v>0</v>
      </c>
      <c r="G105" s="11"/>
      <c r="H105" s="10"/>
      <c r="I105" s="10"/>
    </row>
    <row r="106" spans="1:9" s="9" customFormat="1" ht="12.75">
      <c r="A106" s="10"/>
      <c r="B106" s="10"/>
      <c r="C106" s="10"/>
      <c r="D106" s="11"/>
      <c r="E106" s="11"/>
      <c r="F106" s="11"/>
      <c r="G106" s="11"/>
      <c r="H106" s="10"/>
      <c r="I106" s="10"/>
    </row>
    <row r="107" spans="1:9" s="9" customFormat="1" ht="12.75">
      <c r="A107" s="3"/>
      <c r="B107" s="3"/>
      <c r="C107" s="3" t="s">
        <v>110</v>
      </c>
      <c r="D107" s="4">
        <f>D105</f>
        <v>4.13</v>
      </c>
      <c r="E107" s="4">
        <f>E105</f>
        <v>0</v>
      </c>
      <c r="F107" s="4">
        <f>F105</f>
        <v>0</v>
      </c>
      <c r="G107" s="4"/>
      <c r="H107" s="3"/>
      <c r="I107" s="3"/>
    </row>
    <row r="108" spans="1:9" s="9" customFormat="1" ht="12.75">
      <c r="A108" s="22"/>
      <c r="B108" s="22"/>
      <c r="C108" s="22"/>
      <c r="D108" s="23"/>
      <c r="E108" s="23"/>
      <c r="F108" s="23"/>
      <c r="G108" s="23"/>
      <c r="H108" s="22"/>
      <c r="I108" s="22"/>
    </row>
    <row r="109" spans="1:9" s="9" customFormat="1" ht="12.75">
      <c r="A109" s="3"/>
      <c r="B109" s="3"/>
      <c r="C109" s="3" t="s">
        <v>111</v>
      </c>
      <c r="D109" s="4">
        <f>D8+D31+D36+D51+D66+D81+D86+D92+D107</f>
        <v>10891.25</v>
      </c>
      <c r="E109" s="4">
        <f>E8+E31+E36+E51+E66+E81+E86+E92+E107</f>
        <v>10.889999999999999</v>
      </c>
      <c r="F109" s="4">
        <f>F8+F31+F36+F51+F66+F81+F86+F92+F107</f>
        <v>10.889999999999999</v>
      </c>
      <c r="G109" s="4"/>
      <c r="H109" s="3"/>
      <c r="I109" s="3"/>
    </row>
    <row r="110" spans="1:9" s="9" customFormat="1" ht="12.75">
      <c r="A110" s="24"/>
      <c r="B110" s="24"/>
      <c r="C110" s="24"/>
      <c r="D110" s="25"/>
      <c r="E110" s="25"/>
      <c r="F110" s="25"/>
      <c r="G110" s="25"/>
      <c r="H110" s="24"/>
      <c r="I110" s="24"/>
    </row>
    <row r="112" spans="1:76" s="5" customFormat="1" ht="12.75">
      <c r="A112" s="8"/>
      <c r="B112" s="8"/>
      <c r="C112" s="8"/>
      <c r="D112" s="7"/>
      <c r="E112" s="7"/>
      <c r="F112" s="7"/>
      <c r="G112" s="7"/>
      <c r="H112" s="8"/>
      <c r="I112" s="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4" spans="1:76" s="5" customFormat="1" ht="12.75">
      <c r="A114" s="8"/>
      <c r="B114" s="8"/>
      <c r="C114" s="8"/>
      <c r="D114" s="7"/>
      <c r="E114" s="7"/>
      <c r="F114" s="7"/>
      <c r="G114" s="7"/>
      <c r="H114" s="8"/>
      <c r="I114" s="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6" spans="1:76" s="5" customFormat="1" ht="12.75">
      <c r="A116" s="8"/>
      <c r="B116" s="8"/>
      <c r="C116" s="8"/>
      <c r="D116" s="7"/>
      <c r="E116" s="7"/>
      <c r="F116" s="7"/>
      <c r="G116" s="7"/>
      <c r="H116" s="8"/>
      <c r="I116" s="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8" spans="1:76" s="5" customFormat="1" ht="12.75">
      <c r="A118" s="8"/>
      <c r="B118" s="8"/>
      <c r="C118" s="8"/>
      <c r="D118" s="7"/>
      <c r="E118" s="7"/>
      <c r="F118" s="7"/>
      <c r="G118" s="7"/>
      <c r="H118" s="8"/>
      <c r="I118" s="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20" spans="1:76" s="5" customFormat="1" ht="12.75">
      <c r="A120" s="8"/>
      <c r="B120" s="8"/>
      <c r="C120" s="8"/>
      <c r="D120" s="7"/>
      <c r="E120" s="7"/>
      <c r="F120" s="7"/>
      <c r="G120" s="7"/>
      <c r="H120" s="8"/>
      <c r="I120" s="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2" spans="1:76" s="5" customFormat="1" ht="12.75">
      <c r="A122" s="8"/>
      <c r="B122" s="8"/>
      <c r="C122" s="8"/>
      <c r="D122" s="7"/>
      <c r="E122" s="7"/>
      <c r="F122" s="7"/>
      <c r="G122" s="7"/>
      <c r="H122" s="8"/>
      <c r="I122" s="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4" spans="1:76" s="5" customFormat="1" ht="12.75">
      <c r="A124" s="8"/>
      <c r="B124" s="8"/>
      <c r="C124" s="8"/>
      <c r="D124" s="7"/>
      <c r="E124" s="7"/>
      <c r="F124" s="7"/>
      <c r="G124" s="7"/>
      <c r="H124" s="8"/>
      <c r="I124" s="8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6" spans="1:76" s="5" customFormat="1" ht="12.75">
      <c r="A126" s="8"/>
      <c r="B126" s="8"/>
      <c r="C126" s="8"/>
      <c r="D126" s="7"/>
      <c r="E126" s="7"/>
      <c r="F126" s="7"/>
      <c r="G126" s="7"/>
      <c r="H126" s="8"/>
      <c r="I126" s="8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8" spans="1:76" s="5" customFormat="1" ht="12.75">
      <c r="A128" s="8"/>
      <c r="B128" s="8"/>
      <c r="C128" s="8"/>
      <c r="D128" s="7"/>
      <c r="E128" s="7"/>
      <c r="F128" s="7"/>
      <c r="G128" s="7"/>
      <c r="H128" s="8"/>
      <c r="I128" s="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30" spans="1:76" s="5" customFormat="1" ht="12.75">
      <c r="A130" s="8"/>
      <c r="B130" s="8"/>
      <c r="C130" s="8"/>
      <c r="D130" s="7"/>
      <c r="E130" s="7"/>
      <c r="F130" s="7"/>
      <c r="G130" s="7"/>
      <c r="H130" s="8"/>
      <c r="I130" s="8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</sheetData>
  <printOptions/>
  <pageMargins left="0.5" right="0.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NASA_SAIC_MODIS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Rich Hucek</cp:lastModifiedBy>
  <cp:lastPrinted>2006-04-24T20:14:44Z</cp:lastPrinted>
  <dcterms:created xsi:type="dcterms:W3CDTF">2005-08-23T13:34:48Z</dcterms:created>
  <cp:category/>
  <cp:version/>
  <cp:contentType/>
  <cp:contentStatus/>
</cp:coreProperties>
</file>