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60" windowHeight="12405" activeTab="0"/>
  </bookViews>
  <sheets>
    <sheet name="contact" sheetId="1" r:id="rId1"/>
    <sheet name="experiment" sheetId="2" r:id="rId2"/>
    <sheet name="result" sheetId="3" r:id="rId3"/>
    <sheet name="NCI10013" sheetId="4" r:id="rId4"/>
    <sheet name="NCI10015" sheetId="5" r:id="rId5"/>
    <sheet name="NCI10067" sheetId="6" r:id="rId6"/>
    <sheet name="NCI10069" sheetId="7" r:id="rId7"/>
  </sheets>
  <definedNames/>
  <calcPr fullCalcOnLoad="1"/>
</workbook>
</file>

<file path=xl/sharedStrings.xml><?xml version="1.0" encoding="utf-8"?>
<sst xmlns="http://schemas.openxmlformats.org/spreadsheetml/2006/main" count="73" uniqueCount="41">
  <si>
    <t>Intensity</t>
  </si>
  <si>
    <t>Mass</t>
  </si>
  <si>
    <t>isotope abundance</t>
  </si>
  <si>
    <t>m*i</t>
  </si>
  <si>
    <t>SIGVSNFNR</t>
  </si>
  <si>
    <t>protein</t>
  </si>
  <si>
    <t>gi|5453543</t>
  </si>
  <si>
    <t>aldo-keto reductase family 1, member C1</t>
  </si>
  <si>
    <t>peptide</t>
  </si>
  <si>
    <t>scan#</t>
  </si>
  <si>
    <t>charge</t>
  </si>
  <si>
    <t>N</t>
  </si>
  <si>
    <t>15N=</t>
  </si>
  <si>
    <t>GTAELMQQK</t>
  </si>
  <si>
    <t>gi|4757900</t>
  </si>
  <si>
    <t>calreticulin precursor</t>
  </si>
  <si>
    <t>Scan #: 3100-3231</t>
  </si>
  <si>
    <t>IDNSQVESGSLEDDWDFLPPK</t>
  </si>
  <si>
    <t>average mass</t>
  </si>
  <si>
    <t>Scan #: 3004-3016</t>
  </si>
  <si>
    <t>gi|4505999 </t>
  </si>
  <si>
    <t>protein phosphatase 1G</t>
  </si>
  <si>
    <t>ALEDAFLAIDAK</t>
  </si>
  <si>
    <t>incorporation=(M-m)/N</t>
  </si>
  <si>
    <t>the eight proteins (labeled and unlabeled) were pooled, digested by trypsin and analyzed by LC-MS/MS (LTQ-Orbitrap). The four unlabeled proteins were identified by Mascot. Based on the identified peptides, their labeled counterparts were found. N15 incorporation level was calculated based on the isotope patterns of the labeled peptides. one peptide was used for each protein.</t>
  </si>
  <si>
    <t>incorporation level (%)</t>
  </si>
  <si>
    <t>NCI0013</t>
  </si>
  <si>
    <t>NCI0015</t>
  </si>
  <si>
    <t>NCI0067</t>
  </si>
  <si>
    <t>NCI0069</t>
  </si>
  <si>
    <t>gi|4502407</t>
  </si>
  <si>
    <t>betaine-homocysteine methyltransferase</t>
  </si>
  <si>
    <t>m: calculated average mass for unlabeled version of the peptide</t>
  </si>
  <si>
    <t>N:number of nitrogens in peptide</t>
  </si>
  <si>
    <t>M: measured average mass of the most abundent labeled peptide (calculated based on relative intensity-weighed isotope masses)</t>
  </si>
  <si>
    <t>3.27.07</t>
  </si>
  <si>
    <t>Guoan Zhang, Ph.D.</t>
  </si>
  <si>
    <t>New York University School of Medicine</t>
  </si>
  <si>
    <t>540 First Avenue, Skirball Lab 5-18</t>
  </si>
  <si>
    <t>New York, NY 10016</t>
  </si>
  <si>
    <t>Tel: (212) 263-7266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</si>
</sst>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s>
  <fonts count="5">
    <font>
      <sz val="10"/>
      <name val="Arial"/>
      <family val="0"/>
    </font>
    <font>
      <sz val="8"/>
      <name val="Arial"/>
      <family val="0"/>
    </font>
    <font>
      <sz val="10"/>
      <name val="Arial Unicode MS"/>
      <family val="0"/>
    </font>
    <font>
      <b/>
      <sz val="10"/>
      <color indexed="10"/>
      <name val="Arial Unicode MS"/>
      <family val="0"/>
    </font>
    <font>
      <u val="single"/>
      <sz val="10"/>
      <color indexed="12"/>
      <name val="Arial"/>
      <family val="0"/>
    </font>
  </fonts>
  <fills count="3">
    <fill>
      <patternFill/>
    </fill>
    <fill>
      <patternFill patternType="gray125"/>
    </fill>
    <fill>
      <patternFill patternType="solid">
        <fgColor indexed="42"/>
        <bgColor indexed="64"/>
      </patternFill>
    </fill>
  </fills>
  <borders count="4">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3" fillId="0" borderId="0" xfId="0" applyFont="1" applyAlignment="1">
      <alignment/>
    </xf>
    <xf numFmtId="0" fontId="0" fillId="2" borderId="0" xfId="0" applyFill="1" applyAlignment="1">
      <alignment/>
    </xf>
    <xf numFmtId="0" fontId="2" fillId="2" borderId="0" xfId="0" applyFont="1" applyFill="1" applyAlignment="1">
      <alignment/>
    </xf>
    <xf numFmtId="0" fontId="0" fillId="0" borderId="0" xfId="0" applyFill="1" applyAlignment="1">
      <alignment/>
    </xf>
    <xf numFmtId="0" fontId="0" fillId="0" borderId="0" xfId="0" applyAlignment="1">
      <alignment wrapText="1"/>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169" fontId="0" fillId="0" borderId="2" xfId="0" applyNumberFormat="1" applyBorder="1" applyAlignment="1">
      <alignment horizontal="center"/>
    </xf>
    <xf numFmtId="169" fontId="0" fillId="0" borderId="0" xfId="0" applyNumberFormat="1" applyBorder="1" applyAlignment="1">
      <alignment horizontal="center"/>
    </xf>
    <xf numFmtId="169" fontId="0" fillId="0" borderId="3" xfId="0" applyNumberForma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1" sqref="A11"/>
    </sheetView>
  </sheetViews>
  <sheetFormatPr defaultColWidth="9.140625" defaultRowHeight="12.75"/>
  <sheetData>
    <row r="1" ht="12.75">
      <c r="A1" t="s">
        <v>35</v>
      </c>
    </row>
    <row r="4" ht="12.75">
      <c r="A4" t="s">
        <v>36</v>
      </c>
    </row>
    <row r="5" ht="12.75">
      <c r="A5" t="s">
        <v>37</v>
      </c>
    </row>
    <row r="6" ht="12.75">
      <c r="A6" t="s">
        <v>38</v>
      </c>
    </row>
    <row r="7" ht="12.75">
      <c r="A7" t="s">
        <v>39</v>
      </c>
    </row>
    <row r="8" ht="12.75">
      <c r="A8" t="s">
        <v>40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5" sqref="A15"/>
    </sheetView>
  </sheetViews>
  <sheetFormatPr defaultColWidth="9.140625" defaultRowHeight="12.75"/>
  <cols>
    <col min="1" max="1" width="53.140625" style="0" customWidth="1"/>
  </cols>
  <sheetData>
    <row r="1" ht="98.25" customHeight="1">
      <c r="A1" s="5" t="s">
        <v>24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workbookViewId="0" topLeftCell="A1">
      <selection activeCell="D7" sqref="D7"/>
    </sheetView>
  </sheetViews>
  <sheetFormatPr defaultColWidth="9.140625" defaultRowHeight="12.75"/>
  <cols>
    <col min="1" max="1" width="11.28125" style="0" customWidth="1"/>
    <col min="2" max="2" width="18.8515625" style="0" customWidth="1"/>
  </cols>
  <sheetData>
    <row r="1" ht="12.75">
      <c r="A1" t="s">
        <v>34</v>
      </c>
    </row>
    <row r="2" ht="12.75">
      <c r="A2" t="s">
        <v>32</v>
      </c>
    </row>
    <row r="3" ht="12.75">
      <c r="A3" t="s">
        <v>33</v>
      </c>
    </row>
    <row r="4" ht="12.75">
      <c r="A4" t="s">
        <v>23</v>
      </c>
    </row>
    <row r="8" spans="1:2" ht="12.75">
      <c r="A8" s="6" t="s">
        <v>5</v>
      </c>
      <c r="B8" s="6" t="s">
        <v>25</v>
      </c>
    </row>
    <row r="9" spans="1:2" ht="12.75">
      <c r="A9" s="7" t="s">
        <v>26</v>
      </c>
      <c r="B9" s="10">
        <f>NCI10013!B15*100</f>
        <v>98.40739654407164</v>
      </c>
    </row>
    <row r="10" spans="1:2" ht="12.75">
      <c r="A10" s="8" t="s">
        <v>27</v>
      </c>
      <c r="B10" s="11">
        <f>NCI10015!B15*100</f>
        <v>97.6857255084989</v>
      </c>
    </row>
    <row r="11" spans="1:2" ht="12.75">
      <c r="A11" s="8" t="s">
        <v>28</v>
      </c>
      <c r="B11" s="11">
        <f>NCI10067!B15*100</f>
        <v>98.24166934669776</v>
      </c>
    </row>
    <row r="12" spans="1:2" ht="12.75">
      <c r="A12" s="9" t="s">
        <v>29</v>
      </c>
      <c r="B12" s="12">
        <f>NCI10069!B16*100</f>
        <v>98.23386101569668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5"/>
  <sheetViews>
    <sheetView workbookViewId="0" topLeftCell="A1">
      <selection activeCell="B15" sqref="B15"/>
    </sheetView>
  </sheetViews>
  <sheetFormatPr defaultColWidth="9.140625" defaultRowHeight="12.75"/>
  <sheetData>
    <row r="1" spans="1:3" s="2" customFormat="1" ht="12.75">
      <c r="A1" s="2" t="s">
        <v>5</v>
      </c>
      <c r="B1" s="2" t="s">
        <v>6</v>
      </c>
      <c r="C1" s="2" t="s">
        <v>7</v>
      </c>
    </row>
    <row r="2" spans="1:2" ht="15">
      <c r="A2" t="s">
        <v>8</v>
      </c>
      <c r="B2" s="1" t="s">
        <v>4</v>
      </c>
    </row>
    <row r="3" spans="1:2" ht="12.75">
      <c r="A3" t="s">
        <v>9</v>
      </c>
      <c r="B3">
        <v>1575</v>
      </c>
    </row>
    <row r="4" spans="1:2" ht="12.75">
      <c r="A4" t="s">
        <v>10</v>
      </c>
      <c r="B4">
        <v>2</v>
      </c>
    </row>
    <row r="5" spans="1:2" ht="12.75">
      <c r="A5" t="s">
        <v>11</v>
      </c>
      <c r="B5">
        <v>14</v>
      </c>
    </row>
    <row r="6" spans="1:2" ht="12.75">
      <c r="A6" t="s">
        <v>18</v>
      </c>
      <c r="B6">
        <v>993.09</v>
      </c>
    </row>
    <row r="7" spans="1:4" ht="12.75">
      <c r="A7" t="s">
        <v>1</v>
      </c>
      <c r="B7" t="s">
        <v>0</v>
      </c>
      <c r="C7" t="s">
        <v>2</v>
      </c>
      <c r="D7" t="s">
        <v>3</v>
      </c>
    </row>
    <row r="8" spans="1:4" ht="12.75">
      <c r="A8">
        <v>503.74</v>
      </c>
      <c r="B8">
        <v>11.47</v>
      </c>
      <c r="C8">
        <f>B8/SUM(B$8:B$12)</f>
        <v>0.06600299228910117</v>
      </c>
      <c r="D8">
        <f>A8*C8</f>
        <v>33.24834733571183</v>
      </c>
    </row>
    <row r="9" spans="1:4" ht="12.75">
      <c r="A9">
        <v>504.24</v>
      </c>
      <c r="B9">
        <v>100</v>
      </c>
      <c r="C9">
        <f>B9/SUM(B$8:B$12)</f>
        <v>0.575440211761998</v>
      </c>
      <c r="D9">
        <f>A9*C9</f>
        <v>290.1599723788699</v>
      </c>
    </row>
    <row r="10" spans="1:4" ht="12.75">
      <c r="A10">
        <v>504.74</v>
      </c>
      <c r="B10">
        <v>46.05</v>
      </c>
      <c r="C10">
        <f>B10/SUM(B$8:B$12)</f>
        <v>0.26499021751640006</v>
      </c>
      <c r="D10">
        <f>A10*C10</f>
        <v>133.75116238922777</v>
      </c>
    </row>
    <row r="11" spans="1:4" ht="12.75">
      <c r="A11">
        <v>505.24</v>
      </c>
      <c r="B11">
        <v>13.39</v>
      </c>
      <c r="C11">
        <f>B11/SUM(B$8:B$12)</f>
        <v>0.07705144435493154</v>
      </c>
      <c r="D11">
        <f>A11*C11</f>
        <v>38.929471745885614</v>
      </c>
    </row>
    <row r="12" spans="1:4" ht="12.75">
      <c r="A12">
        <v>505.74</v>
      </c>
      <c r="B12">
        <v>2.87</v>
      </c>
      <c r="C12">
        <f>B12/SUM(B$8:B$12)</f>
        <v>0.016515134077569344</v>
      </c>
      <c r="D12">
        <f>A12*C12</f>
        <v>8.35236390838992</v>
      </c>
    </row>
    <row r="13" ht="12.75">
      <c r="D13">
        <f>SUM(D8:D12)</f>
        <v>504.441317758085</v>
      </c>
    </row>
    <row r="15" spans="1:2" ht="12.75">
      <c r="A15" t="s">
        <v>12</v>
      </c>
      <c r="B15">
        <f>(D13*B4-B4*1.0078-B6)/B5</f>
        <v>0.9840739654407165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5"/>
  <sheetViews>
    <sheetView workbookViewId="0" topLeftCell="A1">
      <selection activeCell="E4" sqref="E4"/>
    </sheetView>
  </sheetViews>
  <sheetFormatPr defaultColWidth="9.140625" defaultRowHeight="12.75"/>
  <sheetData>
    <row r="1" spans="1:3" s="2" customFormat="1" ht="12.75">
      <c r="A1" s="2" t="s">
        <v>5</v>
      </c>
      <c r="B1" s="2" t="s">
        <v>30</v>
      </c>
      <c r="C1" s="2" t="s">
        <v>31</v>
      </c>
    </row>
    <row r="2" spans="1:2" ht="15">
      <c r="A2" t="s">
        <v>8</v>
      </c>
      <c r="B2" s="1" t="s">
        <v>13</v>
      </c>
    </row>
    <row r="3" spans="1:2" ht="12.75">
      <c r="A3" t="s">
        <v>9</v>
      </c>
      <c r="B3" s="4">
        <v>1095</v>
      </c>
    </row>
    <row r="4" spans="1:2" ht="12.75">
      <c r="A4" t="s">
        <v>10</v>
      </c>
      <c r="B4" s="4">
        <v>2</v>
      </c>
    </row>
    <row r="5" spans="1:2" ht="12.75">
      <c r="A5" t="s">
        <v>11</v>
      </c>
      <c r="B5" s="4">
        <v>12</v>
      </c>
    </row>
    <row r="6" spans="1:2" ht="12.75">
      <c r="A6" t="s">
        <v>18</v>
      </c>
      <c r="B6">
        <v>1005.15</v>
      </c>
    </row>
    <row r="7" spans="1:4" ht="12.75">
      <c r="A7" t="s">
        <v>1</v>
      </c>
      <c r="B7" t="s">
        <v>0</v>
      </c>
      <c r="C7" t="s">
        <v>2</v>
      </c>
      <c r="D7" t="s">
        <v>3</v>
      </c>
    </row>
    <row r="8" spans="1:4" ht="12.75">
      <c r="A8">
        <v>508.74</v>
      </c>
      <c r="B8">
        <v>9.21</v>
      </c>
      <c r="C8">
        <f>B8/SUM(B$8:B$12)</f>
        <v>0.05372768638431922</v>
      </c>
      <c r="D8">
        <f>A8*C8</f>
        <v>27.33342317115856</v>
      </c>
    </row>
    <row r="9" spans="1:4" ht="12.75">
      <c r="A9">
        <v>509.24</v>
      </c>
      <c r="B9">
        <v>100</v>
      </c>
      <c r="C9">
        <f>B9/SUM(B$8:B$12)</f>
        <v>0.5833625014584062</v>
      </c>
      <c r="D9">
        <f>A9*C9</f>
        <v>297.0715202426788</v>
      </c>
    </row>
    <row r="10" spans="1:4" ht="12.75">
      <c r="A10">
        <v>509.74</v>
      </c>
      <c r="B10">
        <v>46.75</v>
      </c>
      <c r="C10">
        <f>B10/SUM(B$8:B$12)</f>
        <v>0.2727219694318049</v>
      </c>
      <c r="D10">
        <f>A10*C10</f>
        <v>139.01729669816822</v>
      </c>
    </row>
    <row r="11" spans="1:4" ht="12.75">
      <c r="A11">
        <v>510.24</v>
      </c>
      <c r="B11">
        <v>14</v>
      </c>
      <c r="C11">
        <f>B11/SUM(B$8:B$12)</f>
        <v>0.08167075020417687</v>
      </c>
      <c r="D11">
        <f>A11*C11</f>
        <v>41.671683584179206</v>
      </c>
    </row>
    <row r="12" spans="1:4" ht="12.75">
      <c r="A12">
        <v>510.74</v>
      </c>
      <c r="B12">
        <v>1.46</v>
      </c>
      <c r="C12">
        <f>B12/SUM(B$8:B$12)</f>
        <v>0.00851709252129273</v>
      </c>
      <c r="D12">
        <f>A12*C12</f>
        <v>4.350019834325049</v>
      </c>
    </row>
    <row r="13" ht="12.75">
      <c r="D13">
        <f>SUM(D8:D12)</f>
        <v>509.4439435305099</v>
      </c>
    </row>
    <row r="15" spans="1:2" ht="12.75">
      <c r="A15" t="s">
        <v>12</v>
      </c>
      <c r="B15">
        <f>(D13*B4-B4*1.0078-B6)/B5</f>
        <v>0.9768572550849891</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
  <sheetViews>
    <sheetView workbookViewId="0" topLeftCell="A1">
      <selection activeCell="B15" sqref="B15"/>
    </sheetView>
  </sheetViews>
  <sheetFormatPr defaultColWidth="9.140625" defaultRowHeight="12.75"/>
  <sheetData>
    <row r="1" spans="1:3" s="2" customFormat="1" ht="12.75">
      <c r="A1" s="2" t="s">
        <v>5</v>
      </c>
      <c r="B1" s="2" t="s">
        <v>20</v>
      </c>
      <c r="C1" s="2" t="s">
        <v>21</v>
      </c>
    </row>
    <row r="2" spans="1:2" ht="15">
      <c r="A2" t="s">
        <v>8</v>
      </c>
      <c r="B2" s="1" t="s">
        <v>22</v>
      </c>
    </row>
    <row r="3" spans="1:2" ht="12.75">
      <c r="A3" t="s">
        <v>19</v>
      </c>
      <c r="B3" s="4"/>
    </row>
    <row r="4" spans="1:2" ht="12.75">
      <c r="A4" t="s">
        <v>10</v>
      </c>
      <c r="B4" s="4">
        <v>2</v>
      </c>
    </row>
    <row r="5" spans="1:2" ht="12.75">
      <c r="A5" t="s">
        <v>11</v>
      </c>
      <c r="B5" s="4">
        <v>13</v>
      </c>
    </row>
    <row r="6" spans="1:2" ht="12.75">
      <c r="A6" t="s">
        <v>18</v>
      </c>
      <c r="B6">
        <v>1276.45</v>
      </c>
    </row>
    <row r="7" spans="1:4" ht="12.75">
      <c r="A7" t="s">
        <v>1</v>
      </c>
      <c r="B7" t="s">
        <v>0</v>
      </c>
      <c r="C7" t="s">
        <v>2</v>
      </c>
      <c r="D7" t="s">
        <v>3</v>
      </c>
    </row>
    <row r="8" spans="1:4" ht="12.75">
      <c r="A8">
        <v>644.82</v>
      </c>
      <c r="B8">
        <v>10.04</v>
      </c>
      <c r="C8">
        <f>B8/SUM(B$8:B$12)</f>
        <v>0.04880894506562956</v>
      </c>
      <c r="D8">
        <f>A8*C8</f>
        <v>31.472983957219252</v>
      </c>
    </row>
    <row r="9" spans="1:4" ht="12.75">
      <c r="A9">
        <v>645.32</v>
      </c>
      <c r="B9">
        <v>100</v>
      </c>
      <c r="C9">
        <f>B9/SUM(B$8:B$12)</f>
        <v>0.48614487117160915</v>
      </c>
      <c r="D9">
        <f>A9*C9</f>
        <v>313.71900826446284</v>
      </c>
    </row>
    <row r="10" spans="1:4" ht="12.75">
      <c r="A10">
        <v>645.82</v>
      </c>
      <c r="B10">
        <v>65.34</v>
      </c>
      <c r="C10">
        <f>B10/SUM(B$8:B$12)</f>
        <v>0.31764705882352945</v>
      </c>
      <c r="D10">
        <f>A10*C10</f>
        <v>205.1428235294118</v>
      </c>
    </row>
    <row r="11" spans="1:4" ht="12.75">
      <c r="A11">
        <v>646.33</v>
      </c>
      <c r="B11">
        <v>24.06</v>
      </c>
      <c r="C11">
        <f>B11/SUM(B$8:B$12)</f>
        <v>0.11696645600388916</v>
      </c>
      <c r="D11">
        <f>A11*C11</f>
        <v>75.59892950899369</v>
      </c>
    </row>
    <row r="12" spans="1:4" ht="12.75">
      <c r="A12">
        <v>646.83</v>
      </c>
      <c r="B12">
        <v>6.26</v>
      </c>
      <c r="C12">
        <f>B12/SUM(B$8:B$12)</f>
        <v>0.030432668935342733</v>
      </c>
      <c r="D12">
        <f>A12*C12</f>
        <v>19.68476324744774</v>
      </c>
    </row>
    <row r="13" ht="12.75">
      <c r="D13">
        <f>SUM(D8:D12)</f>
        <v>645.6185085075354</v>
      </c>
    </row>
    <row r="15" spans="1:2" ht="12.75">
      <c r="A15" t="s">
        <v>12</v>
      </c>
      <c r="B15">
        <f>(D13*B4-B4*1.0078-B6)/B5</f>
        <v>0.9824166934669777</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6"/>
  <sheetViews>
    <sheetView workbookViewId="0" topLeftCell="A1">
      <selection activeCell="G17" sqref="G17"/>
    </sheetView>
  </sheetViews>
  <sheetFormatPr defaultColWidth="9.140625" defaultRowHeight="12.75"/>
  <sheetData>
    <row r="1" spans="1:3" s="2" customFormat="1" ht="15">
      <c r="A1" s="2" t="s">
        <v>5</v>
      </c>
      <c r="B1" s="2" t="s">
        <v>14</v>
      </c>
      <c r="C1" s="3" t="s">
        <v>15</v>
      </c>
    </row>
    <row r="2" spans="1:2" ht="15">
      <c r="A2" t="s">
        <v>8</v>
      </c>
      <c r="B2" s="1" t="s">
        <v>17</v>
      </c>
    </row>
    <row r="3" ht="12.75">
      <c r="A3" t="s">
        <v>16</v>
      </c>
    </row>
    <row r="4" spans="1:2" ht="12.75">
      <c r="A4" t="s">
        <v>10</v>
      </c>
      <c r="B4" s="4">
        <v>2</v>
      </c>
    </row>
    <row r="5" spans="1:2" ht="12.75">
      <c r="A5" t="s">
        <v>11</v>
      </c>
      <c r="B5" s="4">
        <v>25</v>
      </c>
    </row>
    <row r="6" spans="1:2" ht="12.75">
      <c r="A6" t="s">
        <v>18</v>
      </c>
      <c r="B6">
        <v>2391.53</v>
      </c>
    </row>
    <row r="7" spans="1:4" ht="12.75">
      <c r="A7" t="s">
        <v>1</v>
      </c>
      <c r="B7" t="s">
        <v>0</v>
      </c>
      <c r="C7" t="s">
        <v>2</v>
      </c>
      <c r="D7" t="s">
        <v>3</v>
      </c>
    </row>
    <row r="8" spans="1:4" ht="12.75">
      <c r="A8">
        <v>1208.02</v>
      </c>
      <c r="B8">
        <v>11.23</v>
      </c>
      <c r="C8">
        <f>B8/SUM(B$8:B$14)</f>
        <v>0.04603024962085502</v>
      </c>
      <c r="D8">
        <f>A8*C8</f>
        <v>55.60546214698528</v>
      </c>
    </row>
    <row r="9" spans="1:4" ht="12.75">
      <c r="A9">
        <v>1208.52</v>
      </c>
      <c r="B9">
        <v>75.79</v>
      </c>
      <c r="C9">
        <f aca="true" t="shared" si="0" ref="C9:C14">B9/SUM(B$8:B$14)</f>
        <v>0.3106529491330901</v>
      </c>
      <c r="D9">
        <f aca="true" t="shared" si="1" ref="D9:D14">A9*C9</f>
        <v>375.43030208632206</v>
      </c>
    </row>
    <row r="10" spans="1:4" ht="12.75">
      <c r="A10">
        <v>1209.02</v>
      </c>
      <c r="B10">
        <v>80.46</v>
      </c>
      <c r="C10">
        <f t="shared" si="0"/>
        <v>0.3297946468828134</v>
      </c>
      <c r="D10">
        <f t="shared" si="1"/>
        <v>398.72832397425907</v>
      </c>
    </row>
    <row r="11" spans="1:4" ht="12.75">
      <c r="A11">
        <v>1209.52</v>
      </c>
      <c r="B11">
        <v>48.93</v>
      </c>
      <c r="C11">
        <f t="shared" si="0"/>
        <v>0.20055744558757221</v>
      </c>
      <c r="D11">
        <f t="shared" si="1"/>
        <v>242.57824158708033</v>
      </c>
    </row>
    <row r="12" spans="1:4" ht="12.75">
      <c r="A12">
        <v>1210.02</v>
      </c>
      <c r="B12">
        <v>19.44</v>
      </c>
      <c r="C12">
        <f t="shared" si="0"/>
        <v>0.07968192810591465</v>
      </c>
      <c r="D12">
        <f t="shared" si="1"/>
        <v>96.41672664671884</v>
      </c>
    </row>
    <row r="13" spans="1:4" ht="12.75">
      <c r="A13">
        <v>1210.52</v>
      </c>
      <c r="B13">
        <v>6.41</v>
      </c>
      <c r="C13">
        <f t="shared" si="0"/>
        <v>0.026273722178956425</v>
      </c>
      <c r="D13">
        <f t="shared" si="1"/>
        <v>31.80486617207033</v>
      </c>
    </row>
    <row r="14" spans="1:4" ht="12.75">
      <c r="A14">
        <v>1211.02</v>
      </c>
      <c r="B14">
        <v>1.71</v>
      </c>
      <c r="C14">
        <f t="shared" si="0"/>
        <v>0.007009058490798048</v>
      </c>
      <c r="D14">
        <f t="shared" si="1"/>
        <v>8.488110013526253</v>
      </c>
    </row>
    <row r="15" ht="12.75">
      <c r="D15">
        <f>SUM(D8:D14)</f>
        <v>1209.0520326269623</v>
      </c>
    </row>
    <row r="16" spans="1:2" ht="12.75">
      <c r="A16" t="s">
        <v>12</v>
      </c>
      <c r="B16">
        <f>(D15*B4-B4*1.0078-B6)/B5</f>
        <v>0.9823386101569668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smandava</cp:lastModifiedBy>
  <cp:lastPrinted>2007-03-21T15:52:36Z</cp:lastPrinted>
  <dcterms:created xsi:type="dcterms:W3CDTF">2007-03-20T21:42:10Z</dcterms:created>
  <dcterms:modified xsi:type="dcterms:W3CDTF">2007-04-03T15:31:44Z</dcterms:modified>
  <cp:category/>
  <cp:version/>
  <cp:contentType/>
  <cp:contentStatus/>
</cp:coreProperties>
</file>