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externalReferences>
    <externalReference r:id="rId4"/>
  </externalReferences>
  <definedNames>
    <definedName name="pmanagement">'PART Qs &amp; Section Scoring'!$G$36</definedName>
    <definedName name="ppurpose">'PART Qs &amp; Section Scoring'!$G$12</definedName>
    <definedName name="presults">'PART Qs &amp; Section Scoring'!$G$66</definedName>
    <definedName name="_xlnm.Print_Area" localSheetId="0">'PART Qs &amp; Section Scoring'!$A$1:$G$66</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2"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3"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4"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<sst xmlns="http://schemas.openxmlformats.org/spreadsheetml/2006/main" count="163" uniqueCount="114">
  <si>
    <r>
      <t xml:space="preserve">While the overall trend-line of FECA's medical costs is below that of nationwide private industry, cost increases in 1995-96, 1998, and 2000 exceeded the average rate of change.  From FY 2000 to FY 2002, average medical costs increased by 17%.  Cost-containment initiatives have yielded positive results--the FY 2000 goal was to save an additional $5 million by implementing pharmacy and inpatient hospital fee schedules; actual FY 2000 savings approached $35 million.  The FY 2001 goal was to reduce by 1% the average annual cost for two high cost services (physical therapy and psychiatric services).   FECA met its goal for psychiatric services (-4%) but not physical therapy (+4.5%). </t>
    </r>
    <r>
      <rPr>
        <b/>
        <sz val="9"/>
        <color indexed="12"/>
        <rFont val="Arial"/>
        <family val="2"/>
      </rPr>
      <t xml:space="preserve"> </t>
    </r>
  </si>
  <si>
    <t xml:space="preserve"> The FY 2002 goal was not met.  While average lost production days in non-Postal Service agencies declined by 4.6% (from 56.4 days to 53.8 days), the Postal Service recorded close to a 12% percent increase (from 117 to 131 days).</t>
  </si>
  <si>
    <t>FY 2001 Special Benefits fund audit showed no material weaknesses.  To minimize erroneous payments, FECA: samples compensation and medical payments during biennial accountability reviews and regular reviews of district office operations; reviews accounts receivable and medical bill payment reports; reviews the utilization of high-cost, high-incidence medical services for appropriateness; and conducts periodic review of long-term disability cases.   The timing of OWCP's submission of Federal agencies' FECA liability data had been raised as an issue for Government-wide statements.  OWCP reports that it has changed its method of estimating Federal agencies' liability, and was able to file its 2002 data in a timely manner.</t>
  </si>
  <si>
    <t>DOL exceeded its FY 2002 goal, generating cumulative first-year savings of $129 million (including $26 million in new first-year savings).</t>
  </si>
  <si>
    <t>Program design is rational.  FECA's design as a non-adversarial system (i.e., no judicial review and limited employer ability to contest claims) contains administrative and litigation costs, which account for a substantial share of payout in some systems.  Still, changes could be made to strengthen injury prevention and return-to-work incentives.  To this end, in 2002 DOL proposed legislation to increase benefit fairness and work incentives and charge customer agencies the full cost of FECA administration.  The DOL OIG continues to recommend legislation to allow the FECA program to do routine crosschecks with SSA and UI wage records.</t>
  </si>
  <si>
    <t xml:space="preserve">FECA's outcome goal is to minimize the human, social, and financial impact of work-related injuries (a goal that applies to all programs administered by the Office of Workers' Compensation Programs (OWCP)).  Several long-term outcome-oriented and measurable performance goals contribute to this.  OWCP has updated its goals, adding long-term (FY 2008) goals for vocational rehabilitation and customer service and revising its current goals pertaining to lost production days (LPDs), periodic roll management (PRM), and medical cost containment.  </t>
  </si>
  <si>
    <t xml:space="preserve">In 1999, OWCP and the Occupational Safety and Health Administration (OSHA) began collaborating to improve reporting timeliness and reduce lost workdays in Federal agencies.  In September, OWCP and OSHA held an injury/illness summit to reinvigorate this initiative and raise the level of attention paid to claims timeliness and injury and illness prevention.   </t>
  </si>
  <si>
    <t xml:space="preserve">OWCP has done numerous evaluations of customer service, most recently in 2001.  GAO has also done numerous evaluations of FECA.  FECA is now doing an assessment of its early nurse intervention program.  In FY03, OWCP will initiate a comprehensive evaluation to examine the appropriateness of FECA's design and strategic goals, the success of various program strategies, and state/industry "best practices" that could be applied to FECA.  </t>
  </si>
  <si>
    <t xml:space="preserve">On the discretionary side, while OWCP's performance goals are generally aligned, budget requests are not built based on what is needed to attain a specific level of performance.  (Program increases, which are generally tied to specific performance goals, are an exception.)  The allocation of resources to field offices is based on workload, but is a top-down (vs. bottom-up) distribution of resources.  OWCP was an active participant in DOL-wide efforts to develop better linkages between budget and performance (OWCP was used as the prototype).  Impact of policy and legislative changes on mandatory (benefit) funding can be estimated using existing cost models, which OIG believes are sound.  </t>
  </si>
  <si>
    <t xml:space="preserve">FECA has made substantial progress toward its goals, particularly those for reducing lost production days (LPDs) and generating savings through periodic review of long-term cases.   </t>
  </si>
  <si>
    <t xml:space="preserve">Since FY 1992,  PRM has produced cumulative first-year savings of $236 million (an average of $4.5 per dollar spent) and total accrued savings of almost $1.5 billion.  The use of fee schedules has helped to contain medical expenditures--charges for medical services subject to these schedules declined by $177 million (24%).  FECA's rehabilitation rate has increased.  From FY 1995-2001, the rate of nurse rehabilitations increased from 31% to 40%, and 14% to 16% in other cases. </t>
  </si>
  <si>
    <t>FECA's performance against its annual targets has generally been good (based on review of FY 1999-FY 2002 data).  However, in FY 2002 FECA did not meet all of its goals.  FECA fell short of its LPD goal and goal of reducing average medical service costs per case.</t>
  </si>
  <si>
    <t>In FY 2002, decrease by 2% from FY 2001 baseline the average number of production days lost due to work-related disability.</t>
  </si>
  <si>
    <t xml:space="preserve">In FY 2002, produce $122 million in cumulative first-year savings through PRM. </t>
  </si>
  <si>
    <t>Reduce the average medical service cost per case by 0.5 percent versus the FY 2000 baseline.</t>
  </si>
  <si>
    <t xml:space="preserve">Long-term goals for FY 2003-2008 will include: (1) returning employees to work as early as appropriate, as indicated by an 8 percent reduction from the FY 2001 baseline in the average LPD for non-Postal cases, (2) increasing FECA vocational rehabilitation placements with new employers by 50 percent from the FY 2002 baseline, (3) producing $100 million in cumulative first-year savings through PRM, and (4) keeping the trend in FECA medical case costs below the trend in nationwide health care costs.  Draft FY 2003-2008 performance plan; DOL FY 1999-2004 strategic plan; DOL OIG, Audit of the Federal Employees' Compensation Act Performance Measures System (3/02).  
</t>
  </si>
  <si>
    <r>
      <t xml:space="preserve">GAO/01-67, </t>
    </r>
    <r>
      <rPr>
        <i/>
        <sz val="9"/>
        <color indexed="12"/>
        <rFont val="Arial"/>
        <family val="2"/>
      </rPr>
      <t>Further Actions are Needed to Improve Claims Review</t>
    </r>
    <r>
      <rPr>
        <sz val="9"/>
        <color indexed="12"/>
        <rFont val="Arial"/>
        <family val="2"/>
      </rPr>
      <t xml:space="preserve"> (5/02);GAO/GGD/94-67, GAO/GGD-95-135, FECA: </t>
    </r>
    <r>
      <rPr>
        <i/>
        <sz val="9"/>
        <color indexed="12"/>
        <rFont val="Arial"/>
        <family val="2"/>
      </rPr>
      <t xml:space="preserve">Redefining Continuation of Pay Could Result in Additional Refunds to the Government </t>
    </r>
    <r>
      <rPr>
        <sz val="9"/>
        <color indexed="12"/>
        <rFont val="Arial"/>
        <family val="2"/>
      </rPr>
      <t xml:space="preserve">(5/95) </t>
    </r>
    <r>
      <rPr>
        <i/>
        <sz val="9"/>
        <color indexed="12"/>
        <rFont val="Arial"/>
        <family val="2"/>
      </rPr>
      <t>FECA: No Evidence that Labor's Physician Selection Processes Biased Claims Decisions</t>
    </r>
    <r>
      <rPr>
        <sz val="9"/>
        <color indexed="12"/>
        <rFont val="Arial"/>
        <family val="2"/>
      </rPr>
      <t xml:space="preserve"> (2/94), GAO/GGD-92-30, </t>
    </r>
    <r>
      <rPr>
        <i/>
        <sz val="9"/>
        <color indexed="12"/>
        <rFont val="Arial"/>
        <family val="2"/>
      </rPr>
      <t>FECA: Need to Increase Rehabilitation and Reemployment of Injured Workers</t>
    </r>
    <r>
      <rPr>
        <sz val="9"/>
        <color indexed="12"/>
        <rFont val="Arial"/>
        <family val="2"/>
      </rPr>
      <t xml:space="preserve"> (2/92); OIG reviews.</t>
    </r>
  </si>
  <si>
    <t>OWCP develops an operational plan for the fiscal year, which contains staffing allocations and performance targets and standards (such as timeliness, lost production days, PRM savings, and debt collection). Data is collected in, and reported through, five systems.  District and field office performance against the plan is measured  in quarterly accountability reviews, and overall management during biennial management reviews.  Problems, such as failure to meet goals, result in the development of a corrective action plan (the implementation of which is monitored).  OIG uses the results of these reviews in its audit testing.  OWCP has consistently used the results of GAO and OIG reports to improve the program.</t>
  </si>
  <si>
    <t xml:space="preserve">While it has no cost effectiveness goals (e.g., cost per rehabilitation), FECA has numerous GPRA and management goals and measures that track productivity and efficiency.  The program uses these measures to track district performance and identify areas for improvement.   </t>
  </si>
  <si>
    <t xml:space="preserve">DOL has recently tied its performance goals to performance ratings for managers; this new appraisal system is to be cascaded through the Department.  There are timeframes defined in the regulations for Federal agencies' submission of notice of injury/illness and wage-loss.  OWCP has no power to enforce these requirements, and instead promotes claims timeliness through educational efforts and top-down pressure.  OWCP has also encouraged electronic filing of claims, with some success.  </t>
  </si>
  <si>
    <t>Discretionary salaries and expenses funding is obligated in a timely manner and according to plan.  FECA reviews obligations and outlays monthly. On the mandatory side, the actuarial model used to project benefit outlays is generally accurate.  Erroneous payments are a small and declining share of total benefit payments.</t>
  </si>
  <si>
    <t xml:space="preserve">FECA's annual performance goals are clear and aligned with OWCP's strategic goal and mission.   OWCP is now updating its goals, and plans to add annual goals for vocational rehabilitation and customer service.  It will also revise its current goals pertaining to LPDs, PRM, and medical costs. </t>
  </si>
  <si>
    <t xml:space="preserve">In response to findings from past GAO findings concerning low FECA customer satisfaction, OWCP has provided training to its staff, improved its phone system, and conducted regular customer satisfaction surveys to measure performance at the district-office level.  5 different data processing systems are in the process of being merged into one consolidated system (IFEC).  This migration, which will improve efficiency and data utility, is expected to be completed next fall.  DOL has recently tied its performance goals to performance ratings for managers; this new appraisal system is to be cascaded through the Department. </t>
  </si>
  <si>
    <t xml:space="preserve">In response to a 2000 GAO report (“Goals and Monitoring are Needed to Further Improve Customer Relations”), FECA created a universal call center, customer service performance standards, communications specialists positions in the district offices.  GAO closed all recommendations on 9/30/01.  [FY 2002 Operational Plan, sample workload and productivity reports, sample accountability review and corrective action reports, FY 2001 Audit of the Special Benefits fund.] </t>
  </si>
  <si>
    <t>FECA has generally met its productivity and efficiency measures, and its initiatives to contain medical costs,  and encourage early return-to-work have produced tangible results.  OWCP has contracted a number of functions, most recently its central mail and medical bill processing operations.  However, it has not undergone A-76 competitions or used competition to determine the most efficient means of service delivery.   The program does not have unit-cost measures.</t>
  </si>
  <si>
    <t>Small extent</t>
  </si>
  <si>
    <t>Some examples of efficiency goals FECA tracks: lost production days, claims and reporting timeliness, periodic roll management savings, and rehabiliations.</t>
  </si>
  <si>
    <r>
      <t xml:space="preserve">DOL OIG, </t>
    </r>
    <r>
      <rPr>
        <i/>
        <sz val="9"/>
        <color indexed="12"/>
        <rFont val="Arial"/>
        <family val="2"/>
      </rPr>
      <t>Audit of the Federal Employees' Compensation Act Performance Measures System</t>
    </r>
    <r>
      <rPr>
        <sz val="9"/>
        <color indexed="12"/>
        <rFont val="Arial"/>
        <family val="2"/>
      </rPr>
      <t xml:space="preserve"> (3/02).</t>
    </r>
  </si>
  <si>
    <r>
      <t xml:space="preserve">OWCP customer satisfaction surveys; GAO reviews, including: GAO/02-637, </t>
    </r>
    <r>
      <rPr>
        <i/>
        <sz val="9"/>
        <color indexed="12"/>
        <rFont val="Arial"/>
        <family val="2"/>
      </rPr>
      <t>Further Actions are Needed to Improve Claims Review</t>
    </r>
    <r>
      <rPr>
        <sz val="9"/>
        <color indexed="12"/>
        <rFont val="Arial"/>
        <family val="2"/>
      </rPr>
      <t xml:space="preserve"> (5/02); GAO/GGD-95-135,</t>
    </r>
    <r>
      <rPr>
        <i/>
        <sz val="9"/>
        <color indexed="12"/>
        <rFont val="Arial"/>
        <family val="2"/>
      </rPr>
      <t xml:space="preserve"> FECA: Redefining Continuation of Pay Could Result in Additional Refunds to the Government</t>
    </r>
    <r>
      <rPr>
        <sz val="9"/>
        <color indexed="12"/>
        <rFont val="Arial"/>
        <family val="2"/>
      </rPr>
      <t xml:space="preserve">, (5/95); GAO/GGD-94-67, </t>
    </r>
    <r>
      <rPr>
        <i/>
        <sz val="9"/>
        <color indexed="12"/>
        <rFont val="Arial"/>
        <family val="2"/>
      </rPr>
      <t>FECA: No Evidence that Labor's Physician Selection Processes Biased Claims Decisions</t>
    </r>
    <r>
      <rPr>
        <sz val="9"/>
        <color indexed="12"/>
        <rFont val="Arial"/>
        <family val="2"/>
      </rPr>
      <t xml:space="preserve">, (2/94); GAO/GGD-92-30, </t>
    </r>
    <r>
      <rPr>
        <i/>
        <sz val="9"/>
        <color indexed="12"/>
        <rFont val="Arial"/>
        <family val="2"/>
      </rPr>
      <t>FECA: Need to Increase Rehabilitation and Reemployment of Injured Workers</t>
    </r>
    <r>
      <rPr>
        <sz val="9"/>
        <color indexed="12"/>
        <rFont val="Arial"/>
        <family val="2"/>
      </rPr>
      <t xml:space="preserve"> (2/92); DOL OIG reviews.</t>
    </r>
  </si>
  <si>
    <t xml:space="preserve">As measured by its low erroneous payment rates, FECA's error-reduction practices appear effective.  In FY 2001, the estimated compensation overpayment rate was 0.65 percent, and in FY 1999 (the most recent year for which these data were audited) erroneous medical payments were less than one-tenth of a percent of total obligations. </t>
  </si>
  <si>
    <t>By FY 2004, decrease by 8% versus baseline the average number of production days lost due to work-related disability.</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</si>
  <si>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</si>
  <si>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</si>
  <si>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</si>
  <si>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</si>
  <si>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</si>
  <si>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</si>
  <si>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</si>
  <si>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</si>
  <si>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</si>
  <si>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</si>
  <si>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</si>
  <si>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</si>
  <si>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</si>
  <si>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</si>
  <si>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</si>
  <si>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</si>
  <si>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</si>
  <si>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</si>
  <si>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</si>
  <si>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</si>
  <si>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</si>
  <si>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</si>
  <si>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</si>
  <si>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</si>
  <si>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</si>
  <si>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</si>
  <si>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</si>
  <si>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</si>
  <si>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</si>
  <si>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</si>
  <si>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</si>
  <si>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</si>
  <si>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</si>
  <si>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</si>
  <si>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</si>
  <si>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</si>
  <si>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</si>
  <si>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</si>
  <si>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</si>
  <si>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</si>
  <si>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  Program Purpose &amp; Design  </t>
    </r>
    <r>
      <rPr>
        <b/>
        <sz val="11"/>
        <color indexed="10"/>
        <rFont val="Arial"/>
        <family val="2"/>
      </rPr>
      <t xml:space="preserve"> (Yes,No, N/A)</t>
    </r>
  </si>
  <si>
    <t>Yes</t>
  </si>
  <si>
    <t>No</t>
  </si>
  <si>
    <t>Target:</t>
  </si>
  <si>
    <t>Eliminate inappropriate benefit payments and promote return-to-work through periodic review of claims.</t>
  </si>
  <si>
    <t>Contain medical costs</t>
  </si>
  <si>
    <t>Large extent</t>
  </si>
  <si>
    <t>Program mission statement and regulations (20 CFR Parts 10 and 25).</t>
  </si>
  <si>
    <t xml:space="preserve">Past goals of the Initiative were to: (1) improve claims timeliness by 5% annually, (2) reduce the occurrence of injuries by 3% annually, and (3) reduce the rate of lost production days by 2 percent from a baseline established in FY 2000.  DOL is now considering new goals for this initiative. </t>
  </si>
  <si>
    <t>Contain medical cost growth and minimize inappropriate medical billings</t>
  </si>
  <si>
    <t>By FY 2004, reduce the overall average medical service cost per case by 2% (vs. FY 2000  baseline).</t>
  </si>
  <si>
    <t xml:space="preserve">Long-Term Goal II:                                                  </t>
  </si>
  <si>
    <t xml:space="preserve">Long-Term Goal III:                                                  </t>
  </si>
  <si>
    <t>Return injured Federal employees to work as early as appropriate following an occupational injury or illness.</t>
  </si>
  <si>
    <t>Minimize inappropriate benefit payments and promote return to work through periodic review of long-term cases.</t>
  </si>
  <si>
    <t>Between FY 1997 and FY 2004, produce $165 million in cumulative first-year savings through PRM.</t>
  </si>
  <si>
    <t>Based on OWCP's analysis of FY 2000 program costs, FECA is efficient relative to comparable State systems (i.e., State-administered systems).  FECA administrative costs were about 4 percent of total program costs, versus up to 18% in comparable state systems.  Cost per claim filed ($525) is also low.</t>
  </si>
  <si>
    <t>Program regulations (20 CFR Parts 10 and 25).</t>
  </si>
  <si>
    <t xml:space="preserve">The attainment of FECA performance goals depends on timely injury/illness reporting and claims filing by Federal agencies, so OWCP works with agencies to encourage timeliness.  Because it lacks the authority to enforce filing targets, OWCP promotes claims timeliness through educational efforts and top-down pressure.  OWCP has also tried to encourage electronic filing of notices.  </t>
  </si>
  <si>
    <t xml:space="preserve">FECA benefits are the exclusive remedy against the U.S. for injury or death sustained in the performance of Federal civilian duty.  There is some claimant overlap with other Federal programs: VA compensation (which compensates military personnel for injuries and fatalities) and OPM retirement (which has a different mission but serves many of the same individuals).  Regulations generally bar the receipt of dual benefits for the same injury/illness and mandate the reduction in benefits to offset other sources of compensation.   </t>
  </si>
  <si>
    <r>
      <t xml:space="preserve">Section II:  Strategic Planning   </t>
    </r>
    <r>
      <rPr>
        <b/>
        <sz val="9"/>
        <color indexed="10"/>
        <rFont val="Arial"/>
        <family val="2"/>
      </rPr>
      <t>(Yes,No, N/A)</t>
    </r>
  </si>
  <si>
    <r>
      <t xml:space="preserve">Section III:  Program Management  </t>
    </r>
    <r>
      <rPr>
        <b/>
        <sz val="9"/>
        <color indexed="10"/>
        <rFont val="Arial"/>
        <family val="2"/>
      </rPr>
      <t>(Yes,No, N/A)</t>
    </r>
  </si>
  <si>
    <r>
      <t xml:space="preserve">Section IV:  Program Results  </t>
    </r>
    <r>
      <rPr>
        <b/>
        <sz val="9"/>
        <color indexed="17"/>
        <rFont val="Arial"/>
        <family val="2"/>
      </rPr>
      <t xml:space="preserve"> </t>
    </r>
    <r>
      <rPr>
        <b/>
        <sz val="9"/>
        <color indexed="10"/>
        <rFont val="Arial"/>
        <family val="2"/>
      </rPr>
      <t>(Yes, Large Extent, Small Extent, No)</t>
    </r>
  </si>
  <si>
    <r>
      <t xml:space="preserve">Footnote: Performance targets should reference the performance baseline and years, e.g. achieve a 5% increase over base of </t>
    </r>
    <r>
      <rPr>
        <i/>
        <sz val="9"/>
        <rFont val="Arial"/>
        <family val="2"/>
      </rPr>
      <t>X</t>
    </r>
    <r>
      <rPr>
        <sz val="9"/>
        <rFont val="Arial"/>
        <family val="2"/>
      </rPr>
      <t xml:space="preserve"> in 2000.  </t>
    </r>
  </si>
  <si>
    <t xml:space="preserve"> OWCP attributes the overall LPD increase to the sharp increase in Postal Service lost production days, owing to anthrax-related incidents and a reduction in the number of limited-duty positions.  [Department of Labor Annual Reports, OWCP Annual Performance Plans.]</t>
  </si>
  <si>
    <t>Benefits are intended to minimize the financial hardships resulting from work-related injury, disease, or death.</t>
  </si>
  <si>
    <t xml:space="preserve">FECA provides workers' compensation coverage for Federal civilian employees, providing wage-replacement and medical benefits in order to "make whole" Federal civilian employees who suffer occupational injury or disease. </t>
  </si>
  <si>
    <t xml:space="preserve">OWCP is in the process of revising its strategic and annual performance plan to include additional measures for FECA, including one to gauge customer satisfaction.  </t>
  </si>
  <si>
    <t xml:space="preserve"> From FY 1999 to FY 2002, PRM saved a total of $129 million--more than the $122 million target for that year--including new first-year savings of $25.6 million (versus direct costs of $10 million).  Since FY 1992, when it was initiated on a more limited basis, PRM has produced cumulative first-year savings of $236 million and total accrued savings of almost $1.5 billion.  </t>
  </si>
  <si>
    <t>N/A</t>
  </si>
  <si>
    <t>There are no performance comparisons on which to judge FECA's effectiveness relative to comparable Federal systems (e.g., Veterans' Compensation).  No sophisticated studies have been done to compare FECA's performance relative to state workers' compensation systems, although data suggest FECA's relative efficiency.   This program is not included in any "common measures" exercise.</t>
  </si>
  <si>
    <r>
      <t xml:space="preserve">Based on OWCP's own analysis of its FY 2000 program costs, FECA is </t>
    </r>
    <r>
      <rPr>
        <u val="single"/>
        <sz val="9"/>
        <color indexed="12"/>
        <rFont val="Arial"/>
        <family val="2"/>
      </rPr>
      <t xml:space="preserve">efficient </t>
    </r>
    <r>
      <rPr>
        <sz val="9"/>
        <color indexed="12"/>
        <rFont val="Arial"/>
        <family val="2"/>
      </rPr>
      <t>relative to comparable (i.e., State-administered) workers' compensation programs.  FECA administrative costs were about 4% of total costs, versus up to 18% in comparable state systems.  Cost per claim filed ($525) is also relatively low.  In a 1991 paper, University of Michigan researcher Theodore Antoine concluded that FECA was more efficient than Michigan's adversarial system, and produced a similar rate of approvals on traumatic injury claims (suggesting a process that was no less fair to claimants).   (However, Antoine also noted the need for more sophisticated analysis before a definitive judgment could be made.)</t>
    </r>
  </si>
  <si>
    <t>FECA is the exclusive remedy for Federal civilian employees who suffer occupational injury or illness.  In FY 2003, the program will  provide an estimated $2.3 billion in benefits.</t>
  </si>
  <si>
    <t>Past evaluations have yielded mixed results.  The most recent customer satisfaction survey (2002) shows an overall satisfaction rate of 59%--higher than in FY 1996, when only 43% expressed satisfaction.  GAO reports have identified problems with customer service and the speed of claims processing, but have also validated aspects of program operation (e.g., the physician selection process, which 1994 and 2004 GAO reports deemed fair and objective).  A recent GAO report estimated that 25% of appealed claims decisions were reversed or remanded due to error on the part of OWCP (e.g., failure to properly evaluate the evidence).  In addition to questioning this study's methodology (review of decisions rather than the full record), OWCP disagreed with GAO's implied belief that reversals and remands indicated error on OWCP's part.</t>
  </si>
  <si>
    <r>
      <t xml:space="preserve">FY 2003 goals are to: (1) return employees to work as early as appropriate, indicated by a 3% reduction in average LPDs (vs. FY 2001), (2) produce $20 million in first-year savings through PRM, and (3) keep the trend in FECA medical case costs below the trend in nationwide health care costs.   [FY 2003 annual performance plan; DOL OIG, </t>
    </r>
    <r>
      <rPr>
        <i/>
        <sz val="9"/>
        <color indexed="12"/>
        <rFont val="Arial"/>
        <family val="2"/>
      </rPr>
      <t xml:space="preserve">Audit of the Federal Employees' Compensation Act Performance Measures System </t>
    </r>
    <r>
      <rPr>
        <sz val="9"/>
        <color indexed="12"/>
        <rFont val="Arial"/>
        <family val="2"/>
      </rPr>
      <t>(3/02).]</t>
    </r>
  </si>
  <si>
    <t>Goals are ambitious and depend on a number of factors over which OWCP has little control, such as agency timeliness in reporting and cooperation in identifying light-duty positions.   (USPS accounts for a large share of the 2000-2002 LPD increase--during this period, USPS LPDs increased by 28%, while other agencies' LPDs increased by only 4%).   Agencies' timeliness in filing claims and notices of injury has improved.</t>
  </si>
  <si>
    <t>From FY 1997 to FY 2002, the percentage of notices of injury and illness filed in a timely manner has increased from 41% to 57%.  The share of claims that are filed in a timely manner has also increased, from 32% in FY 1997 to nearly 43% in FY 2002.  However, individual agency performance is uneven: some have improved (e.g., SSA) while others have regressed (e.g., State, Energy).</t>
  </si>
  <si>
    <t xml:space="preserve">Draft long-term performance goals for FY03-FY08 include: decreasing by 8% (vs. the FY01 baseline) the average number of LPDs; increasing FECA vocational rehabilitation placements with new employers by 50 percent from the FY 2002 baseline; producing $100 million in savings under the PRM; keeping the trend in FECA medical case costs below the trend in nationwide health care costs; and improving customer satisfaction by 15% in key service areas (vs. FY03 baseline).  </t>
  </si>
  <si>
    <t xml:space="preserve">DOL did not meet this goal.  Average inflation-adjusted medical costs per case in FY 2002 was $2,604--a 17% increase over the FY 2000 average ($2,230).  Beginning in FY 2003, the target is to keep the annual rate of change in nationwide health care costs below the national average, as measured by the Milliman Health Cost Index. </t>
  </si>
  <si>
    <t xml:space="preserve">From FY 1996 to FY 2002, average lost production days in the Quality Case Management population declined by 16% (31 days, from 195 to 164 days), and the program consistently met its target for this population.  In FY 2001, the goal was expanded to include all cases.  Overall LPD since FY 2000 have increased--the average for FY 2002 was 78 days, 10 days (15%) above FY 2000.  Beginning in FY 2003, FECA established separate goals for Postal Service and all other cases.  The new long-term target for non-Postal cases is an 8% reduction in LPDs by FY 2008, versus a FY 2001 baseline of 56 days.  </t>
  </si>
  <si>
    <t xml:space="preserve">In 2000, Federal employees suffered 174,321 injuries and illnesses and 150 fatalities.   About 166,000 new FECA cases were created in FY 2001.  </t>
  </si>
  <si>
    <t>A portion of FECA administrative costs are accounted for elsewhere in DOL's budget (e.g., Solicitor's Office and the Employees' Compensation Appeals Board).  OWCP's FY03 Budget proposed a FECA "surcharge," which would allocate FECA administrative costs to customer agencies in proportion to the share of benefits paid to their employees.  Like the rest of DOL, OWCP does not have an integrated accounting and performance management system to identify the full cost of achieving this program's  performance goals and support day-to-day operations.</t>
  </si>
  <si>
    <t>Name of Program:  Federal Employees' Compensation Act (FECA)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</si>
</sst>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b/>
      <i/>
      <sz val="12"/>
      <name val="Arial"/>
      <family val="2"/>
    </font>
    <font>
      <i/>
      <sz val="12"/>
      <name val="Arial"/>
      <family val="2"/>
    </font>
    <font>
      <b/>
      <i/>
      <sz val="9"/>
      <name val="Arial"/>
      <family val="2"/>
    </font>
    <font>
      <b/>
      <sz val="11"/>
      <color indexed="10"/>
      <name val="Arial"/>
      <family val="2"/>
    </font>
    <font>
      <u val="single"/>
      <sz val="10"/>
      <color indexed="12"/>
      <name val="Arial"/>
      <family val="0"/>
    </font>
    <font>
      <u val="single"/>
      <sz val="10"/>
      <color indexed="36"/>
      <name val="Arial"/>
      <family val="0"/>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9"/>
      <name val="Arial"/>
      <family val="2"/>
    </font>
    <font>
      <sz val="9"/>
      <color indexed="9"/>
      <name val="Arial"/>
      <family val="2"/>
    </font>
    <font>
      <sz val="9"/>
      <color indexed="39"/>
      <name val="Arial"/>
      <family val="2"/>
    </font>
    <font>
      <u val="single"/>
      <sz val="9"/>
      <color indexed="12"/>
      <name val="Arial"/>
      <family val="2"/>
    </font>
    <font>
      <b/>
      <sz val="9"/>
      <color indexed="12"/>
      <name val="Arial"/>
      <family val="2"/>
    </font>
    <font>
      <b/>
      <sz val="9"/>
      <color indexed="10"/>
      <name val="Arial"/>
      <family val="2"/>
    </font>
    <font>
      <b/>
      <sz val="9"/>
      <color indexed="17"/>
      <name val="Arial"/>
      <family val="2"/>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8" fillId="0" borderId="0" xfId="0" applyFont="1" applyAlignment="1">
      <alignment horizontal="center" vertical="top"/>
    </xf>
    <xf numFmtId="0" fontId="9" fillId="0" borderId="0" xfId="0" applyFont="1" applyAlignment="1">
      <alignment horizontal="left" vertical="top" wrapText="1"/>
    </xf>
    <xf numFmtId="0" fontId="8" fillId="0" borderId="0" xfId="0" applyFont="1" applyAlignment="1">
      <alignment/>
    </xf>
    <xf numFmtId="0" fontId="8" fillId="0" borderId="0" xfId="0" applyFont="1" applyAlignment="1">
      <alignment wrapText="1"/>
    </xf>
    <xf numFmtId="0" fontId="8" fillId="0" borderId="0" xfId="0" applyFont="1" applyAlignment="1">
      <alignment horizontal="center"/>
    </xf>
    <xf numFmtId="0" fontId="8" fillId="0" borderId="0" xfId="0" applyFont="1" applyAlignment="1">
      <alignment horizontal="center" wrapText="1"/>
    </xf>
    <xf numFmtId="0" fontId="10" fillId="0" borderId="0" xfId="0" applyFont="1" applyAlignment="1" applyProtection="1">
      <alignment horizontal="center" vertical="top"/>
      <protection locked="0"/>
    </xf>
    <xf numFmtId="0" fontId="10" fillId="0" borderId="0" xfId="0" applyFont="1" applyAlignment="1" applyProtection="1">
      <alignment horizontal="left" vertical="top" wrapText="1"/>
      <protection locked="0"/>
    </xf>
    <xf numFmtId="0" fontId="10" fillId="0" borderId="0" xfId="0" applyFont="1" applyBorder="1" applyAlignment="1" applyProtection="1">
      <alignment horizontal="center" vertical="top"/>
      <protection locked="0"/>
    </xf>
    <xf numFmtId="0" fontId="8" fillId="0" borderId="0" xfId="0" applyFont="1" applyBorder="1" applyAlignment="1">
      <alignment horizontal="center" vertical="top"/>
    </xf>
    <xf numFmtId="37" fontId="5"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left"/>
      <protection/>
    </xf>
    <xf numFmtId="37" fontId="6" fillId="3" borderId="0" xfId="0" applyNumberFormat="1" applyFont="1" applyFill="1" applyBorder="1" applyAlignment="1" applyProtection="1">
      <alignment horizontal="left" wrapText="1"/>
      <protection/>
    </xf>
    <xf numFmtId="0" fontId="7" fillId="3" borderId="0" xfId="0" applyFont="1" applyFill="1" applyAlignment="1">
      <alignment horizontal="left"/>
    </xf>
    <xf numFmtId="37" fontId="3" fillId="3" borderId="0" xfId="0" applyNumberFormat="1" applyFont="1" applyFill="1" applyBorder="1" applyAlignment="1" applyProtection="1">
      <alignment horizontal="left"/>
      <protection/>
    </xf>
    <xf numFmtId="0" fontId="10" fillId="0" borderId="0" xfId="0" applyNumberFormat="1" applyFont="1" applyAlignment="1" applyProtection="1">
      <alignment horizontal="left" vertical="top" wrapText="1"/>
      <protection locked="0"/>
    </xf>
    <xf numFmtId="9" fontId="10" fillId="0" borderId="0" xfId="21" applyNumberFormat="1" applyFont="1" applyAlignment="1" applyProtection="1">
      <alignment horizontal="center" vertical="top"/>
      <protection locked="0"/>
    </xf>
    <xf numFmtId="164" fontId="8" fillId="0" borderId="0" xfId="0" applyNumberFormat="1" applyFont="1" applyAlignment="1">
      <alignment horizontal="center" vertical="top"/>
    </xf>
    <xf numFmtId="0" fontId="6" fillId="3" borderId="0" xfId="0" applyFont="1" applyFill="1" applyAlignment="1">
      <alignment horizontal="center"/>
    </xf>
    <xf numFmtId="0" fontId="6" fillId="3" borderId="0" xfId="0" applyFont="1" applyFill="1" applyAlignment="1">
      <alignment horizontal="center" wrapText="1"/>
    </xf>
    <xf numFmtId="9" fontId="23" fillId="3" borderId="0" xfId="21" applyFont="1" applyFill="1" applyAlignment="1">
      <alignment horizontal="center"/>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24" fillId="3" borderId="0" xfId="0" applyFont="1" applyFill="1" applyAlignment="1">
      <alignment horizontal="center"/>
    </xf>
    <xf numFmtId="37" fontId="23" fillId="2" borderId="0" xfId="0" applyNumberFormat="1" applyFont="1" applyFill="1" applyBorder="1" applyAlignment="1" applyProtection="1">
      <alignment horizontal="center" wrapText="1"/>
      <protection/>
    </xf>
    <xf numFmtId="0" fontId="23" fillId="2" borderId="0" xfId="0" applyFont="1" applyFill="1" applyAlignment="1">
      <alignment horizontal="center" wrapText="1"/>
    </xf>
    <xf numFmtId="0" fontId="25" fillId="0" borderId="0" xfId="0" applyFont="1" applyAlignment="1">
      <alignment vertical="top" wrapText="1"/>
    </xf>
    <xf numFmtId="0" fontId="23" fillId="3" borderId="0" xfId="0" applyFont="1" applyFill="1" applyAlignment="1">
      <alignment/>
    </xf>
    <xf numFmtId="0" fontId="6" fillId="3" borderId="0" xfId="0" applyFont="1" applyFill="1" applyAlignment="1">
      <alignment wrapText="1"/>
    </xf>
    <xf numFmtId="37" fontId="23" fillId="3" borderId="0" xfId="0" applyNumberFormat="1" applyFont="1" applyFill="1" applyBorder="1" applyAlignment="1" applyProtection="1">
      <alignment horizontal="left"/>
      <protection/>
    </xf>
    <xf numFmtId="37" fontId="28" fillId="3" borderId="0" xfId="0" applyNumberFormat="1" applyFont="1" applyFill="1" applyBorder="1" applyAlignment="1" applyProtection="1">
      <alignment horizontal="center"/>
      <protection/>
    </xf>
    <xf numFmtId="37" fontId="28" fillId="3" borderId="0" xfId="0" applyNumberFormat="1" applyFont="1" applyFill="1" applyBorder="1" applyAlignment="1" applyProtection="1">
      <alignment horizontal="center" wrapText="1"/>
      <protection/>
    </xf>
    <xf numFmtId="0" fontId="8" fillId="0" borderId="1" xfId="0" applyFont="1" applyBorder="1" applyAlignment="1">
      <alignment horizontal="right" vertical="top" wrapText="1"/>
    </xf>
    <xf numFmtId="0" fontId="8" fillId="0" borderId="2" xfId="0" applyFont="1" applyBorder="1" applyAlignment="1">
      <alignment horizontal="right" vertical="top" wrapText="1"/>
    </xf>
    <xf numFmtId="0" fontId="8" fillId="0" borderId="3" xfId="0" applyFont="1" applyBorder="1" applyAlignment="1">
      <alignment horizontal="right" vertical="top" wrapText="1"/>
    </xf>
    <xf numFmtId="0" fontId="8" fillId="0" borderId="0" xfId="0" applyFont="1" applyBorder="1" applyAlignment="1">
      <alignment/>
    </xf>
    <xf numFmtId="0" fontId="8" fillId="0" borderId="0" xfId="0" applyFont="1" applyBorder="1" applyAlignment="1">
      <alignment horizontal="right" vertical="top" wrapText="1"/>
    </xf>
    <xf numFmtId="0" fontId="9" fillId="0" borderId="0" xfId="0" applyFont="1" applyBorder="1" applyAlignment="1">
      <alignment horizontal="left" vertical="top" wrapText="1"/>
    </xf>
    <xf numFmtId="0" fontId="25" fillId="0" borderId="0" xfId="0" applyFont="1" applyBorder="1" applyAlignment="1">
      <alignment vertical="top" wrapText="1"/>
    </xf>
    <xf numFmtId="0" fontId="23" fillId="3" borderId="0" xfId="0" applyFont="1" applyFill="1" applyAlignment="1">
      <alignment wrapText="1"/>
    </xf>
    <xf numFmtId="0" fontId="23" fillId="3" borderId="0" xfId="0" applyFont="1" applyFill="1" applyAlignment="1">
      <alignment horizontal="center"/>
    </xf>
    <xf numFmtId="0" fontId="23" fillId="3" borderId="0" xfId="0" applyFont="1" applyFill="1" applyAlignment="1">
      <alignment horizontal="center" wrapText="1"/>
    </xf>
    <xf numFmtId="0" fontId="10" fillId="0" borderId="0" xfId="0" applyNumberFormat="1" applyFont="1" applyBorder="1" applyAlignment="1">
      <alignment vertical="top" wrapText="1"/>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1" fillId="0" borderId="0" xfId="0" applyFont="1" applyAlignment="1">
      <alignment horizontal="center" wrapText="1"/>
    </xf>
    <xf numFmtId="0" fontId="23" fillId="2" borderId="0" xfId="0" applyFont="1" applyFill="1" applyAlignment="1">
      <alignment horizontal="center" wrapText="1"/>
    </xf>
    <xf numFmtId="0" fontId="10" fillId="0" borderId="4" xfId="0" applyFont="1" applyBorder="1" applyAlignment="1" applyProtection="1">
      <alignment horizontal="center" vertical="top"/>
      <protection locked="0"/>
    </xf>
    <xf numFmtId="0" fontId="8" fillId="0" borderId="4" xfId="0" applyFont="1" applyBorder="1" applyAlignment="1">
      <alignment vertical="top"/>
    </xf>
    <xf numFmtId="0" fontId="8" fillId="0" borderId="5" xfId="0" applyFont="1" applyBorder="1" applyAlignment="1">
      <alignment vertical="top"/>
    </xf>
    <xf numFmtId="0" fontId="10" fillId="0" borderId="0" xfId="0" applyFont="1" applyBorder="1" applyAlignment="1" applyProtection="1">
      <alignment horizontal="center" vertical="top"/>
      <protection locked="0"/>
    </xf>
    <xf numFmtId="0" fontId="8" fillId="0" borderId="0" xfId="0" applyFont="1" applyBorder="1" applyAlignment="1">
      <alignment vertical="top"/>
    </xf>
    <xf numFmtId="0" fontId="8" fillId="0" borderId="0" xfId="0" applyFont="1" applyAlignment="1">
      <alignment vertical="top"/>
    </xf>
    <xf numFmtId="0" fontId="8" fillId="0" borderId="6" xfId="0" applyFont="1" applyBorder="1" applyAlignment="1">
      <alignment vertical="top"/>
    </xf>
    <xf numFmtId="0" fontId="25" fillId="0" borderId="0" xfId="0" applyFont="1" applyAlignment="1">
      <alignment horizontal="center"/>
    </xf>
    <xf numFmtId="0" fontId="10" fillId="0" borderId="7" xfId="0" applyFont="1" applyBorder="1" applyAlignment="1" applyProtection="1">
      <alignment horizontal="center" vertical="top" wrapText="1"/>
      <protection locked="0"/>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4" xfId="0" applyFont="1" applyBorder="1" applyAlignment="1" applyProtection="1">
      <alignment horizontal="left" vertical="top"/>
      <protection locked="0"/>
    </xf>
    <xf numFmtId="0" fontId="8" fillId="0" borderId="4" xfId="0" applyFont="1" applyBorder="1" applyAlignment="1">
      <alignment horizontal="left" vertical="top"/>
    </xf>
    <xf numFmtId="0" fontId="12"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7"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10" fillId="0" borderId="7" xfId="0" applyFont="1" applyBorder="1" applyAlignment="1" applyProtection="1">
      <alignment horizontal="center" vertical="top"/>
      <protection locked="0"/>
    </xf>
    <xf numFmtId="0" fontId="8" fillId="0" borderId="7" xfId="0" applyFont="1" applyBorder="1" applyAlignment="1">
      <alignment vertical="top"/>
    </xf>
    <xf numFmtId="0" fontId="8" fillId="0" borderId="8" xfId="0"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46" t="s">
        <v>38</v>
      </c>
      <c r="B1" s="46"/>
      <c r="C1" s="47"/>
      <c r="D1" s="47"/>
      <c r="E1" s="47"/>
      <c r="F1" s="47"/>
      <c r="G1" s="47"/>
    </row>
    <row r="2" spans="1:7" ht="21" customHeight="1">
      <c r="A2" s="49" t="s">
        <v>39</v>
      </c>
      <c r="B2" s="49"/>
      <c r="C2" s="64"/>
      <c r="D2" s="64"/>
      <c r="E2" s="64"/>
      <c r="F2" s="64"/>
      <c r="G2" s="64"/>
    </row>
    <row r="3" spans="1:7" ht="25.5" customHeight="1">
      <c r="A3" s="65" t="s">
        <v>113</v>
      </c>
      <c r="B3" s="66"/>
      <c r="C3" s="66"/>
      <c r="D3" s="66"/>
      <c r="E3" s="66"/>
      <c r="F3" s="66"/>
      <c r="G3" s="66"/>
    </row>
    <row r="4" spans="1:7" ht="24" customHeight="1">
      <c r="A4" s="17" t="s">
        <v>71</v>
      </c>
      <c r="B4" s="13"/>
      <c r="C4" s="14"/>
      <c r="D4" s="15"/>
      <c r="E4" s="15"/>
      <c r="F4" s="16"/>
      <c r="G4" s="16"/>
    </row>
    <row r="5" spans="1:7" ht="30.75" customHeight="1">
      <c r="A5" s="48" t="s">
        <v>32</v>
      </c>
      <c r="B5" s="48"/>
      <c r="C5" s="2" t="s">
        <v>33</v>
      </c>
      <c r="D5" s="2" t="s">
        <v>60</v>
      </c>
      <c r="E5" s="2" t="s">
        <v>68</v>
      </c>
      <c r="F5" s="1" t="s">
        <v>50</v>
      </c>
      <c r="G5" s="1" t="s">
        <v>31</v>
      </c>
    </row>
    <row r="6" spans="1:7" s="5" customFormat="1" ht="84">
      <c r="A6" s="3">
        <v>1</v>
      </c>
      <c r="B6" s="4" t="s">
        <v>34</v>
      </c>
      <c r="C6" s="9" t="s">
        <v>72</v>
      </c>
      <c r="D6" s="10" t="s">
        <v>97</v>
      </c>
      <c r="E6" s="10" t="s">
        <v>78</v>
      </c>
      <c r="F6" s="19">
        <v>0.2</v>
      </c>
      <c r="G6" s="20">
        <f>IF(C6="yes",(1*F6),IF(C6="no",(0*F6),""))</f>
        <v>0.2</v>
      </c>
    </row>
    <row r="7" spans="1:7" s="5" customFormat="1" ht="54" customHeight="1">
      <c r="A7" s="3">
        <v>2</v>
      </c>
      <c r="B7" s="4" t="s">
        <v>61</v>
      </c>
      <c r="C7" s="9" t="s">
        <v>72</v>
      </c>
      <c r="D7" s="10" t="s">
        <v>96</v>
      </c>
      <c r="E7" s="10" t="s">
        <v>111</v>
      </c>
      <c r="F7" s="19">
        <v>0.2</v>
      </c>
      <c r="G7" s="20">
        <f>IF(C7="yes",(1*F7),IF(C7="no",(0*F7),""))</f>
        <v>0.2</v>
      </c>
    </row>
    <row r="8" spans="1:7" s="5" customFormat="1" ht="51" customHeight="1">
      <c r="A8" s="3">
        <v>3</v>
      </c>
      <c r="B8" s="4" t="s">
        <v>53</v>
      </c>
      <c r="C8" s="9" t="s">
        <v>72</v>
      </c>
      <c r="D8" s="10" t="s">
        <v>103</v>
      </c>
      <c r="E8" s="10"/>
      <c r="F8" s="19">
        <v>0.2</v>
      </c>
      <c r="G8" s="20">
        <f>IF(C8="yes",(1*F8),IF(C8="no",(0*F8),""))</f>
        <v>0.2</v>
      </c>
    </row>
    <row r="9" spans="1:7" s="5" customFormat="1" ht="180">
      <c r="A9" s="3">
        <v>4</v>
      </c>
      <c r="B9" s="4" t="s">
        <v>67</v>
      </c>
      <c r="C9" s="9" t="s">
        <v>72</v>
      </c>
      <c r="D9" s="10" t="s">
        <v>90</v>
      </c>
      <c r="E9" s="10" t="s">
        <v>88</v>
      </c>
      <c r="F9" s="19">
        <v>0.2</v>
      </c>
      <c r="G9" s="20">
        <v>0.2</v>
      </c>
    </row>
    <row r="10" spans="1:7" s="5" customFormat="1" ht="200.25" customHeight="1">
      <c r="A10" s="3">
        <v>5</v>
      </c>
      <c r="B10" s="4" t="s">
        <v>62</v>
      </c>
      <c r="C10" s="9" t="s">
        <v>72</v>
      </c>
      <c r="D10" s="10" t="s">
        <v>4</v>
      </c>
      <c r="E10" s="10" t="s">
        <v>87</v>
      </c>
      <c r="F10" s="19">
        <v>0.2</v>
      </c>
      <c r="G10" s="20">
        <f>IF(C10="yes",(1*F10),IF(C10="no",(0*F10),""))</f>
        <v>0.2</v>
      </c>
    </row>
    <row r="11" spans="2:5" s="5" customFormat="1" ht="12">
      <c r="B11" s="6"/>
      <c r="C11" s="7"/>
      <c r="D11" s="8"/>
      <c r="E11" s="8"/>
    </row>
    <row r="12" spans="1:7" s="5" customFormat="1" ht="12">
      <c r="A12" s="30" t="s">
        <v>35</v>
      </c>
      <c r="B12" s="31"/>
      <c r="C12" s="21"/>
      <c r="D12" s="22"/>
      <c r="E12" s="22"/>
      <c r="F12" s="23" t="str">
        <f>IF(SUM(F6:F10)&lt;&gt;100%,"ERROR","100%")</f>
        <v>100%</v>
      </c>
      <c r="G12" s="23">
        <f>SUM(G6:G10)</f>
        <v>1</v>
      </c>
    </row>
    <row r="13" spans="2:5" s="5" customFormat="1" ht="12">
      <c r="B13" s="6"/>
      <c r="C13" s="7"/>
      <c r="D13" s="8"/>
      <c r="E13" s="8"/>
    </row>
    <row r="14" spans="1:7" s="5" customFormat="1" ht="24" customHeight="1">
      <c r="A14" s="32" t="s">
        <v>91</v>
      </c>
      <c r="B14" s="15"/>
      <c r="C14" s="24"/>
      <c r="D14" s="25"/>
      <c r="E14" s="25"/>
      <c r="F14" s="26"/>
      <c r="G14" s="26"/>
    </row>
    <row r="15" spans="1:7" s="5" customFormat="1" ht="30.75" customHeight="1">
      <c r="A15" s="50" t="s">
        <v>32</v>
      </c>
      <c r="B15" s="50"/>
      <c r="C15" s="27" t="s">
        <v>33</v>
      </c>
      <c r="D15" s="27" t="s">
        <v>60</v>
      </c>
      <c r="E15" s="27" t="s">
        <v>68</v>
      </c>
      <c r="F15" s="28" t="s">
        <v>50</v>
      </c>
      <c r="G15" s="28" t="s">
        <v>31</v>
      </c>
    </row>
    <row r="16" spans="1:7" s="5" customFormat="1" ht="252.75" customHeight="1">
      <c r="A16" s="3">
        <v>1</v>
      </c>
      <c r="B16" s="4" t="s">
        <v>45</v>
      </c>
      <c r="C16" s="9" t="s">
        <v>72</v>
      </c>
      <c r="D16" s="10" t="s">
        <v>5</v>
      </c>
      <c r="E16" s="29" t="s">
        <v>15</v>
      </c>
      <c r="F16" s="19">
        <v>0.1428</v>
      </c>
      <c r="G16" s="20">
        <f aca="true" t="shared" si="0" ref="G16:G22">IF(C16="yes",(1*F16),IF(C16="no",(0*F16),""))</f>
        <v>0.1428</v>
      </c>
    </row>
    <row r="17" spans="1:7" s="5" customFormat="1" ht="168">
      <c r="A17" s="3">
        <v>2</v>
      </c>
      <c r="B17" s="4" t="s">
        <v>52</v>
      </c>
      <c r="C17" s="9" t="s">
        <v>72</v>
      </c>
      <c r="D17" s="10" t="s">
        <v>21</v>
      </c>
      <c r="E17" s="18" t="s">
        <v>105</v>
      </c>
      <c r="F17" s="19">
        <v>0.1428</v>
      </c>
      <c r="G17" s="20">
        <f t="shared" si="0"/>
        <v>0.1428</v>
      </c>
    </row>
    <row r="18" spans="1:7" s="5" customFormat="1" ht="140.25" customHeight="1">
      <c r="A18" s="3">
        <v>3</v>
      </c>
      <c r="B18" s="4" t="s">
        <v>54</v>
      </c>
      <c r="C18" s="9" t="s">
        <v>72</v>
      </c>
      <c r="D18" s="10" t="s">
        <v>89</v>
      </c>
      <c r="E18" s="18" t="s">
        <v>107</v>
      </c>
      <c r="F18" s="19">
        <v>0.1428</v>
      </c>
      <c r="G18" s="20">
        <f t="shared" si="0"/>
        <v>0.1428</v>
      </c>
    </row>
    <row r="19" spans="1:7" s="5" customFormat="1" ht="113.25" customHeight="1">
      <c r="A19" s="3">
        <v>4</v>
      </c>
      <c r="B19" s="4" t="s">
        <v>69</v>
      </c>
      <c r="C19" s="9" t="s">
        <v>72</v>
      </c>
      <c r="D19" s="10" t="s">
        <v>6</v>
      </c>
      <c r="E19" s="10" t="s">
        <v>79</v>
      </c>
      <c r="F19" s="19">
        <v>0.143</v>
      </c>
      <c r="G19" s="20">
        <f t="shared" si="0"/>
        <v>0.143</v>
      </c>
    </row>
    <row r="20" spans="1:7" s="5" customFormat="1" ht="162.75" customHeight="1">
      <c r="A20" s="3">
        <v>5</v>
      </c>
      <c r="B20" s="4" t="s">
        <v>70</v>
      </c>
      <c r="C20" s="9" t="s">
        <v>72</v>
      </c>
      <c r="D20" s="10" t="s">
        <v>7</v>
      </c>
      <c r="E20" s="10" t="s">
        <v>16</v>
      </c>
      <c r="F20" s="19">
        <v>0.1428</v>
      </c>
      <c r="G20" s="20">
        <f t="shared" si="0"/>
        <v>0.1428</v>
      </c>
    </row>
    <row r="21" spans="1:7" s="5" customFormat="1" ht="212.25" customHeight="1">
      <c r="A21" s="3">
        <v>6</v>
      </c>
      <c r="B21" s="4" t="s">
        <v>36</v>
      </c>
      <c r="C21" s="9" t="s">
        <v>73</v>
      </c>
      <c r="D21" s="10" t="s">
        <v>8</v>
      </c>
      <c r="E21" s="10"/>
      <c r="F21" s="19">
        <v>0.143</v>
      </c>
      <c r="G21" s="20">
        <f t="shared" si="0"/>
        <v>0</v>
      </c>
    </row>
    <row r="22" spans="1:7" s="5" customFormat="1" ht="180">
      <c r="A22" s="3">
        <v>7</v>
      </c>
      <c r="B22" s="4" t="s">
        <v>42</v>
      </c>
      <c r="C22" s="9" t="s">
        <v>72</v>
      </c>
      <c r="D22" s="10" t="s">
        <v>98</v>
      </c>
      <c r="E22" s="10" t="s">
        <v>108</v>
      </c>
      <c r="F22" s="19">
        <v>0.1428</v>
      </c>
      <c r="G22" s="20">
        <f t="shared" si="0"/>
        <v>0.1428</v>
      </c>
    </row>
    <row r="23" spans="2:5" s="5" customFormat="1" ht="12">
      <c r="B23" s="6"/>
      <c r="C23" s="7"/>
      <c r="D23" s="8"/>
      <c r="E23" s="8"/>
    </row>
    <row r="24" spans="1:7" s="5" customFormat="1" ht="12">
      <c r="A24" s="30" t="s">
        <v>35</v>
      </c>
      <c r="B24" s="31"/>
      <c r="C24" s="21"/>
      <c r="D24" s="22"/>
      <c r="E24" s="22"/>
      <c r="F24" s="23" t="str">
        <f>IF(SUM(F16:F22)&lt;&gt;100%,"ERROR","100%")</f>
        <v>100%</v>
      </c>
      <c r="G24" s="23">
        <f>SUM(G16:G22)</f>
        <v>0.8570000000000001</v>
      </c>
    </row>
    <row r="25" spans="2:5" s="5" customFormat="1" ht="12">
      <c r="B25" s="6"/>
      <c r="C25" s="7"/>
      <c r="D25" s="8"/>
      <c r="E25" s="8"/>
    </row>
    <row r="26" spans="1:7" s="5" customFormat="1" ht="24" customHeight="1">
      <c r="A26" s="32" t="s">
        <v>92</v>
      </c>
      <c r="B26" s="15"/>
      <c r="C26" s="24"/>
      <c r="D26" s="25"/>
      <c r="E26" s="25"/>
      <c r="F26" s="26"/>
      <c r="G26" s="26"/>
    </row>
    <row r="27" spans="1:7" s="5" customFormat="1" ht="30.75" customHeight="1">
      <c r="A27" s="50" t="s">
        <v>32</v>
      </c>
      <c r="B27" s="50"/>
      <c r="C27" s="27" t="s">
        <v>33</v>
      </c>
      <c r="D27" s="27" t="s">
        <v>60</v>
      </c>
      <c r="E27" s="27" t="s">
        <v>68</v>
      </c>
      <c r="F27" s="28" t="s">
        <v>50</v>
      </c>
      <c r="G27" s="28" t="s">
        <v>31</v>
      </c>
    </row>
    <row r="28" spans="1:7" s="5" customFormat="1" ht="219.75" customHeight="1">
      <c r="A28" s="3">
        <v>1</v>
      </c>
      <c r="B28" s="4" t="s">
        <v>63</v>
      </c>
      <c r="C28" s="9" t="s">
        <v>72</v>
      </c>
      <c r="D28" s="10" t="s">
        <v>17</v>
      </c>
      <c r="E28" s="10" t="s">
        <v>23</v>
      </c>
      <c r="F28" s="19">
        <v>0.1428</v>
      </c>
      <c r="G28" s="20">
        <f aca="true" t="shared" si="1" ref="G28:G34">IF(C28="yes",(1*F28),IF(C28="no",(0*F28),""))</f>
        <v>0.1428</v>
      </c>
    </row>
    <row r="29" spans="1:7" s="5" customFormat="1" ht="159.75" customHeight="1">
      <c r="A29" s="3">
        <v>2</v>
      </c>
      <c r="B29" s="4" t="s">
        <v>55</v>
      </c>
      <c r="C29" s="9" t="s">
        <v>72</v>
      </c>
      <c r="D29" s="10" t="s">
        <v>19</v>
      </c>
      <c r="E29" s="10"/>
      <c r="F29" s="19">
        <v>0.1428</v>
      </c>
      <c r="G29" s="20">
        <f t="shared" si="1"/>
        <v>0.1428</v>
      </c>
    </row>
    <row r="30" spans="1:7" s="5" customFormat="1" ht="105" customHeight="1">
      <c r="A30" s="3">
        <v>3</v>
      </c>
      <c r="B30" s="4" t="s">
        <v>40</v>
      </c>
      <c r="C30" s="9" t="s">
        <v>72</v>
      </c>
      <c r="D30" s="10" t="s">
        <v>20</v>
      </c>
      <c r="E30" s="10"/>
      <c r="F30" s="19">
        <v>0.143</v>
      </c>
      <c r="G30" s="20">
        <f t="shared" si="1"/>
        <v>0.143</v>
      </c>
    </row>
    <row r="31" spans="1:7" s="5" customFormat="1" ht="104.25" customHeight="1">
      <c r="A31" s="3">
        <v>4</v>
      </c>
      <c r="B31" s="4" t="s">
        <v>64</v>
      </c>
      <c r="C31" s="9" t="s">
        <v>72</v>
      </c>
      <c r="D31" s="10" t="s">
        <v>18</v>
      </c>
      <c r="E31" s="10" t="s">
        <v>26</v>
      </c>
      <c r="F31" s="19">
        <v>0.1428</v>
      </c>
      <c r="G31" s="20">
        <f t="shared" si="1"/>
        <v>0.1428</v>
      </c>
    </row>
    <row r="32" spans="1:7" s="5" customFormat="1" ht="180">
      <c r="A32" s="3">
        <v>5</v>
      </c>
      <c r="B32" s="4" t="s">
        <v>51</v>
      </c>
      <c r="C32" s="9" t="s">
        <v>73</v>
      </c>
      <c r="D32" s="10" t="s">
        <v>112</v>
      </c>
      <c r="E32" s="10" t="s">
        <v>27</v>
      </c>
      <c r="F32" s="19">
        <v>0.143</v>
      </c>
      <c r="G32" s="20">
        <f t="shared" si="1"/>
        <v>0</v>
      </c>
    </row>
    <row r="33" spans="1:7" s="5" customFormat="1" ht="226.5" customHeight="1">
      <c r="A33" s="3">
        <v>6</v>
      </c>
      <c r="B33" s="4" t="s">
        <v>37</v>
      </c>
      <c r="C33" s="9" t="s">
        <v>72</v>
      </c>
      <c r="D33" s="29" t="s">
        <v>2</v>
      </c>
      <c r="E33" s="18" t="s">
        <v>29</v>
      </c>
      <c r="F33" s="19">
        <v>0.1428</v>
      </c>
      <c r="G33" s="20">
        <f t="shared" si="1"/>
        <v>0.1428</v>
      </c>
    </row>
    <row r="34" spans="1:7" s="5" customFormat="1" ht="204">
      <c r="A34" s="3">
        <v>7</v>
      </c>
      <c r="B34" s="4" t="s">
        <v>41</v>
      </c>
      <c r="C34" s="9" t="s">
        <v>72</v>
      </c>
      <c r="D34" s="10" t="s">
        <v>22</v>
      </c>
      <c r="E34" s="10"/>
      <c r="F34" s="19">
        <v>0.1428</v>
      </c>
      <c r="G34" s="20">
        <f t="shared" si="1"/>
        <v>0.1428</v>
      </c>
    </row>
    <row r="35" spans="2:5" s="5" customFormat="1" ht="12">
      <c r="B35" s="6"/>
      <c r="C35" s="7"/>
      <c r="D35" s="8"/>
      <c r="E35" s="8"/>
    </row>
    <row r="36" spans="1:7" s="5" customFormat="1" ht="12">
      <c r="A36" s="30" t="s">
        <v>35</v>
      </c>
      <c r="B36" s="31"/>
      <c r="C36" s="21"/>
      <c r="D36" s="22"/>
      <c r="E36" s="22"/>
      <c r="F36" s="23" t="str">
        <f>IF(SUM(F28:F34)&lt;&gt;100%,"ERROR","100%")</f>
        <v>100%</v>
      </c>
      <c r="G36" s="23">
        <f>SUM(G28:G34)</f>
        <v>0.8570000000000001</v>
      </c>
    </row>
    <row r="37" spans="2:5" s="5" customFormat="1" ht="12">
      <c r="B37" s="6"/>
      <c r="C37" s="7"/>
      <c r="D37" s="8"/>
      <c r="E37" s="8"/>
    </row>
    <row r="38" spans="1:7" s="5" customFormat="1" ht="24" customHeight="1">
      <c r="A38" s="32" t="s">
        <v>93</v>
      </c>
      <c r="B38" s="15"/>
      <c r="C38" s="33"/>
      <c r="D38" s="34"/>
      <c r="E38" s="25"/>
      <c r="F38" s="26"/>
      <c r="G38" s="26"/>
    </row>
    <row r="39" spans="1:7" s="5" customFormat="1" ht="30.75" customHeight="1">
      <c r="A39" s="50" t="s">
        <v>32</v>
      </c>
      <c r="B39" s="50"/>
      <c r="C39" s="27" t="s">
        <v>33</v>
      </c>
      <c r="D39" s="27" t="s">
        <v>60</v>
      </c>
      <c r="E39" s="27" t="s">
        <v>68</v>
      </c>
      <c r="F39" s="28" t="s">
        <v>50</v>
      </c>
      <c r="G39" s="28" t="s">
        <v>31</v>
      </c>
    </row>
    <row r="40" spans="1:7" s="5" customFormat="1" ht="156">
      <c r="A40" s="3">
        <v>1</v>
      </c>
      <c r="B40" s="4" t="s">
        <v>43</v>
      </c>
      <c r="C40" s="9" t="s">
        <v>77</v>
      </c>
      <c r="D40" s="10" t="s">
        <v>9</v>
      </c>
      <c r="E40" s="10" t="s">
        <v>106</v>
      </c>
      <c r="F40" s="19">
        <v>0.25</v>
      </c>
      <c r="G40" s="20">
        <f>IF(C40="yes",(1*F40),IF(C40="no",(0*F40),IF(C40="small extent",(0.33*F40),IF(C40="large extent",(0.67*F40),""))))</f>
        <v>0.1675</v>
      </c>
    </row>
    <row r="41" spans="1:7" s="5" customFormat="1" ht="13.5" customHeight="1">
      <c r="A41" s="3"/>
      <c r="B41" s="35" t="s">
        <v>59</v>
      </c>
      <c r="C41" s="51" t="s">
        <v>84</v>
      </c>
      <c r="D41" s="52"/>
      <c r="E41" s="52"/>
      <c r="F41" s="52"/>
      <c r="G41" s="53"/>
    </row>
    <row r="42" spans="1:7" s="5" customFormat="1" ht="13.5" customHeight="1">
      <c r="A42" s="3"/>
      <c r="B42" s="36" t="s">
        <v>74</v>
      </c>
      <c r="C42" s="54" t="s">
        <v>30</v>
      </c>
      <c r="D42" s="55"/>
      <c r="E42" s="55"/>
      <c r="F42" s="56"/>
      <c r="G42" s="57"/>
    </row>
    <row r="43" spans="1:7" s="5" customFormat="1" ht="63" customHeight="1">
      <c r="A43" s="3"/>
      <c r="B43" s="37" t="s">
        <v>65</v>
      </c>
      <c r="C43" s="59" t="s">
        <v>110</v>
      </c>
      <c r="D43" s="60"/>
      <c r="E43" s="60"/>
      <c r="F43" s="60"/>
      <c r="G43" s="61"/>
    </row>
    <row r="44" spans="1:7" s="5" customFormat="1" ht="12.75" customHeight="1">
      <c r="A44" s="3"/>
      <c r="B44" s="35" t="s">
        <v>82</v>
      </c>
      <c r="C44" s="54" t="s">
        <v>85</v>
      </c>
      <c r="D44" s="55"/>
      <c r="E44" s="55"/>
      <c r="F44" s="55"/>
      <c r="G44" s="57"/>
    </row>
    <row r="45" spans="1:7" s="5" customFormat="1" ht="13.5" customHeight="1">
      <c r="A45" s="3"/>
      <c r="B45" s="36" t="s">
        <v>74</v>
      </c>
      <c r="C45" s="58" t="s">
        <v>86</v>
      </c>
      <c r="D45" s="58"/>
      <c r="E45" s="58"/>
      <c r="F45" s="58"/>
      <c r="G45" s="58"/>
    </row>
    <row r="46" spans="1:7" s="5" customFormat="1" ht="39" customHeight="1">
      <c r="A46" s="3"/>
      <c r="B46" s="37" t="s">
        <v>65</v>
      </c>
      <c r="C46" s="59" t="s">
        <v>99</v>
      </c>
      <c r="D46" s="69"/>
      <c r="E46" s="69"/>
      <c r="F46" s="69"/>
      <c r="G46" s="70"/>
    </row>
    <row r="47" spans="1:7" s="5" customFormat="1" ht="15" customHeight="1">
      <c r="A47" s="3"/>
      <c r="B47" s="35" t="s">
        <v>83</v>
      </c>
      <c r="C47" s="51" t="s">
        <v>80</v>
      </c>
      <c r="D47" s="52"/>
      <c r="E47" s="52"/>
      <c r="F47" s="52"/>
      <c r="G47" s="53"/>
    </row>
    <row r="48" spans="1:8" s="5" customFormat="1" ht="14.25" customHeight="1">
      <c r="A48" s="3"/>
      <c r="B48" s="36" t="s">
        <v>74</v>
      </c>
      <c r="C48" s="54" t="s">
        <v>81</v>
      </c>
      <c r="D48" s="55"/>
      <c r="E48" s="55"/>
      <c r="F48" s="56"/>
      <c r="G48" s="57"/>
      <c r="H48" s="38"/>
    </row>
    <row r="49" spans="1:7" s="5" customFormat="1" ht="72.75" customHeight="1">
      <c r="A49" s="3"/>
      <c r="B49" s="37" t="s">
        <v>65</v>
      </c>
      <c r="C49" s="59" t="s">
        <v>0</v>
      </c>
      <c r="D49" s="60"/>
      <c r="E49" s="60"/>
      <c r="F49" s="60"/>
      <c r="G49" s="61"/>
    </row>
    <row r="50" spans="1:7" s="5" customFormat="1" ht="6.75" customHeight="1" hidden="1">
      <c r="A50" s="3"/>
      <c r="B50" s="39"/>
      <c r="C50" s="59">
        <f>SUM('[1]Sheet1'!$A$1)</f>
        <v>0</v>
      </c>
      <c r="D50" s="60"/>
      <c r="E50" s="60"/>
      <c r="F50" s="60"/>
      <c r="G50" s="61"/>
    </row>
    <row r="51" spans="1:7" s="5" customFormat="1" ht="96">
      <c r="A51" s="12">
        <v>2</v>
      </c>
      <c r="B51" s="40" t="s">
        <v>44</v>
      </c>
      <c r="C51" s="11" t="s">
        <v>77</v>
      </c>
      <c r="D51" s="41" t="s">
        <v>11</v>
      </c>
      <c r="E51" s="10" t="s">
        <v>95</v>
      </c>
      <c r="F51" s="19">
        <v>0.25</v>
      </c>
      <c r="G51" s="20">
        <f>IF(C51="yes",(1*F51),IF(C51="no",(0*F51),IF(C51="small extent",(0.33*F51),IF(C51="large extent",(0.67*F51),""))))</f>
        <v>0.1675</v>
      </c>
    </row>
    <row r="52" spans="1:7" s="5" customFormat="1" ht="12" customHeight="1">
      <c r="A52" s="3"/>
      <c r="B52" s="35" t="s">
        <v>56</v>
      </c>
      <c r="C52" s="51" t="s">
        <v>84</v>
      </c>
      <c r="D52" s="52"/>
      <c r="E52" s="52"/>
      <c r="F52" s="52"/>
      <c r="G52" s="53"/>
    </row>
    <row r="53" spans="1:7" s="5" customFormat="1" ht="12.75" customHeight="1">
      <c r="A53" s="3"/>
      <c r="B53" s="36" t="s">
        <v>48</v>
      </c>
      <c r="C53" s="54" t="s">
        <v>12</v>
      </c>
      <c r="D53" s="55"/>
      <c r="E53" s="55"/>
      <c r="F53" s="56"/>
      <c r="G53" s="57"/>
    </row>
    <row r="54" spans="1:7" s="5" customFormat="1" ht="27" customHeight="1">
      <c r="A54" s="3"/>
      <c r="B54" s="37" t="s">
        <v>49</v>
      </c>
      <c r="C54" s="59" t="s">
        <v>1</v>
      </c>
      <c r="D54" s="67"/>
      <c r="E54" s="67"/>
      <c r="F54" s="67"/>
      <c r="G54" s="68"/>
    </row>
    <row r="55" spans="1:7" s="5" customFormat="1" ht="12" customHeight="1">
      <c r="A55" s="3"/>
      <c r="B55" s="36" t="s">
        <v>57</v>
      </c>
      <c r="C55" s="54" t="s">
        <v>75</v>
      </c>
      <c r="D55" s="55"/>
      <c r="E55" s="55"/>
      <c r="F55" s="55"/>
      <c r="G55" s="57"/>
    </row>
    <row r="56" spans="1:7" s="5" customFormat="1" ht="12.75" customHeight="1">
      <c r="A56" s="3"/>
      <c r="B56" s="36" t="s">
        <v>48</v>
      </c>
      <c r="C56" s="54" t="s">
        <v>13</v>
      </c>
      <c r="D56" s="55"/>
      <c r="E56" s="55"/>
      <c r="F56" s="56"/>
      <c r="G56" s="57"/>
    </row>
    <row r="57" spans="1:7" s="5" customFormat="1" ht="14.25" customHeight="1">
      <c r="A57" s="3"/>
      <c r="B57" s="37" t="s">
        <v>49</v>
      </c>
      <c r="C57" s="71" t="s">
        <v>3</v>
      </c>
      <c r="D57" s="72"/>
      <c r="E57" s="72"/>
      <c r="F57" s="72"/>
      <c r="G57" s="73"/>
    </row>
    <row r="58" spans="1:7" s="5" customFormat="1" ht="11.25" customHeight="1">
      <c r="A58" s="3"/>
      <c r="B58" s="36" t="s">
        <v>58</v>
      </c>
      <c r="C58" s="54" t="s">
        <v>76</v>
      </c>
      <c r="D58" s="55"/>
      <c r="E58" s="55"/>
      <c r="F58" s="55"/>
      <c r="G58" s="57"/>
    </row>
    <row r="59" spans="1:7" s="5" customFormat="1" ht="12.75" customHeight="1">
      <c r="A59" s="3"/>
      <c r="B59" s="36" t="s">
        <v>48</v>
      </c>
      <c r="C59" s="54" t="s">
        <v>14</v>
      </c>
      <c r="D59" s="55"/>
      <c r="E59" s="55"/>
      <c r="F59" s="56"/>
      <c r="G59" s="57"/>
    </row>
    <row r="60" spans="1:7" s="5" customFormat="1" ht="40.5" customHeight="1">
      <c r="A60" s="3"/>
      <c r="B60" s="37" t="s">
        <v>49</v>
      </c>
      <c r="C60" s="59" t="s">
        <v>109</v>
      </c>
      <c r="D60" s="60"/>
      <c r="E60" s="60"/>
      <c r="F60" s="60"/>
      <c r="G60" s="61"/>
    </row>
    <row r="61" spans="1:7" s="5" customFormat="1" ht="17.25" customHeight="1">
      <c r="A61" s="3"/>
      <c r="B61" s="39"/>
      <c r="C61" s="62" t="s">
        <v>94</v>
      </c>
      <c r="D61" s="63"/>
      <c r="E61" s="63"/>
      <c r="F61" s="63"/>
      <c r="G61" s="63"/>
    </row>
    <row r="62" spans="1:7" s="5" customFormat="1" ht="168">
      <c r="A62" s="3">
        <v>3</v>
      </c>
      <c r="B62" s="4" t="s">
        <v>66</v>
      </c>
      <c r="C62" s="11" t="s">
        <v>77</v>
      </c>
      <c r="D62" s="41" t="s">
        <v>24</v>
      </c>
      <c r="E62" s="45" t="s">
        <v>10</v>
      </c>
      <c r="F62" s="19">
        <v>0.25</v>
      </c>
      <c r="G62" s="20">
        <f>IF(C62="yes",(1*F62),IF(C62="no",(0*F62),IF(C62="small extent",(0.33*F62),IF(C62="large extent",(0.67*F62),""))))</f>
        <v>0.1675</v>
      </c>
    </row>
    <row r="63" spans="1:7" s="5" customFormat="1" ht="248.25" customHeight="1">
      <c r="A63" s="3">
        <v>4</v>
      </c>
      <c r="B63" s="4" t="s">
        <v>47</v>
      </c>
      <c r="C63" s="9" t="s">
        <v>100</v>
      </c>
      <c r="D63" s="10" t="s">
        <v>101</v>
      </c>
      <c r="E63" s="10" t="s">
        <v>102</v>
      </c>
      <c r="F63" s="19">
        <v>0</v>
      </c>
      <c r="G63" s="20">
        <f>IF(C63="yes",(1*F63),IF(C63="no",(0*F63),IF(C63="small extent",(0.33*F63),IF(C63="large extent",(0.67*F63),""))))</f>
      </c>
    </row>
    <row r="64" spans="1:7" s="5" customFormat="1" ht="267" customHeight="1">
      <c r="A64" s="3">
        <v>5</v>
      </c>
      <c r="B64" s="4" t="s">
        <v>46</v>
      </c>
      <c r="C64" s="9" t="s">
        <v>25</v>
      </c>
      <c r="D64" s="10" t="s">
        <v>104</v>
      </c>
      <c r="E64" s="10" t="s">
        <v>28</v>
      </c>
      <c r="F64" s="19">
        <v>0.25</v>
      </c>
      <c r="G64" s="20">
        <f>IF(C64="yes",(1*F64),IF(C64="no",(0*F64),IF(C64="small extent",(0.33*F64),IF(C64="large extent",(0.67*F64),""))))</f>
        <v>0.0825</v>
      </c>
    </row>
    <row r="65" spans="2:5" s="5" customFormat="1" ht="12">
      <c r="B65" s="4"/>
      <c r="C65" s="7"/>
      <c r="D65" s="8"/>
      <c r="E65" s="8"/>
    </row>
    <row r="66" spans="1:7" s="5" customFormat="1" ht="12">
      <c r="A66" s="30" t="s">
        <v>35</v>
      </c>
      <c r="B66" s="42"/>
      <c r="C66" s="43"/>
      <c r="D66" s="44"/>
      <c r="E66" s="44"/>
      <c r="F66" s="23" t="str">
        <f>IF(SUM(F40:F64)&lt;&gt;100%,"ERROR","100%")</f>
        <v>100%</v>
      </c>
      <c r="G66" s="23">
        <f>SUM(G40:G64)</f>
        <v>0.5850000000000001</v>
      </c>
    </row>
    <row r="67" s="5" customFormat="1" ht="12"/>
    <row r="68" s="5" customFormat="1" ht="12"/>
    <row r="69" s="5" customFormat="1" ht="12"/>
    <row r="70" s="5" customFormat="1" ht="12"/>
    <row r="71" s="5" customFormat="1" ht="12"/>
    <row r="72" s="5" customFormat="1" ht="12"/>
    <row r="73" s="5" customFormat="1" ht="12"/>
    <row r="74" s="5" customFormat="1" ht="12"/>
    <row r="75" s="5" customFormat="1" ht="12"/>
    <row r="76" s="5" customFormat="1" ht="12"/>
    <row r="77" s="5" customFormat="1" ht="12"/>
    <row r="78" s="5" customFormat="1" ht="12"/>
    <row r="79" s="5" customFormat="1" ht="12"/>
    <row r="80" s="5" customFormat="1" ht="12"/>
    <row r="81" s="5" customFormat="1" ht="12"/>
    <row r="82" s="5" customFormat="1" ht="12"/>
    <row r="83" s="5" customFormat="1" ht="12"/>
    <row r="84" s="5" customFormat="1" ht="12"/>
    <row r="85" s="5" customFormat="1" ht="12"/>
    <row r="86" s="5" customFormat="1" ht="12"/>
    <row r="87" s="5" customFormat="1" ht="12"/>
    <row r="88" s="5" customFormat="1" ht="12"/>
    <row r="89" s="5" customFormat="1" ht="12"/>
    <row r="90" s="5" customFormat="1" ht="12"/>
    <row r="91" s="5" customFormat="1" ht="12"/>
    <row r="92" s="5" customFormat="1" ht="12"/>
    <row r="93" s="5" customFormat="1" ht="12"/>
    <row r="94" s="5" customFormat="1" ht="12"/>
    <row r="95" s="5" customFormat="1" ht="12"/>
    <row r="96" s="5" customFormat="1" ht="12"/>
    <row r="97" s="5" customFormat="1" ht="12"/>
    <row r="98" s="5" customFormat="1" ht="12"/>
    <row r="99" s="5" customFormat="1" ht="12"/>
    <row r="100" s="5" customFormat="1" ht="12"/>
    <row r="101" s="5" customFormat="1" ht="12"/>
    <row r="102" s="5" customFormat="1" ht="12"/>
    <row r="103" s="5" customFormat="1" ht="12"/>
    <row r="104" s="5" customFormat="1" ht="12"/>
    <row r="105" s="5" customFormat="1" ht="12"/>
    <row r="106" s="5" customFormat="1" ht="12"/>
    <row r="107" s="5" customFormat="1" ht="12"/>
    <row r="108" s="5" customFormat="1" ht="12"/>
    <row r="109" s="5" customFormat="1" ht="12"/>
  </sheetData>
  <sheetProtection formatCells="0" formatColumns="0" formatRows="0" insertColumns="0" insertRows="0" insertHyperlinks="0" deleteColumns="0" deleteRows="0" sort="0" autoFilter="0" pivotTables="0"/>
  <mergeCells count="27">
    <mergeCell ref="C55:G55"/>
    <mergeCell ref="C59:G59"/>
    <mergeCell ref="C60:G60"/>
    <mergeCell ref="C58:G58"/>
    <mergeCell ref="C57:G57"/>
    <mergeCell ref="C53:G53"/>
    <mergeCell ref="C54:G54"/>
    <mergeCell ref="C49:G49"/>
    <mergeCell ref="C46:G46"/>
    <mergeCell ref="C61:G61"/>
    <mergeCell ref="A1:G1"/>
    <mergeCell ref="A5:B5"/>
    <mergeCell ref="A15:B15"/>
    <mergeCell ref="A27:B27"/>
    <mergeCell ref="A2:G2"/>
    <mergeCell ref="A3:G3"/>
    <mergeCell ref="C56:G56"/>
    <mergeCell ref="C43:G43"/>
    <mergeCell ref="C44:G44"/>
    <mergeCell ref="A39:B39"/>
    <mergeCell ref="C52:G52"/>
    <mergeCell ref="C47:G47"/>
    <mergeCell ref="C48:G48"/>
    <mergeCell ref="C41:G41"/>
    <mergeCell ref="C42:G42"/>
    <mergeCell ref="C45:G45"/>
    <mergeCell ref="C50:G50"/>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2002-12-27T16:07:48Z</cp:lastPrinted>
  <dcterms:created xsi:type="dcterms:W3CDTF">2002-04-18T17:14:40Z</dcterms:created>
  <dcterms:modified xsi:type="dcterms:W3CDTF">2003-01-24T21:46:17Z</dcterms:modified>
  <cp:category/>
  <cp:version/>
  <cp:contentType/>
  <cp:contentStatus/>
</cp:coreProperties>
</file>