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Dept" sheetId="1" r:id="rId1"/>
    <sheet name="BIA" sheetId="2" r:id="rId2"/>
    <sheet name="BLM" sheetId="3" r:id="rId3"/>
    <sheet name="BOR" sheetId="4" r:id="rId4"/>
    <sheet name="FWS" sheetId="5" r:id="rId5"/>
    <sheet name="MMS" sheetId="6" r:id="rId6"/>
    <sheet name="NBC" sheetId="7" r:id="rId7"/>
    <sheet name="NPS" sheetId="8" r:id="rId8"/>
    <sheet name="OSM" sheetId="9" r:id="rId9"/>
    <sheet name="USGS" sheetId="10" r:id="rId10"/>
    <sheet name="OS" sheetId="11" r:id="rId11"/>
    <sheet name="SUMMARY" sheetId="12" r:id="rId12"/>
  </sheets>
  <definedNames/>
  <calcPr fullCalcOnLoad="1"/>
</workbook>
</file>

<file path=xl/sharedStrings.xml><?xml version="1.0" encoding="utf-8"?>
<sst xmlns="http://schemas.openxmlformats.org/spreadsheetml/2006/main" count="329" uniqueCount="60">
  <si>
    <t>Department of the Interior</t>
  </si>
  <si>
    <t>Bureau of Land Management</t>
  </si>
  <si>
    <t>Bureau of Reclamation</t>
  </si>
  <si>
    <t>U.S. Fish &amp; Wildlife Service</t>
  </si>
  <si>
    <t>Minerals Management Service</t>
  </si>
  <si>
    <t>National Park Service</t>
  </si>
  <si>
    <t>Office of Surface Mining</t>
  </si>
  <si>
    <t>U.S. Geological Survey</t>
  </si>
  <si>
    <t>Small Business</t>
  </si>
  <si>
    <t>Goals</t>
  </si>
  <si>
    <t>SB</t>
  </si>
  <si>
    <t>SDB</t>
  </si>
  <si>
    <t>8(a)</t>
  </si>
  <si>
    <t>HZ</t>
  </si>
  <si>
    <t>WOB</t>
  </si>
  <si>
    <t>SDV</t>
  </si>
  <si>
    <t>Bureau of Indian Affairs</t>
  </si>
  <si>
    <t xml:space="preserve">  - SDB Program</t>
  </si>
  <si>
    <t xml:space="preserve">  - HUBZone</t>
  </si>
  <si>
    <t xml:space="preserve">  - Women Owned</t>
  </si>
  <si>
    <t xml:space="preserve">  - Service Disabled Veteran</t>
  </si>
  <si>
    <t xml:space="preserve">       * 8(a) Program</t>
  </si>
  <si>
    <t>TOTAL</t>
  </si>
  <si>
    <t>Total</t>
  </si>
  <si>
    <t>SDVOSB</t>
  </si>
  <si>
    <t>BIA</t>
  </si>
  <si>
    <t>BLM</t>
  </si>
  <si>
    <t>BOR</t>
  </si>
  <si>
    <t>FWS</t>
  </si>
  <si>
    <t>MMS</t>
  </si>
  <si>
    <t>NBC</t>
  </si>
  <si>
    <t>NPS</t>
  </si>
  <si>
    <t>OSM</t>
  </si>
  <si>
    <t>USGS</t>
  </si>
  <si>
    <t>DOI</t>
  </si>
  <si>
    <t>Small</t>
  </si>
  <si>
    <t>HUBzone</t>
  </si>
  <si>
    <t>Women</t>
  </si>
  <si>
    <t>or Below Goal</t>
  </si>
  <si>
    <t>Goal</t>
  </si>
  <si>
    <t>SUMMARY:</t>
  </si>
  <si>
    <t>% of Total</t>
  </si>
  <si>
    <t>Obligations</t>
  </si>
  <si>
    <t>Annual</t>
  </si>
  <si>
    <t>Pct. Of</t>
  </si>
  <si>
    <t>Total $'s</t>
  </si>
  <si>
    <t xml:space="preserve"> * 8(a) dollars are included in SDB dollars as a subset.</t>
  </si>
  <si>
    <t>** Dollars Obligated</t>
  </si>
  <si>
    <t>Pct. Above/</t>
  </si>
  <si>
    <t xml:space="preserve"> ** Current dollars EXCLUDES Other Funding Agencies.</t>
  </si>
  <si>
    <t>FY 2008 FPDS Small Business Goaling Report</t>
  </si>
  <si>
    <t>FY'08</t>
  </si>
  <si>
    <t xml:space="preserve"> ** There is no established 8(a) Goal for the Department for FY'2008, however, in-house 8(a) goals have been</t>
  </si>
  <si>
    <t xml:space="preserve">          established for the bureaus.</t>
  </si>
  <si>
    <t xml:space="preserve"> * 8(a) dollars are included in SDB dollars as a subset and the 8(a) goal is one half of the SDB goal.</t>
  </si>
  <si>
    <t>Below Goal</t>
  </si>
  <si>
    <t>National Business Center</t>
  </si>
  <si>
    <t>Office of the Secretary (includes other OS offices)</t>
  </si>
  <si>
    <t>* O/S</t>
  </si>
  <si>
    <t>As of November 18, 2008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</si>
</sst>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"/>
    <numFmt numFmtId="165" formatCode="0.0%"/>
    <numFmt numFmtId="166" formatCode="[$$-409]#,##0.00"/>
    <numFmt numFmtId="167" formatCode="&quot;$&quot;#,##0"/>
    <numFmt numFmtId="168" formatCode="0.000%"/>
    <numFmt numFmtId="169" formatCode="_(* #,##0_);_(* \(#,##0\);_(* &quot;-&quot;??_);_(@_)"/>
    <numFmt numFmtId="170" formatCode="_(&quot;$&quot;* #,##0_);_(&quot;$&quot;* \(#,##0\);_(&quot;$&quot;* &quot;-&quot;??_);_(@_)"/>
    <numFmt numFmtId="171" formatCode="_(&quot;$&quot;* #,##0.0_);_(&quot;$&quot;* \(#,##0.0\);_(&quot;$&quot;* &quot;-&quot;??_);_(@_)"/>
  </numFmts>
  <fonts count="24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9.75"/>
      <name val="Arial"/>
      <family val="0"/>
    </font>
    <font>
      <b/>
      <sz val="9.75"/>
      <name val="Arial"/>
      <family val="0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0"/>
    </font>
    <font>
      <b/>
      <sz val="12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9" fontId="22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center"/>
    </xf>
    <xf numFmtId="0" fontId="13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65" fontId="8" fillId="0" borderId="0" xfId="0" applyNumberFormat="1" applyFont="1" applyAlignment="1">
      <alignment/>
    </xf>
    <xf numFmtId="0" fontId="15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164" fontId="12" fillId="0" borderId="0" xfId="0" applyNumberFormat="1" applyFont="1" applyAlignment="1">
      <alignment horizontal="center"/>
    </xf>
    <xf numFmtId="165" fontId="8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0" fontId="17" fillId="0" borderId="0" xfId="0" applyNumberFormat="1" applyFont="1" applyAlignment="1">
      <alignment horizontal="center"/>
    </xf>
    <xf numFmtId="0" fontId="18" fillId="0" borderId="0" xfId="0" applyNumberFormat="1" applyFont="1" applyAlignment="1">
      <alignment horizontal="center"/>
    </xf>
    <xf numFmtId="10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64" fontId="8" fillId="0" borderId="0" xfId="0" applyNumberFormat="1" applyFont="1" applyAlignment="1">
      <alignment/>
    </xf>
    <xf numFmtId="164" fontId="15" fillId="0" borderId="0" xfId="0" applyNumberFormat="1" applyFont="1" applyAlignment="1">
      <alignment/>
    </xf>
    <xf numFmtId="165" fontId="15" fillId="0" borderId="0" xfId="0" applyNumberFormat="1" applyFont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19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165" fontId="13" fillId="0" borderId="0" xfId="0" applyNumberFormat="1" applyFont="1" applyAlignment="1">
      <alignment horizontal="center"/>
    </xf>
    <xf numFmtId="0" fontId="7" fillId="2" borderId="0" xfId="0" applyNumberFormat="1" applyFont="1" applyFill="1" applyAlignment="1">
      <alignment/>
    </xf>
    <xf numFmtId="0" fontId="13" fillId="2" borderId="0" xfId="0" applyFont="1" applyFill="1" applyAlignment="1">
      <alignment/>
    </xf>
    <xf numFmtId="165" fontId="7" fillId="0" borderId="0" xfId="0" applyNumberFormat="1" applyFont="1" applyAlignment="1">
      <alignment/>
    </xf>
    <xf numFmtId="0" fontId="14" fillId="0" borderId="0" xfId="0" applyFont="1" applyAlignment="1">
      <alignment horizontal="center"/>
    </xf>
    <xf numFmtId="0" fontId="10" fillId="0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1" fillId="0" borderId="0" xfId="0" applyNumberFormat="1" applyFont="1" applyAlignment="1">
      <alignment horizontal="center"/>
    </xf>
    <xf numFmtId="10" fontId="21" fillId="0" borderId="0" xfId="0" applyNumberFormat="1" applyFont="1" applyFill="1" applyAlignment="1">
      <alignment horizontal="right" wrapText="1"/>
    </xf>
    <xf numFmtId="6" fontId="21" fillId="0" borderId="0" xfId="0" applyNumberFormat="1" applyFont="1" applyFill="1" applyAlignment="1">
      <alignment horizontal="right" wrapText="1"/>
    </xf>
    <xf numFmtId="9" fontId="21" fillId="0" borderId="0" xfId="0" applyNumberFormat="1" applyFont="1" applyFill="1" applyAlignment="1">
      <alignment horizontal="right" wrapText="1"/>
    </xf>
    <xf numFmtId="0" fontId="8" fillId="0" borderId="0" xfId="0" applyFont="1" applyFill="1" applyAlignment="1">
      <alignment horizontal="right" wrapText="1"/>
    </xf>
    <xf numFmtId="6" fontId="8" fillId="0" borderId="0" xfId="0" applyNumberFormat="1" applyFont="1" applyFill="1" applyAlignment="1">
      <alignment horizontal="right" wrapText="1"/>
    </xf>
    <xf numFmtId="164" fontId="12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/>
    </xf>
    <xf numFmtId="164" fontId="15" fillId="0" borderId="2" xfId="0" applyNumberFormat="1" applyFont="1" applyBorder="1" applyAlignment="1">
      <alignment/>
    </xf>
    <xf numFmtId="165" fontId="15" fillId="0" borderId="2" xfId="0" applyNumberFormat="1" applyFont="1" applyBorder="1" applyAlignment="1">
      <alignment/>
    </xf>
    <xf numFmtId="0" fontId="0" fillId="0" borderId="0" xfId="0" applyBorder="1" applyAlignment="1">
      <alignment/>
    </xf>
    <xf numFmtId="0" fontId="8" fillId="2" borderId="0" xfId="0" applyNumberFormat="1" applyFont="1" applyFill="1" applyAlignment="1">
      <alignment/>
    </xf>
    <xf numFmtId="10" fontId="13" fillId="0" borderId="0" xfId="0" applyNumberFormat="1" applyFont="1" applyAlignment="1">
      <alignment horizontal="center"/>
    </xf>
    <xf numFmtId="10" fontId="13" fillId="0" borderId="0" xfId="0" applyNumberFormat="1" applyFont="1" applyBorder="1" applyAlignment="1">
      <alignment horizontal="center"/>
    </xf>
    <xf numFmtId="10" fontId="8" fillId="0" borderId="0" xfId="0" applyNumberFormat="1" applyFont="1" applyAlignment="1">
      <alignment horizontal="center"/>
    </xf>
    <xf numFmtId="10" fontId="8" fillId="0" borderId="0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/>
    </xf>
    <xf numFmtId="170" fontId="8" fillId="0" borderId="0" xfId="17" applyNumberFormat="1" applyFont="1" applyAlignment="1">
      <alignment/>
    </xf>
    <xf numFmtId="170" fontId="8" fillId="0" borderId="0" xfId="17" applyNumberFormat="1" applyFont="1" applyAlignment="1">
      <alignment/>
    </xf>
    <xf numFmtId="0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10" fontId="13" fillId="0" borderId="0" xfId="19" applyNumberFormat="1" applyFont="1" applyAlignment="1">
      <alignment/>
    </xf>
    <xf numFmtId="165" fontId="23" fillId="0" borderId="1" xfId="0" applyNumberFormat="1" applyFont="1" applyBorder="1" applyAlignment="1">
      <alignment horizontal="center"/>
    </xf>
    <xf numFmtId="10" fontId="23" fillId="0" borderId="1" xfId="0" applyNumberFormat="1" applyFont="1" applyBorder="1" applyAlignment="1">
      <alignment horizontal="center"/>
    </xf>
    <xf numFmtId="10" fontId="8" fillId="0" borderId="1" xfId="0" applyNumberFormat="1" applyFont="1" applyBorder="1" applyAlignment="1">
      <alignment horizontal="center"/>
    </xf>
    <xf numFmtId="10" fontId="21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Dept!$E$22</c:f>
              <c:strCache>
                <c:ptCount val="1"/>
                <c:pt idx="0">
                  <c:v>Obligations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Dept!$C$23:$C$28</c:f>
              <c:strCache>
                <c:ptCount val="6"/>
                <c:pt idx="0">
                  <c:v>SB</c:v>
                </c:pt>
                <c:pt idx="1">
                  <c:v>SDB</c:v>
                </c:pt>
                <c:pt idx="2">
                  <c:v>8(a)</c:v>
                </c:pt>
                <c:pt idx="3">
                  <c:v>HZ</c:v>
                </c:pt>
                <c:pt idx="4">
                  <c:v>WOB</c:v>
                </c:pt>
                <c:pt idx="5">
                  <c:v>SDV</c:v>
                </c:pt>
              </c:strCache>
            </c:strRef>
          </c:cat>
          <c:val>
            <c:numRef>
              <c:f>Dept!$E$23:$E$28</c:f>
              <c:numCache>
                <c:ptCount val="6"/>
                <c:pt idx="0">
                  <c:v>0.5546283370581085</c:v>
                </c:pt>
                <c:pt idx="1">
                  <c:v>0.1960631956332966</c:v>
                </c:pt>
                <c:pt idx="2">
                  <c:v>0.12039402438049882</c:v>
                </c:pt>
                <c:pt idx="3">
                  <c:v>0.10012776099343884</c:v>
                </c:pt>
                <c:pt idx="4">
                  <c:v>0.10671807853659211</c:v>
                </c:pt>
                <c:pt idx="5">
                  <c:v>0.02447687574632964</c:v>
                </c:pt>
              </c:numCache>
            </c:numRef>
          </c:val>
        </c:ser>
        <c:ser>
          <c:idx val="1"/>
          <c:order val="1"/>
          <c:tx>
            <c:strRef>
              <c:f>Dept!$D$22</c:f>
              <c:strCache>
                <c:ptCount val="1"/>
                <c:pt idx="0">
                  <c:v>Goals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Dept!$C$23:$C$28</c:f>
              <c:strCache>
                <c:ptCount val="6"/>
                <c:pt idx="0">
                  <c:v>SB</c:v>
                </c:pt>
                <c:pt idx="1">
                  <c:v>SDB</c:v>
                </c:pt>
                <c:pt idx="2">
                  <c:v>8(a)</c:v>
                </c:pt>
                <c:pt idx="3">
                  <c:v>HZ</c:v>
                </c:pt>
                <c:pt idx="4">
                  <c:v>WOB</c:v>
                </c:pt>
                <c:pt idx="5">
                  <c:v>SDV</c:v>
                </c:pt>
              </c:strCache>
            </c:strRef>
          </c:cat>
          <c:val>
            <c:numRef>
              <c:f>Dept!$D$23:$D$28</c:f>
              <c:numCache>
                <c:ptCount val="6"/>
                <c:pt idx="0">
                  <c:v>0.5549</c:v>
                </c:pt>
                <c:pt idx="1">
                  <c:v>0.05</c:v>
                </c:pt>
                <c:pt idx="2">
                  <c:v>0.025</c:v>
                </c:pt>
                <c:pt idx="3">
                  <c:v>0.03</c:v>
                </c:pt>
                <c:pt idx="4">
                  <c:v>0.05</c:v>
                </c:pt>
                <c:pt idx="5">
                  <c:v>0.03</c:v>
                </c:pt>
              </c:numCache>
            </c:numRef>
          </c:val>
        </c:ser>
        <c:axId val="4619831"/>
        <c:axId val="41578480"/>
      </c:barChart>
      <c:catAx>
        <c:axId val="4619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BED Programs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578480"/>
        <c:crosses val="autoZero"/>
        <c:auto val="1"/>
        <c:lblOffset val="100"/>
        <c:noMultiLvlLbl val="0"/>
      </c:catAx>
      <c:valAx>
        <c:axId val="415784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198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USGS!$D$22</c:f>
              <c:strCache>
                <c:ptCount val="1"/>
                <c:pt idx="0">
                  <c:v>Obligations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USGS!$C$23:$C$28</c:f>
              <c:strCache/>
            </c:strRef>
          </c:cat>
          <c:val>
            <c:numRef>
              <c:f>USGS!$D$23:$D$28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USGS!$E$22</c:f>
              <c:strCache>
                <c:ptCount val="1"/>
                <c:pt idx="0">
                  <c:v>Goals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USGS!$C$23:$C$28</c:f>
              <c:strCache/>
            </c:strRef>
          </c:cat>
          <c:val>
            <c:numRef>
              <c:f>USGS!$E$23:$E$28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46452161"/>
        <c:axId val="15416266"/>
      </c:barChart>
      <c:catAx>
        <c:axId val="464521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BED Program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416266"/>
        <c:crosses val="autoZero"/>
        <c:auto val="1"/>
        <c:lblOffset val="100"/>
        <c:noMultiLvlLbl val="0"/>
      </c:catAx>
      <c:valAx>
        <c:axId val="15416266"/>
        <c:scaling>
          <c:orientation val="minMax"/>
          <c:max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452161"/>
        <c:crossesAt val="1"/>
        <c:crossBetween val="between"/>
        <c:dispUnits/>
        <c:majorUnit val="0.1"/>
        <c:minorUnit val="0.1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OS!$D$22</c:f>
              <c:strCache>
                <c:ptCount val="1"/>
                <c:pt idx="0">
                  <c:v>Obligations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OS!$C$23:$C$28</c:f>
              <c:strCache/>
            </c:strRef>
          </c:cat>
          <c:val>
            <c:numRef>
              <c:f>OS!$D$23:$D$28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OS!$E$22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OS!$C$23:$C$28</c:f>
              <c:strCache/>
            </c:strRef>
          </c:cat>
          <c:val>
            <c:numRef>
              <c:f>OS!$E$23:$E$28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4528667"/>
        <c:axId val="40758004"/>
      </c:barChart>
      <c:catAx>
        <c:axId val="45286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BED Program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758004"/>
        <c:crosses val="autoZero"/>
        <c:auto val="1"/>
        <c:lblOffset val="100"/>
        <c:noMultiLvlLbl val="0"/>
      </c:catAx>
      <c:valAx>
        <c:axId val="40758004"/>
        <c:scaling>
          <c:orientation val="minMax"/>
          <c:max val="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28667"/>
        <c:crossesAt val="1"/>
        <c:crossBetween val="between"/>
        <c:dispUnits/>
        <c:majorUnit val="0.1"/>
        <c:minorUnit val="0.1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BIA!$D$22</c:f>
              <c:strCache>
                <c:ptCount val="1"/>
                <c:pt idx="0">
                  <c:v>Obligations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BIA!$C$23:$C$28</c:f>
              <c:strCache/>
            </c:strRef>
          </c:cat>
          <c:val>
            <c:numRef>
              <c:f>BIA!$D$23:$D$28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BIA!$E$22</c:f>
              <c:strCache>
                <c:ptCount val="1"/>
                <c:pt idx="0">
                  <c:v>Goals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BIA!$C$23:$C$28</c:f>
              <c:strCache/>
            </c:strRef>
          </c:cat>
          <c:val>
            <c:numRef>
              <c:f>BIA!$E$23:$E$28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38662001"/>
        <c:axId val="12413690"/>
      </c:barChart>
      <c:catAx>
        <c:axId val="38662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BED Program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413690"/>
        <c:crosses val="autoZero"/>
        <c:auto val="1"/>
        <c:lblOffset val="100"/>
        <c:noMultiLvlLbl val="0"/>
      </c:catAx>
      <c:valAx>
        <c:axId val="124136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6620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BLM!$D$22</c:f>
              <c:strCache>
                <c:ptCount val="1"/>
                <c:pt idx="0">
                  <c:v>Obligations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BLM!$C$23:$C$28</c:f>
              <c:strCache/>
            </c:strRef>
          </c:cat>
          <c:val>
            <c:numRef>
              <c:f>BLM!$D$23:$D$28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BLM!$E$22</c:f>
              <c:strCache>
                <c:ptCount val="1"/>
                <c:pt idx="0">
                  <c:v>Goals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BLM!$C$23:$C$28</c:f>
              <c:strCache/>
            </c:strRef>
          </c:cat>
          <c:val>
            <c:numRef>
              <c:f>BLM!$E$23:$E$28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44614347"/>
        <c:axId val="65984804"/>
      </c:barChart>
      <c:catAx>
        <c:axId val="446143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BED Program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984804"/>
        <c:crosses val="autoZero"/>
        <c:auto val="1"/>
        <c:lblOffset val="100"/>
        <c:noMultiLvlLbl val="0"/>
      </c:catAx>
      <c:valAx>
        <c:axId val="659848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6143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BOR!$D$22</c:f>
              <c:strCache>
                <c:ptCount val="1"/>
                <c:pt idx="0">
                  <c:v>Obligations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BOR!$C$23:$C$28</c:f>
              <c:strCache/>
            </c:strRef>
          </c:cat>
          <c:val>
            <c:numRef>
              <c:f>BOR!$D$23:$D$28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BOR!$E$22</c:f>
              <c:strCache>
                <c:ptCount val="1"/>
                <c:pt idx="0">
                  <c:v>Goals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BOR!$C$23:$C$28</c:f>
              <c:strCache/>
            </c:strRef>
          </c:cat>
          <c:val>
            <c:numRef>
              <c:f>BOR!$E$23:$E$28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56992325"/>
        <c:axId val="43168878"/>
      </c:barChart>
      <c:catAx>
        <c:axId val="569923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BED Program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168878"/>
        <c:crosses val="autoZero"/>
        <c:auto val="1"/>
        <c:lblOffset val="100"/>
        <c:noMultiLvlLbl val="0"/>
      </c:catAx>
      <c:valAx>
        <c:axId val="431688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9923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FWS!$D$22</c:f>
              <c:strCache>
                <c:ptCount val="1"/>
                <c:pt idx="0">
                  <c:v>Obligations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FWS!$C$23:$C$28</c:f>
              <c:strCache/>
            </c:strRef>
          </c:cat>
          <c:val>
            <c:numRef>
              <c:f>FWS!$D$23:$D$28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FWS!$E$22</c:f>
              <c:strCache>
                <c:ptCount val="1"/>
                <c:pt idx="0">
                  <c:v>Goals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FWS!$C$23:$C$28</c:f>
              <c:strCache/>
            </c:strRef>
          </c:cat>
          <c:val>
            <c:numRef>
              <c:f>FWS!$E$23:$E$28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52975583"/>
        <c:axId val="7018200"/>
      </c:barChart>
      <c:catAx>
        <c:axId val="529755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BED Program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018200"/>
        <c:crosses val="autoZero"/>
        <c:auto val="1"/>
        <c:lblOffset val="100"/>
        <c:noMultiLvlLbl val="0"/>
      </c:catAx>
      <c:valAx>
        <c:axId val="70182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9755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MMS!$D$22</c:f>
              <c:strCache>
                <c:ptCount val="1"/>
                <c:pt idx="0">
                  <c:v>Obligations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MMS!$C$23:$C$28</c:f>
              <c:strCache/>
            </c:strRef>
          </c:cat>
          <c:val>
            <c:numRef>
              <c:f>MMS!$D$23:$D$28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MMS!$E$22</c:f>
              <c:strCache>
                <c:ptCount val="1"/>
                <c:pt idx="0">
                  <c:v>Goals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MMS!$C$23:$C$28</c:f>
              <c:strCache/>
            </c:strRef>
          </c:cat>
          <c:val>
            <c:numRef>
              <c:f>MMS!$E$23:$E$28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63163801"/>
        <c:axId val="31603298"/>
      </c:barChart>
      <c:catAx>
        <c:axId val="631638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BED Program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603298"/>
        <c:crosses val="autoZero"/>
        <c:auto val="1"/>
        <c:lblOffset val="100"/>
        <c:noMultiLvlLbl val="0"/>
      </c:catAx>
      <c:valAx>
        <c:axId val="31603298"/>
        <c:scaling>
          <c:orientation val="minMax"/>
          <c:max val="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163801"/>
        <c:crossesAt val="1"/>
        <c:crossBetween val="between"/>
        <c:dispUnits/>
        <c:minorUnit val="0.01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NBC!$D$22</c:f>
              <c:strCache>
                <c:ptCount val="1"/>
                <c:pt idx="0">
                  <c:v>Obligations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NBC!$C$23:$C$28</c:f>
              <c:strCache/>
            </c:strRef>
          </c:cat>
          <c:val>
            <c:numRef>
              <c:f>NBC!$D$23:$D$28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NBC!$E$22</c:f>
              <c:strCache>
                <c:ptCount val="1"/>
                <c:pt idx="0">
                  <c:v>Goals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NBC!$C$23:$C$28</c:f>
              <c:strCache/>
            </c:strRef>
          </c:cat>
          <c:val>
            <c:numRef>
              <c:f>NBC!$E$23:$E$28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5994227"/>
        <c:axId val="9730316"/>
      </c:barChart>
      <c:catAx>
        <c:axId val="159942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BED Programs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730316"/>
        <c:crosses val="autoZero"/>
        <c:auto val="1"/>
        <c:lblOffset val="100"/>
        <c:noMultiLvlLbl val="0"/>
      </c:catAx>
      <c:valAx>
        <c:axId val="97303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9942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NPS!$D$22</c:f>
              <c:strCache>
                <c:ptCount val="1"/>
                <c:pt idx="0">
                  <c:v>Obligations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NPS!$C$23:$C$28</c:f>
              <c:strCache/>
            </c:strRef>
          </c:cat>
          <c:val>
            <c:numRef>
              <c:f>NPS!$D$23:$D$28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NPS!$E$22</c:f>
              <c:strCache>
                <c:ptCount val="1"/>
                <c:pt idx="0">
                  <c:v>Goals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NPS!$C$23:$C$28</c:f>
              <c:strCache/>
            </c:strRef>
          </c:cat>
          <c:val>
            <c:numRef>
              <c:f>NPS!$E$23:$E$28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20463981"/>
        <c:axId val="49958102"/>
      </c:barChart>
      <c:catAx>
        <c:axId val="204639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BED Program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958102"/>
        <c:crosses val="autoZero"/>
        <c:auto val="1"/>
        <c:lblOffset val="100"/>
        <c:noMultiLvlLbl val="0"/>
      </c:catAx>
      <c:valAx>
        <c:axId val="499581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4639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OSM!$D$22</c:f>
              <c:strCache>
                <c:ptCount val="1"/>
                <c:pt idx="0">
                  <c:v>Obligations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OSM!$C$23:$C$28</c:f>
              <c:strCache/>
            </c:strRef>
          </c:cat>
          <c:val>
            <c:numRef>
              <c:f>OSM!$D$23:$D$28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OSM!$E$22</c:f>
              <c:strCache>
                <c:ptCount val="1"/>
                <c:pt idx="0">
                  <c:v>Goals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OSM!$C$23:$C$28</c:f>
              <c:strCache/>
            </c:strRef>
          </c:cat>
          <c:val>
            <c:numRef>
              <c:f>OSM!$E$23:$E$28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46969735"/>
        <c:axId val="20074432"/>
      </c:barChart>
      <c:catAx>
        <c:axId val="469697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BED Program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074432"/>
        <c:crosses val="autoZero"/>
        <c:auto val="1"/>
        <c:lblOffset val="100"/>
        <c:noMultiLvlLbl val="0"/>
      </c:catAx>
      <c:valAx>
        <c:axId val="200744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969735"/>
        <c:crossesAt val="1"/>
        <c:crossBetween val="between"/>
        <c:dispUnits/>
        <c:majorUnit val="0.2"/>
        <c:minorUnit val="0.12282050825664705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6</xdr:col>
      <xdr:colOff>0</xdr:colOff>
      <xdr:row>19</xdr:row>
      <xdr:rowOff>0</xdr:rowOff>
    </xdr:to>
    <xdr:graphicFrame>
      <xdr:nvGraphicFramePr>
        <xdr:cNvPr id="1" name="Chart 2"/>
        <xdr:cNvGraphicFramePr/>
      </xdr:nvGraphicFramePr>
      <xdr:xfrm>
        <a:off x="0" y="1047750"/>
        <a:ext cx="51625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9525</xdr:rowOff>
    </xdr:from>
    <xdr:to>
      <xdr:col>5</xdr:col>
      <xdr:colOff>723900</xdr:colOff>
      <xdr:row>18</xdr:row>
      <xdr:rowOff>180975</xdr:rowOff>
    </xdr:to>
    <xdr:graphicFrame>
      <xdr:nvGraphicFramePr>
        <xdr:cNvPr id="1" name="Chart 1"/>
        <xdr:cNvGraphicFramePr/>
      </xdr:nvGraphicFramePr>
      <xdr:xfrm>
        <a:off x="19050" y="1047750"/>
        <a:ext cx="526732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9525</xdr:rowOff>
    </xdr:from>
    <xdr:to>
      <xdr:col>5</xdr:col>
      <xdr:colOff>723900</xdr:colOff>
      <xdr:row>18</xdr:row>
      <xdr:rowOff>180975</xdr:rowOff>
    </xdr:to>
    <xdr:graphicFrame>
      <xdr:nvGraphicFramePr>
        <xdr:cNvPr id="1" name="Chart 2"/>
        <xdr:cNvGraphicFramePr/>
      </xdr:nvGraphicFramePr>
      <xdr:xfrm>
        <a:off x="19050" y="1047750"/>
        <a:ext cx="526732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5</xdr:col>
      <xdr:colOff>723900</xdr:colOff>
      <xdr:row>19</xdr:row>
      <xdr:rowOff>0</xdr:rowOff>
    </xdr:to>
    <xdr:graphicFrame>
      <xdr:nvGraphicFramePr>
        <xdr:cNvPr id="1" name="Chart 2"/>
        <xdr:cNvGraphicFramePr/>
      </xdr:nvGraphicFramePr>
      <xdr:xfrm>
        <a:off x="9525" y="1047750"/>
        <a:ext cx="52768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</xdr:row>
      <xdr:rowOff>19050</xdr:rowOff>
    </xdr:from>
    <xdr:to>
      <xdr:col>5</xdr:col>
      <xdr:colOff>733425</xdr:colOff>
      <xdr:row>18</xdr:row>
      <xdr:rowOff>180975</xdr:rowOff>
    </xdr:to>
    <xdr:graphicFrame>
      <xdr:nvGraphicFramePr>
        <xdr:cNvPr id="1" name="Chart 2"/>
        <xdr:cNvGraphicFramePr/>
      </xdr:nvGraphicFramePr>
      <xdr:xfrm>
        <a:off x="38100" y="1057275"/>
        <a:ext cx="524827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0</xdr:rowOff>
    </xdr:from>
    <xdr:to>
      <xdr:col>5</xdr:col>
      <xdr:colOff>733425</xdr:colOff>
      <xdr:row>19</xdr:row>
      <xdr:rowOff>0</xdr:rowOff>
    </xdr:to>
    <xdr:graphicFrame>
      <xdr:nvGraphicFramePr>
        <xdr:cNvPr id="1" name="Chart 3"/>
        <xdr:cNvGraphicFramePr/>
      </xdr:nvGraphicFramePr>
      <xdr:xfrm>
        <a:off x="19050" y="1038225"/>
        <a:ext cx="527685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0</xdr:rowOff>
    </xdr:from>
    <xdr:to>
      <xdr:col>5</xdr:col>
      <xdr:colOff>733425</xdr:colOff>
      <xdr:row>18</xdr:row>
      <xdr:rowOff>180975</xdr:rowOff>
    </xdr:to>
    <xdr:graphicFrame>
      <xdr:nvGraphicFramePr>
        <xdr:cNvPr id="1" name="Chart 2"/>
        <xdr:cNvGraphicFramePr/>
      </xdr:nvGraphicFramePr>
      <xdr:xfrm>
        <a:off x="19050" y="1038225"/>
        <a:ext cx="527685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19050</xdr:rowOff>
    </xdr:from>
    <xdr:to>
      <xdr:col>5</xdr:col>
      <xdr:colOff>714375</xdr:colOff>
      <xdr:row>19</xdr:row>
      <xdr:rowOff>19050</xdr:rowOff>
    </xdr:to>
    <xdr:graphicFrame>
      <xdr:nvGraphicFramePr>
        <xdr:cNvPr id="1" name="Chart 3"/>
        <xdr:cNvGraphicFramePr/>
      </xdr:nvGraphicFramePr>
      <xdr:xfrm>
        <a:off x="19050" y="1057275"/>
        <a:ext cx="525780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19050</xdr:rowOff>
    </xdr:from>
    <xdr:to>
      <xdr:col>5</xdr:col>
      <xdr:colOff>742950</xdr:colOff>
      <xdr:row>18</xdr:row>
      <xdr:rowOff>180975</xdr:rowOff>
    </xdr:to>
    <xdr:graphicFrame>
      <xdr:nvGraphicFramePr>
        <xdr:cNvPr id="1" name="Chart 2"/>
        <xdr:cNvGraphicFramePr/>
      </xdr:nvGraphicFramePr>
      <xdr:xfrm>
        <a:off x="28575" y="1057275"/>
        <a:ext cx="525780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9525</xdr:rowOff>
    </xdr:from>
    <xdr:to>
      <xdr:col>5</xdr:col>
      <xdr:colOff>723900</xdr:colOff>
      <xdr:row>19</xdr:row>
      <xdr:rowOff>19050</xdr:rowOff>
    </xdr:to>
    <xdr:graphicFrame>
      <xdr:nvGraphicFramePr>
        <xdr:cNvPr id="1" name="Chart 2"/>
        <xdr:cNvGraphicFramePr/>
      </xdr:nvGraphicFramePr>
      <xdr:xfrm>
        <a:off x="28575" y="1047750"/>
        <a:ext cx="52482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19050</xdr:rowOff>
    </xdr:from>
    <xdr:to>
      <xdr:col>5</xdr:col>
      <xdr:colOff>752475</xdr:colOff>
      <xdr:row>19</xdr:row>
      <xdr:rowOff>9525</xdr:rowOff>
    </xdr:to>
    <xdr:graphicFrame>
      <xdr:nvGraphicFramePr>
        <xdr:cNvPr id="1" name="Chart 2"/>
        <xdr:cNvGraphicFramePr/>
      </xdr:nvGraphicFramePr>
      <xdr:xfrm>
        <a:off x="19050" y="1057275"/>
        <a:ext cx="52959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workbookViewId="0" topLeftCell="A1">
      <selection activeCell="A1" sqref="A1"/>
    </sheetView>
  </sheetViews>
  <sheetFormatPr defaultColWidth="8.88671875" defaultRowHeight="15"/>
  <cols>
    <col min="1" max="1" width="19.3359375" style="0" customWidth="1"/>
    <col min="2" max="2" width="12.6640625" style="0" customWidth="1"/>
    <col min="3" max="3" width="5.4453125" style="0" customWidth="1"/>
    <col min="4" max="4" width="7.99609375" style="0" bestFit="1" customWidth="1"/>
    <col min="5" max="5" width="7.3359375" style="0" customWidth="1"/>
    <col min="6" max="6" width="7.4453125" style="0" bestFit="1" customWidth="1"/>
    <col min="7" max="7" width="7.99609375" style="0" bestFit="1" customWidth="1"/>
    <col min="12" max="12" width="6.21484375" style="0" bestFit="1" customWidth="1"/>
    <col min="16" max="16" width="12.3359375" style="0" bestFit="1" customWidth="1"/>
  </cols>
  <sheetData>
    <row r="1" spans="1:6" ht="15.75">
      <c r="A1" s="1" t="s">
        <v>50</v>
      </c>
      <c r="B1" s="2"/>
      <c r="D1" s="2"/>
      <c r="E1" s="12"/>
      <c r="F1" s="2"/>
    </row>
    <row r="2" spans="1:7" ht="15.75">
      <c r="A2" s="29" t="s">
        <v>59</v>
      </c>
      <c r="B2" s="30"/>
      <c r="C2" s="30"/>
      <c r="D2" s="30"/>
      <c r="E2" s="30"/>
      <c r="F2" s="30"/>
      <c r="G2" s="30"/>
    </row>
    <row r="3" spans="1:6" ht="15.75">
      <c r="A3" s="5"/>
      <c r="B3" s="2"/>
      <c r="C3" s="2"/>
      <c r="D3" s="5"/>
      <c r="E3" s="2"/>
      <c r="F3" s="2"/>
    </row>
    <row r="4" spans="1:6" ht="15.75">
      <c r="A4" s="4"/>
      <c r="B4" s="2"/>
      <c r="C4" s="2"/>
      <c r="D4" s="2"/>
      <c r="E4" s="2"/>
      <c r="F4" s="2"/>
    </row>
    <row r="5" spans="1:6" ht="18.75">
      <c r="A5" s="15" t="s">
        <v>0</v>
      </c>
      <c r="B5" s="2"/>
      <c r="C5" s="2"/>
      <c r="D5" s="2"/>
      <c r="E5" s="2"/>
      <c r="F5" s="2"/>
    </row>
    <row r="6" spans="1:6" ht="15.75">
      <c r="A6" s="2"/>
      <c r="B6" s="2"/>
      <c r="C6" s="2"/>
      <c r="D6" s="2"/>
      <c r="E6" s="2"/>
      <c r="F6" s="2"/>
    </row>
    <row r="7" spans="1:6" ht="15.75">
      <c r="A7" s="2"/>
      <c r="B7" s="2"/>
      <c r="C7" s="2"/>
      <c r="D7" s="2"/>
      <c r="E7" s="2"/>
      <c r="F7" s="2"/>
    </row>
    <row r="8" spans="1:6" ht="15.75">
      <c r="A8" s="2"/>
      <c r="B8" s="2"/>
      <c r="C8" s="2"/>
      <c r="D8" s="2"/>
      <c r="E8" s="2"/>
      <c r="F8" s="2"/>
    </row>
    <row r="9" spans="1:6" ht="15.75">
      <c r="A9" s="2"/>
      <c r="B9" s="2"/>
      <c r="C9" s="2"/>
      <c r="D9" s="2"/>
      <c r="E9" s="2"/>
      <c r="F9" s="2"/>
    </row>
    <row r="10" spans="1:6" ht="15.75">
      <c r="A10" s="2"/>
      <c r="B10" s="2"/>
      <c r="C10" s="2"/>
      <c r="D10" s="2"/>
      <c r="E10" s="2"/>
      <c r="F10" s="2"/>
    </row>
    <row r="11" spans="1:6" ht="15.75">
      <c r="A11" s="2"/>
      <c r="B11" s="2"/>
      <c r="C11" s="2"/>
      <c r="D11" s="2"/>
      <c r="E11" s="2"/>
      <c r="F11" s="2"/>
    </row>
    <row r="12" spans="1:6" ht="15.75">
      <c r="A12" s="2"/>
      <c r="B12" s="2"/>
      <c r="C12" s="2"/>
      <c r="D12" s="2"/>
      <c r="E12" s="2"/>
      <c r="F12" s="2"/>
    </row>
    <row r="13" spans="1:6" ht="15.75">
      <c r="A13" s="2"/>
      <c r="B13" s="2"/>
      <c r="C13" s="2"/>
      <c r="D13" s="2"/>
      <c r="E13" s="2"/>
      <c r="F13" s="2"/>
    </row>
    <row r="14" spans="1:6" ht="15.75">
      <c r="A14" s="2"/>
      <c r="B14" s="2"/>
      <c r="C14" s="2"/>
      <c r="D14" s="2"/>
      <c r="E14" s="2"/>
      <c r="F14" s="2"/>
    </row>
    <row r="15" spans="1:6" ht="15.75">
      <c r="A15" s="2"/>
      <c r="B15" s="2"/>
      <c r="C15" s="2"/>
      <c r="D15" s="2"/>
      <c r="E15" s="2"/>
      <c r="F15" s="2"/>
    </row>
    <row r="16" spans="1:17" ht="15.75">
      <c r="A16" s="2"/>
      <c r="B16" s="2"/>
      <c r="C16" s="2"/>
      <c r="D16" s="2"/>
      <c r="E16" s="2"/>
      <c r="F16" s="2"/>
      <c r="O16" s="35"/>
      <c r="P16" s="35"/>
      <c r="Q16" s="35"/>
    </row>
    <row r="17" spans="1:17" ht="15.75">
      <c r="A17" s="2"/>
      <c r="B17" s="2"/>
      <c r="C17" s="2"/>
      <c r="D17" s="2"/>
      <c r="E17" s="2"/>
      <c r="F17" s="2"/>
      <c r="O17" s="36"/>
      <c r="P17" s="37"/>
      <c r="Q17" s="36"/>
    </row>
    <row r="18" spans="1:17" ht="15.75">
      <c r="A18" s="2"/>
      <c r="B18" s="2"/>
      <c r="C18" s="2"/>
      <c r="D18" s="2"/>
      <c r="E18" s="2"/>
      <c r="F18" s="2"/>
      <c r="O18" s="36"/>
      <c r="P18" s="37"/>
      <c r="Q18" s="36"/>
    </row>
    <row r="19" spans="1:17" ht="15.75">
      <c r="A19" s="2"/>
      <c r="B19" s="2"/>
      <c r="C19" s="2"/>
      <c r="D19" s="2"/>
      <c r="E19" s="2"/>
      <c r="F19" s="2"/>
      <c r="O19" s="36"/>
      <c r="P19" s="37"/>
      <c r="Q19" s="36"/>
    </row>
    <row r="20" spans="1:17" ht="15.75">
      <c r="A20" s="2"/>
      <c r="B20" s="7"/>
      <c r="C20" s="2"/>
      <c r="D20" s="7" t="s">
        <v>51</v>
      </c>
      <c r="E20" s="54"/>
      <c r="F20" s="24"/>
      <c r="O20" s="36"/>
      <c r="P20" s="37"/>
      <c r="Q20" s="36"/>
    </row>
    <row r="21" spans="1:17" ht="15.75">
      <c r="A21" s="2"/>
      <c r="B21" s="6" t="s">
        <v>47</v>
      </c>
      <c r="C21" s="6"/>
      <c r="D21" s="32" t="s">
        <v>43</v>
      </c>
      <c r="E21" s="32" t="s">
        <v>41</v>
      </c>
      <c r="F21" s="25" t="s">
        <v>48</v>
      </c>
      <c r="G21" s="55"/>
      <c r="O21" s="36"/>
      <c r="P21" s="37"/>
      <c r="Q21" s="36"/>
    </row>
    <row r="22" spans="1:17" ht="15.75">
      <c r="A22" s="8" t="s">
        <v>22</v>
      </c>
      <c r="B22" s="9">
        <v>2667121559</v>
      </c>
      <c r="C22" s="3"/>
      <c r="D22" s="6" t="s">
        <v>9</v>
      </c>
      <c r="E22" s="6" t="s">
        <v>42</v>
      </c>
      <c r="F22" s="26" t="s">
        <v>55</v>
      </c>
      <c r="G22" s="56"/>
      <c r="O22" s="36"/>
      <c r="P22" s="37"/>
      <c r="Q22" s="36"/>
    </row>
    <row r="23" spans="1:17" ht="15.75">
      <c r="A23" s="8" t="s">
        <v>8</v>
      </c>
      <c r="B23" s="9">
        <v>1479261195</v>
      </c>
      <c r="C23" s="13" t="s">
        <v>10</v>
      </c>
      <c r="D23" s="49">
        <v>0.5549</v>
      </c>
      <c r="E23" s="47">
        <f>B23/B22</f>
        <v>0.5546283370581085</v>
      </c>
      <c r="F23" s="59">
        <f aca="true" t="shared" si="0" ref="F23:F28">E23-D23</f>
        <v>-0.00027166294189140405</v>
      </c>
      <c r="G23" s="57"/>
      <c r="O23" s="36"/>
      <c r="P23" s="37"/>
      <c r="Q23" s="36"/>
    </row>
    <row r="24" spans="1:17" ht="15.75">
      <c r="A24" s="11" t="s">
        <v>17</v>
      </c>
      <c r="B24" s="9">
        <v>522924376</v>
      </c>
      <c r="C24" s="13" t="s">
        <v>11</v>
      </c>
      <c r="D24" s="49">
        <v>0.05</v>
      </c>
      <c r="E24" s="47">
        <f>B24/B22</f>
        <v>0.1960631956332966</v>
      </c>
      <c r="F24" s="60">
        <f t="shared" si="0"/>
        <v>0.14606319563329662</v>
      </c>
      <c r="G24" s="57"/>
      <c r="O24" s="36"/>
      <c r="P24" s="37"/>
      <c r="Q24" s="36"/>
    </row>
    <row r="25" spans="1:17" ht="15.75">
      <c r="A25" s="11" t="s">
        <v>21</v>
      </c>
      <c r="B25" s="9">
        <v>321105498</v>
      </c>
      <c r="C25" s="13" t="s">
        <v>12</v>
      </c>
      <c r="D25" s="49">
        <v>0.025</v>
      </c>
      <c r="E25" s="47">
        <f>B25/B22</f>
        <v>0.12039402438049882</v>
      </c>
      <c r="F25" s="60">
        <f t="shared" si="0"/>
        <v>0.09539402438049882</v>
      </c>
      <c r="G25" s="57"/>
      <c r="O25" s="36"/>
      <c r="P25" s="37"/>
      <c r="Q25" s="36"/>
    </row>
    <row r="26" spans="1:17" ht="15.75">
      <c r="A26" s="11" t="s">
        <v>18</v>
      </c>
      <c r="B26" s="9">
        <v>267052910</v>
      </c>
      <c r="C26" s="13" t="s">
        <v>13</v>
      </c>
      <c r="D26" s="49">
        <v>0.03</v>
      </c>
      <c r="E26" s="47">
        <f>B26/B22</f>
        <v>0.10012776099343884</v>
      </c>
      <c r="F26" s="60">
        <f t="shared" si="0"/>
        <v>0.07012776099343884</v>
      </c>
      <c r="G26" s="57"/>
      <c r="O26" s="35"/>
      <c r="P26" s="35"/>
      <c r="Q26" s="35"/>
    </row>
    <row r="27" spans="1:17" ht="15.75">
      <c r="A27" s="11" t="s">
        <v>19</v>
      </c>
      <c r="B27" s="9">
        <v>284630088</v>
      </c>
      <c r="C27" s="13" t="s">
        <v>14</v>
      </c>
      <c r="D27" s="49">
        <v>0.05</v>
      </c>
      <c r="E27" s="47">
        <f>B27/B22</f>
        <v>0.10671807853659211</v>
      </c>
      <c r="F27" s="60">
        <f t="shared" si="0"/>
        <v>0.05671807853659211</v>
      </c>
      <c r="G27" s="57"/>
      <c r="O27" s="36"/>
      <c r="P27" s="37"/>
      <c r="Q27" s="36"/>
    </row>
    <row r="28" spans="1:17" ht="15.75">
      <c r="A28" s="51" t="s">
        <v>20</v>
      </c>
      <c r="B28" s="42">
        <v>65282803</v>
      </c>
      <c r="C28" s="41" t="s">
        <v>15</v>
      </c>
      <c r="D28" s="50">
        <v>0.03</v>
      </c>
      <c r="E28" s="48">
        <f>B28/B22</f>
        <v>0.02447687574632964</v>
      </c>
      <c r="F28" s="59">
        <f t="shared" si="0"/>
        <v>-0.00552312425367036</v>
      </c>
      <c r="G28" s="57"/>
      <c r="O28" s="36"/>
      <c r="P28" s="37"/>
      <c r="Q28" s="36"/>
    </row>
    <row r="29" spans="1:17" ht="15.75">
      <c r="A29" s="19"/>
      <c r="B29" s="19"/>
      <c r="C29" s="19"/>
      <c r="D29" s="19"/>
      <c r="E29" s="19"/>
      <c r="F29" s="19"/>
      <c r="O29" s="36"/>
      <c r="P29" s="37"/>
      <c r="Q29" s="36"/>
    </row>
    <row r="30" spans="1:17" ht="15.75">
      <c r="A30" s="33" t="s">
        <v>54</v>
      </c>
      <c r="B30" s="2"/>
      <c r="C30" s="2"/>
      <c r="D30" s="2"/>
      <c r="E30" s="2"/>
      <c r="F30" s="2"/>
      <c r="O30" s="36"/>
      <c r="P30" s="37"/>
      <c r="Q30" s="36"/>
    </row>
    <row r="31" spans="1:17" ht="15.75">
      <c r="A31" s="33" t="s">
        <v>49</v>
      </c>
      <c r="O31" s="36"/>
      <c r="P31" s="37"/>
      <c r="Q31" s="38"/>
    </row>
    <row r="32" spans="1:17" ht="15.75">
      <c r="A32" s="33" t="s">
        <v>52</v>
      </c>
      <c r="O32" s="36"/>
      <c r="P32" s="37"/>
      <c r="Q32" s="36"/>
    </row>
    <row r="33" spans="1:17" ht="15.75">
      <c r="A33" s="33" t="s">
        <v>53</v>
      </c>
      <c r="O33" s="36"/>
      <c r="P33" s="37"/>
      <c r="Q33" s="36"/>
    </row>
    <row r="34" spans="15:17" ht="15.75">
      <c r="O34" s="36"/>
      <c r="P34" s="37"/>
      <c r="Q34" s="36"/>
    </row>
  </sheetData>
  <printOptions/>
  <pageMargins left="1.25" right="0.5" top="1.25" bottom="1" header="0.5" footer="0.5"/>
  <pageSetup horizontalDpi="1200" verticalDpi="12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A4" sqref="A4"/>
    </sheetView>
  </sheetViews>
  <sheetFormatPr defaultColWidth="8.88671875" defaultRowHeight="15"/>
  <cols>
    <col min="1" max="1" width="20.99609375" style="0" customWidth="1"/>
    <col min="2" max="2" width="13.21484375" style="0" customWidth="1"/>
    <col min="3" max="3" width="5.4453125" style="0" customWidth="1"/>
    <col min="4" max="5" width="6.77734375" style="0" customWidth="1"/>
  </cols>
  <sheetData>
    <row r="1" spans="1:6" ht="15.75">
      <c r="A1" s="1" t="s">
        <v>50</v>
      </c>
      <c r="B1" s="2"/>
      <c r="D1" s="2"/>
      <c r="E1" s="12"/>
      <c r="F1" s="2"/>
    </row>
    <row r="2" spans="1:6" ht="15.75">
      <c r="A2" s="29" t="str">
        <f>Dept!A2</f>
        <v>As of November 18, 2008</v>
      </c>
      <c r="B2" s="30"/>
      <c r="C2" s="30"/>
      <c r="D2" s="30"/>
      <c r="E2" s="30"/>
      <c r="F2" s="30"/>
    </row>
    <row r="3" spans="1:6" ht="15.75">
      <c r="A3" s="5"/>
      <c r="B3" s="2"/>
      <c r="C3" s="2"/>
      <c r="D3" s="5"/>
      <c r="E3" s="2"/>
      <c r="F3" s="2"/>
    </row>
    <row r="4" spans="1:6" ht="15.75">
      <c r="A4" s="4"/>
      <c r="B4" s="2"/>
      <c r="C4" s="2"/>
      <c r="D4" s="2"/>
      <c r="E4" s="2"/>
      <c r="F4" s="2"/>
    </row>
    <row r="5" spans="1:6" ht="18.75">
      <c r="A5" s="15" t="s">
        <v>7</v>
      </c>
      <c r="B5" s="2"/>
      <c r="C5" s="2"/>
      <c r="D5" s="2"/>
      <c r="E5" s="2"/>
      <c r="F5" s="2"/>
    </row>
    <row r="6" spans="1:6" ht="15.75">
      <c r="A6" s="2"/>
      <c r="B6" s="2"/>
      <c r="C6" s="2"/>
      <c r="D6" s="2"/>
      <c r="E6" s="2"/>
      <c r="F6" s="2"/>
    </row>
    <row r="7" spans="1:6" ht="15.75">
      <c r="A7" s="2"/>
      <c r="B7" s="2"/>
      <c r="C7" s="2"/>
      <c r="D7" s="2"/>
      <c r="E7" s="2"/>
      <c r="F7" s="2"/>
    </row>
    <row r="8" spans="1:6" ht="15.75">
      <c r="A8" s="2"/>
      <c r="B8" s="2"/>
      <c r="C8" s="2"/>
      <c r="D8" s="2"/>
      <c r="E8" s="2"/>
      <c r="F8" s="2"/>
    </row>
    <row r="9" spans="1:6" ht="15.75">
      <c r="A9" s="2"/>
      <c r="B9" s="2"/>
      <c r="C9" s="2"/>
      <c r="D9" s="2"/>
      <c r="E9" s="2"/>
      <c r="F9" s="2"/>
    </row>
    <row r="10" spans="1:6" ht="15.75">
      <c r="A10" s="2"/>
      <c r="B10" s="2"/>
      <c r="C10" s="2"/>
      <c r="D10" s="2"/>
      <c r="E10" s="2"/>
      <c r="F10" s="2"/>
    </row>
    <row r="11" spans="1:6" ht="15.75">
      <c r="A11" s="2"/>
      <c r="B11" s="2"/>
      <c r="C11" s="2"/>
      <c r="D11" s="2"/>
      <c r="E11" s="2"/>
      <c r="F11" s="2"/>
    </row>
    <row r="12" spans="1:6" ht="15.75">
      <c r="A12" s="2"/>
      <c r="B12" s="2"/>
      <c r="C12" s="2"/>
      <c r="D12" s="2"/>
      <c r="E12" s="2"/>
      <c r="F12" s="2"/>
    </row>
    <row r="13" spans="1:6" ht="15.75">
      <c r="A13" s="2"/>
      <c r="B13" s="2"/>
      <c r="C13" s="2"/>
      <c r="D13" s="2"/>
      <c r="E13" s="2"/>
      <c r="F13" s="2"/>
    </row>
    <row r="14" spans="1:6" ht="15.75">
      <c r="A14" s="2"/>
      <c r="B14" s="2"/>
      <c r="C14" s="2"/>
      <c r="D14" s="2"/>
      <c r="E14" s="2"/>
      <c r="F14" s="2"/>
    </row>
    <row r="15" spans="1:6" ht="15.75">
      <c r="A15" s="2"/>
      <c r="B15" s="2"/>
      <c r="C15" s="2"/>
      <c r="D15" s="2"/>
      <c r="E15" s="2"/>
      <c r="F15" s="2"/>
    </row>
    <row r="16" spans="1:6" ht="15.75">
      <c r="A16" s="2"/>
      <c r="B16" s="2"/>
      <c r="C16" s="2"/>
      <c r="D16" s="2"/>
      <c r="E16" s="2"/>
      <c r="F16" s="2"/>
    </row>
    <row r="17" spans="1:6" ht="15.75">
      <c r="A17" s="2"/>
      <c r="B17" s="2"/>
      <c r="C17" s="2"/>
      <c r="D17" s="2"/>
      <c r="E17" s="2"/>
      <c r="F17" s="2"/>
    </row>
    <row r="18" spans="1:6" ht="15.75">
      <c r="A18" s="2"/>
      <c r="B18" s="2"/>
      <c r="C18" s="2"/>
      <c r="D18" s="2"/>
      <c r="E18" s="2"/>
      <c r="F18" s="2"/>
    </row>
    <row r="19" spans="1:6" ht="15.75">
      <c r="A19" s="2"/>
      <c r="B19" s="2"/>
      <c r="C19" s="2"/>
      <c r="D19" s="2"/>
      <c r="E19" s="2"/>
      <c r="F19" s="2"/>
    </row>
    <row r="20" spans="1:6" ht="15.75">
      <c r="A20" s="2"/>
      <c r="B20" s="7"/>
      <c r="C20" s="2"/>
      <c r="D20" s="7"/>
      <c r="E20" s="7" t="s">
        <v>51</v>
      </c>
      <c r="F20" s="24"/>
    </row>
    <row r="21" spans="1:6" ht="15.75">
      <c r="A21" s="2"/>
      <c r="B21" s="6" t="s">
        <v>47</v>
      </c>
      <c r="C21" s="6"/>
      <c r="D21" s="32" t="s">
        <v>41</v>
      </c>
      <c r="E21" s="32" t="s">
        <v>43</v>
      </c>
      <c r="F21" s="25" t="s">
        <v>48</v>
      </c>
    </row>
    <row r="22" spans="1:6" ht="15.75">
      <c r="A22" s="8" t="s">
        <v>22</v>
      </c>
      <c r="B22" s="9">
        <v>243930099</v>
      </c>
      <c r="C22" s="3"/>
      <c r="D22" s="6" t="s">
        <v>42</v>
      </c>
      <c r="E22" s="6" t="s">
        <v>9</v>
      </c>
      <c r="F22" s="26" t="s">
        <v>38</v>
      </c>
    </row>
    <row r="23" spans="1:6" ht="15.75">
      <c r="A23" s="8" t="s">
        <v>8</v>
      </c>
      <c r="B23" s="9">
        <v>96020133</v>
      </c>
      <c r="C23" s="13" t="s">
        <v>10</v>
      </c>
      <c r="D23" s="49">
        <f>B23/B22</f>
        <v>0.39363790443917296</v>
      </c>
      <c r="E23" s="28">
        <v>0.4</v>
      </c>
      <c r="F23" s="59">
        <f aca="true" t="shared" si="0" ref="F23:F28">D23-E23</f>
        <v>-0.0063620955608270635</v>
      </c>
    </row>
    <row r="24" spans="1:6" ht="15.75">
      <c r="A24" s="11" t="s">
        <v>17</v>
      </c>
      <c r="B24" s="9">
        <v>29754796</v>
      </c>
      <c r="C24" s="13" t="s">
        <v>11</v>
      </c>
      <c r="D24" s="49">
        <f>B24/B22</f>
        <v>0.12198083025416227</v>
      </c>
      <c r="E24" s="28">
        <v>0.12</v>
      </c>
      <c r="F24" s="60">
        <f t="shared" si="0"/>
        <v>0.0019808302541622774</v>
      </c>
    </row>
    <row r="25" spans="1:6" ht="15.75">
      <c r="A25" s="11" t="s">
        <v>21</v>
      </c>
      <c r="B25" s="9">
        <v>19843346</v>
      </c>
      <c r="C25" s="13" t="s">
        <v>12</v>
      </c>
      <c r="D25" s="49">
        <f>B25/B22</f>
        <v>0.0813484932009149</v>
      </c>
      <c r="E25" s="28">
        <v>0.06</v>
      </c>
      <c r="F25" s="60">
        <f t="shared" si="0"/>
        <v>0.021348493200914906</v>
      </c>
    </row>
    <row r="26" spans="1:6" ht="15.75">
      <c r="A26" s="11" t="s">
        <v>18</v>
      </c>
      <c r="B26" s="9">
        <v>3395925</v>
      </c>
      <c r="C26" s="13" t="s">
        <v>13</v>
      </c>
      <c r="D26" s="49">
        <f>B26/B22</f>
        <v>0.013921713695528816</v>
      </c>
      <c r="E26" s="28">
        <v>0.02</v>
      </c>
      <c r="F26" s="59">
        <f t="shared" si="0"/>
        <v>-0.006078286304471185</v>
      </c>
    </row>
    <row r="27" spans="1:6" ht="15.75">
      <c r="A27" s="11" t="s">
        <v>19</v>
      </c>
      <c r="B27" s="9">
        <v>18230035</v>
      </c>
      <c r="C27" s="13" t="s">
        <v>14</v>
      </c>
      <c r="D27" s="49">
        <f>B27/B22</f>
        <v>0.07473466814769751</v>
      </c>
      <c r="E27" s="28">
        <v>0.06</v>
      </c>
      <c r="F27" s="60">
        <f t="shared" si="0"/>
        <v>0.014734668147697513</v>
      </c>
    </row>
    <row r="28" spans="1:6" ht="15.75">
      <c r="A28" s="11" t="s">
        <v>20</v>
      </c>
      <c r="B28" s="9">
        <v>6567971</v>
      </c>
      <c r="C28" s="13" t="s">
        <v>15</v>
      </c>
      <c r="D28" s="49">
        <f>B28/B22</f>
        <v>0.026925627574971796</v>
      </c>
      <c r="E28" s="28">
        <v>0.03</v>
      </c>
      <c r="F28" s="59">
        <f t="shared" si="0"/>
        <v>-0.0030743724250282024</v>
      </c>
    </row>
    <row r="29" spans="1:6" ht="15.75">
      <c r="A29" s="2"/>
      <c r="B29" s="2"/>
      <c r="C29" s="2"/>
      <c r="D29" s="2"/>
      <c r="E29" s="2"/>
      <c r="F29" s="2"/>
    </row>
    <row r="30" spans="1:6" ht="15.75">
      <c r="A30" s="33" t="s">
        <v>46</v>
      </c>
      <c r="B30" s="2"/>
      <c r="C30" s="2"/>
      <c r="D30" s="2"/>
      <c r="E30" s="2"/>
      <c r="F30" s="2"/>
    </row>
    <row r="31" ht="15">
      <c r="A31" s="33" t="s">
        <v>49</v>
      </c>
    </row>
    <row r="32" ht="15">
      <c r="A32" s="34"/>
    </row>
  </sheetData>
  <printOptions/>
  <pageMargins left="1.25" right="0.5" top="1.25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A4" sqref="A4"/>
    </sheetView>
  </sheetViews>
  <sheetFormatPr defaultColWidth="8.88671875" defaultRowHeight="15"/>
  <cols>
    <col min="1" max="1" width="20.99609375" style="0" customWidth="1"/>
    <col min="2" max="2" width="13.21484375" style="0" customWidth="1"/>
    <col min="3" max="3" width="5.4453125" style="0" customWidth="1"/>
    <col min="4" max="5" width="6.77734375" style="0" customWidth="1"/>
  </cols>
  <sheetData>
    <row r="1" spans="1:6" ht="15.75">
      <c r="A1" s="1" t="s">
        <v>50</v>
      </c>
      <c r="B1" s="2"/>
      <c r="D1" s="2"/>
      <c r="E1" s="12"/>
      <c r="F1" s="2"/>
    </row>
    <row r="2" spans="1:6" ht="15.75">
      <c r="A2" s="29" t="str">
        <f>Dept!A2</f>
        <v>As of November 18, 2008</v>
      </c>
      <c r="B2" s="30"/>
      <c r="C2" s="30"/>
      <c r="D2" s="30"/>
      <c r="E2" s="30"/>
      <c r="F2" s="30"/>
    </row>
    <row r="3" spans="1:6" ht="15.75">
      <c r="A3" s="5"/>
      <c r="B3" s="2"/>
      <c r="C3" s="2"/>
      <c r="D3" s="5"/>
      <c r="E3" s="2"/>
      <c r="F3" s="2"/>
    </row>
    <row r="4" spans="1:6" ht="15.75">
      <c r="A4" s="4"/>
      <c r="B4" s="2"/>
      <c r="C4" s="2"/>
      <c r="D4" s="2"/>
      <c r="E4" s="2"/>
      <c r="F4" s="2"/>
    </row>
    <row r="5" spans="1:6" ht="18.75">
      <c r="A5" s="15" t="s">
        <v>57</v>
      </c>
      <c r="B5" s="2"/>
      <c r="C5" s="2"/>
      <c r="D5" s="2"/>
      <c r="E5" s="2"/>
      <c r="F5" s="2"/>
    </row>
    <row r="6" spans="1:6" ht="15.75">
      <c r="A6" s="2"/>
      <c r="B6" s="2"/>
      <c r="C6" s="2"/>
      <c r="D6" s="2"/>
      <c r="E6" s="2"/>
      <c r="F6" s="2"/>
    </row>
    <row r="7" spans="1:6" ht="15.75">
      <c r="A7" s="2"/>
      <c r="B7" s="2"/>
      <c r="C7" s="2"/>
      <c r="D7" s="2"/>
      <c r="E7" s="2"/>
      <c r="F7" s="2"/>
    </row>
    <row r="8" spans="1:6" ht="15.75">
      <c r="A8" s="2"/>
      <c r="B8" s="2"/>
      <c r="C8" s="2"/>
      <c r="D8" s="2"/>
      <c r="E8" s="2"/>
      <c r="F8" s="2"/>
    </row>
    <row r="9" spans="1:6" ht="15.75">
      <c r="A9" s="2"/>
      <c r="B9" s="2"/>
      <c r="C9" s="2"/>
      <c r="D9" s="2"/>
      <c r="E9" s="2"/>
      <c r="F9" s="2"/>
    </row>
    <row r="10" spans="1:6" ht="15.75">
      <c r="A10" s="2"/>
      <c r="B10" s="2"/>
      <c r="C10" s="2"/>
      <c r="D10" s="2"/>
      <c r="E10" s="2"/>
      <c r="F10" s="2"/>
    </row>
    <row r="11" spans="1:6" ht="15.75">
      <c r="A11" s="2"/>
      <c r="B11" s="2"/>
      <c r="C11" s="2"/>
      <c r="D11" s="2"/>
      <c r="E11" s="2"/>
      <c r="F11" s="2"/>
    </row>
    <row r="12" spans="1:6" ht="15.75">
      <c r="A12" s="2"/>
      <c r="B12" s="2"/>
      <c r="C12" s="2"/>
      <c r="D12" s="2"/>
      <c r="E12" s="2"/>
      <c r="F12" s="2"/>
    </row>
    <row r="13" spans="1:6" ht="15.75">
      <c r="A13" s="2"/>
      <c r="B13" s="2"/>
      <c r="C13" s="2"/>
      <c r="D13" s="2"/>
      <c r="E13" s="2"/>
      <c r="F13" s="2"/>
    </row>
    <row r="14" spans="1:6" ht="15.75">
      <c r="A14" s="2"/>
      <c r="B14" s="2"/>
      <c r="C14" s="2"/>
      <c r="D14" s="2"/>
      <c r="E14" s="2"/>
      <c r="F14" s="2"/>
    </row>
    <row r="15" spans="1:6" ht="15.75">
      <c r="A15" s="2"/>
      <c r="B15" s="2"/>
      <c r="C15" s="2"/>
      <c r="D15" s="2"/>
      <c r="E15" s="2"/>
      <c r="F15" s="2"/>
    </row>
    <row r="16" spans="1:6" ht="15.75">
      <c r="A16" s="2"/>
      <c r="B16" s="2"/>
      <c r="C16" s="2"/>
      <c r="D16" s="2"/>
      <c r="E16" s="2"/>
      <c r="F16" s="2"/>
    </row>
    <row r="17" spans="1:6" ht="15.75">
      <c r="A17" s="2"/>
      <c r="B17" s="2"/>
      <c r="C17" s="2"/>
      <c r="D17" s="2"/>
      <c r="E17" s="2"/>
      <c r="F17" s="2"/>
    </row>
    <row r="18" spans="1:6" ht="15.75">
      <c r="A18" s="2"/>
      <c r="B18" s="2"/>
      <c r="C18" s="2"/>
      <c r="D18" s="2"/>
      <c r="E18" s="2"/>
      <c r="F18" s="2"/>
    </row>
    <row r="19" spans="1:6" ht="15.75">
      <c r="A19" s="2"/>
      <c r="B19" s="2"/>
      <c r="C19" s="2"/>
      <c r="D19" s="2"/>
      <c r="E19" s="2"/>
      <c r="F19" s="2"/>
    </row>
    <row r="20" spans="1:6" ht="15.75">
      <c r="A20" s="2"/>
      <c r="B20" s="7"/>
      <c r="C20" s="2"/>
      <c r="D20" s="7"/>
      <c r="E20" s="7"/>
      <c r="F20" s="24"/>
    </row>
    <row r="21" spans="1:6" ht="15.75">
      <c r="A21" s="2"/>
      <c r="B21" s="6" t="s">
        <v>47</v>
      </c>
      <c r="C21" s="6"/>
      <c r="D21" s="32" t="s">
        <v>41</v>
      </c>
      <c r="E21" s="32"/>
      <c r="F21" s="25"/>
    </row>
    <row r="22" spans="1:6" ht="15.75">
      <c r="A22" s="8" t="s">
        <v>22</v>
      </c>
      <c r="B22" s="9">
        <v>122650686</v>
      </c>
      <c r="C22" s="3"/>
      <c r="D22" s="6" t="s">
        <v>42</v>
      </c>
      <c r="E22" s="6"/>
      <c r="F22" s="26"/>
    </row>
    <row r="23" spans="1:6" ht="15.75">
      <c r="A23" s="8" t="s">
        <v>8</v>
      </c>
      <c r="B23" s="9">
        <v>60215888</v>
      </c>
      <c r="C23" s="13" t="s">
        <v>10</v>
      </c>
      <c r="D23" s="49">
        <f>B23/B22</f>
        <v>0.490954351449775</v>
      </c>
      <c r="E23" s="47"/>
      <c r="F23" s="58"/>
    </row>
    <row r="24" spans="1:6" ht="15.75">
      <c r="A24" s="11" t="s">
        <v>17</v>
      </c>
      <c r="B24" s="9">
        <v>34224812</v>
      </c>
      <c r="C24" s="13" t="s">
        <v>11</v>
      </c>
      <c r="D24" s="49">
        <f>B24/B22</f>
        <v>0.27904297249507437</v>
      </c>
      <c r="E24" s="47"/>
      <c r="F24" s="27"/>
    </row>
    <row r="25" spans="1:6" ht="15.75">
      <c r="A25" s="11" t="s">
        <v>21</v>
      </c>
      <c r="B25" s="9">
        <v>20523698</v>
      </c>
      <c r="C25" s="13" t="s">
        <v>12</v>
      </c>
      <c r="D25" s="49">
        <f>B25/B22</f>
        <v>0.1673345553077461</v>
      </c>
      <c r="E25" s="47"/>
      <c r="F25" s="27"/>
    </row>
    <row r="26" spans="1:6" ht="15.75">
      <c r="A26" s="11" t="s">
        <v>18</v>
      </c>
      <c r="B26" s="9">
        <v>784661</v>
      </c>
      <c r="C26" s="13" t="s">
        <v>13</v>
      </c>
      <c r="D26" s="49">
        <f>B26/B22</f>
        <v>0.006397526386440268</v>
      </c>
      <c r="E26" s="47"/>
      <c r="F26" s="58"/>
    </row>
    <row r="27" spans="1:6" ht="15.75">
      <c r="A27" s="11" t="s">
        <v>19</v>
      </c>
      <c r="B27" s="9">
        <v>1856978</v>
      </c>
      <c r="C27" s="13" t="s">
        <v>14</v>
      </c>
      <c r="D27" s="49">
        <f>B27/B22</f>
        <v>0.015140380054621138</v>
      </c>
      <c r="E27" s="47"/>
      <c r="F27" s="58"/>
    </row>
    <row r="28" spans="1:6" ht="15.75">
      <c r="A28" s="11" t="s">
        <v>20</v>
      </c>
      <c r="B28" s="9">
        <v>2456724</v>
      </c>
      <c r="C28" s="13" t="s">
        <v>15</v>
      </c>
      <c r="D28" s="49">
        <f>B28/B22</f>
        <v>0.02003025078881336</v>
      </c>
      <c r="E28" s="48"/>
      <c r="F28" s="58"/>
    </row>
    <row r="29" spans="1:6" ht="15.75">
      <c r="A29" s="2"/>
      <c r="B29" s="2"/>
      <c r="C29" s="2"/>
      <c r="D29" s="2"/>
      <c r="E29" s="2"/>
      <c r="F29" s="2"/>
    </row>
    <row r="30" spans="1:6" ht="15.75">
      <c r="A30" s="33" t="s">
        <v>46</v>
      </c>
      <c r="B30" s="2"/>
      <c r="C30" s="2"/>
      <c r="D30" s="2"/>
      <c r="E30" s="2"/>
      <c r="F30" s="2"/>
    </row>
    <row r="31" ht="15">
      <c r="A31" s="33" t="s">
        <v>49</v>
      </c>
    </row>
    <row r="32" ht="15">
      <c r="A32" s="34"/>
    </row>
  </sheetData>
  <printOptions/>
  <pageMargins left="1.25" right="0.5" top="1.25" bottom="1" header="0.5" footer="0.5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36"/>
  <sheetViews>
    <sheetView workbookViewId="0" topLeftCell="A1">
      <selection activeCell="A1" sqref="A1"/>
    </sheetView>
  </sheetViews>
  <sheetFormatPr defaultColWidth="8.88671875" defaultRowHeight="15"/>
  <cols>
    <col min="1" max="1" width="5.88671875" style="0" customWidth="1"/>
    <col min="2" max="2" width="11.88671875" style="0" bestFit="1" customWidth="1"/>
    <col min="3" max="3" width="1.77734375" style="0" customWidth="1"/>
    <col min="4" max="4" width="11.88671875" style="0" bestFit="1" customWidth="1"/>
    <col min="5" max="5" width="6.21484375" style="0" bestFit="1" customWidth="1"/>
    <col min="6" max="6" width="5.5546875" style="0" bestFit="1" customWidth="1"/>
    <col min="7" max="7" width="2.77734375" style="0" customWidth="1"/>
    <col min="8" max="8" width="10.5546875" style="0" bestFit="1" customWidth="1"/>
    <col min="9" max="9" width="6.10546875" style="0" customWidth="1"/>
    <col min="10" max="10" width="5.5546875" style="0" bestFit="1" customWidth="1"/>
    <col min="11" max="11" width="2.77734375" style="0" customWidth="1"/>
    <col min="12" max="12" width="10.5546875" style="0" bestFit="1" customWidth="1"/>
    <col min="13" max="13" width="6.21484375" style="0" bestFit="1" customWidth="1"/>
    <col min="14" max="14" width="5.5546875" style="0" bestFit="1" customWidth="1"/>
  </cols>
  <sheetData>
    <row r="1" spans="1:17" ht="15.75">
      <c r="A1" s="4"/>
      <c r="B1" s="4"/>
      <c r="C1" s="1" t="s">
        <v>50</v>
      </c>
      <c r="E1" s="2"/>
      <c r="G1" s="2"/>
      <c r="I1" s="2"/>
      <c r="J1" s="4"/>
      <c r="K1" s="4"/>
      <c r="L1" s="12"/>
      <c r="M1" s="4"/>
      <c r="N1" s="4"/>
      <c r="O1" s="4"/>
      <c r="P1" s="4"/>
      <c r="Q1" s="4"/>
    </row>
    <row r="2" spans="1:17" ht="18.75">
      <c r="A2" s="15" t="s">
        <v>40</v>
      </c>
      <c r="B2" s="4"/>
      <c r="C2" s="29" t="str">
        <f>Dept!A2</f>
        <v>As of November 18, 2008</v>
      </c>
      <c r="D2" s="30"/>
      <c r="E2" s="30"/>
      <c r="F2" s="30"/>
      <c r="G2" s="30"/>
      <c r="H2" s="30"/>
      <c r="I2" s="30"/>
      <c r="J2" s="46"/>
      <c r="K2" s="46"/>
      <c r="L2" s="46"/>
      <c r="M2" s="46"/>
      <c r="N2" s="46"/>
      <c r="O2" s="4"/>
      <c r="P2" s="4"/>
      <c r="Q2" s="4"/>
    </row>
    <row r="3" ht="15.75">
      <c r="O3" s="4"/>
    </row>
    <row r="4" spans="1:15" ht="15.75">
      <c r="A4" s="4"/>
      <c r="B4" s="8"/>
      <c r="C4" s="4"/>
      <c r="D4" s="4"/>
      <c r="E4" s="7" t="s">
        <v>44</v>
      </c>
      <c r="F4" s="7" t="s">
        <v>51</v>
      </c>
      <c r="G4" s="4"/>
      <c r="H4" s="4"/>
      <c r="I4" s="7" t="s">
        <v>44</v>
      </c>
      <c r="J4" s="7" t="s">
        <v>51</v>
      </c>
      <c r="K4" s="4"/>
      <c r="L4" s="4"/>
      <c r="M4" s="7" t="s">
        <v>44</v>
      </c>
      <c r="N4" s="7" t="s">
        <v>51</v>
      </c>
      <c r="O4" s="4"/>
    </row>
    <row r="5" spans="1:15" ht="15.75">
      <c r="A5" s="4"/>
      <c r="B5" s="17" t="s">
        <v>23</v>
      </c>
      <c r="C5" s="16"/>
      <c r="D5" s="17" t="s">
        <v>35</v>
      </c>
      <c r="E5" s="6" t="s">
        <v>45</v>
      </c>
      <c r="F5" s="6" t="s">
        <v>39</v>
      </c>
      <c r="G5" s="16"/>
      <c r="H5" s="17" t="s">
        <v>11</v>
      </c>
      <c r="I5" s="6" t="s">
        <v>45</v>
      </c>
      <c r="J5" s="6" t="s">
        <v>39</v>
      </c>
      <c r="K5" s="16"/>
      <c r="L5" s="17" t="s">
        <v>12</v>
      </c>
      <c r="M5" s="6" t="s">
        <v>45</v>
      </c>
      <c r="N5" s="6" t="s">
        <v>39</v>
      </c>
      <c r="O5" s="4"/>
    </row>
    <row r="6" spans="1:15" ht="15.75">
      <c r="A6" s="8" t="s">
        <v>34</v>
      </c>
      <c r="B6" s="20">
        <f>SUM(B7:B16)</f>
        <v>2456713077</v>
      </c>
      <c r="C6" s="20"/>
      <c r="D6" s="20">
        <f>SUM(D7:D16)</f>
        <v>1359665225</v>
      </c>
      <c r="E6" s="18">
        <f aca="true" t="shared" si="0" ref="E6:E15">D6/B6</f>
        <v>0.5534489304955167</v>
      </c>
      <c r="F6" s="31">
        <f>Dept!D23</f>
        <v>0.5549</v>
      </c>
      <c r="G6" s="10"/>
      <c r="H6" s="20">
        <f>SUM(H7:H16)</f>
        <v>490391528</v>
      </c>
      <c r="I6" s="18">
        <f aca="true" t="shared" si="1" ref="I6:I15">H6/B6</f>
        <v>0.19961286183197208</v>
      </c>
      <c r="J6" s="31">
        <f>Dept!D24</f>
        <v>0.05</v>
      </c>
      <c r="K6" s="10"/>
      <c r="L6" s="20">
        <f>SUM(L7:L16)</f>
        <v>306525625</v>
      </c>
      <c r="M6" s="18">
        <f aca="true" t="shared" si="2" ref="M6:M15">L6/B6</f>
        <v>0.12477062456732305</v>
      </c>
      <c r="N6" s="31">
        <f>Dept!D25</f>
        <v>0.025</v>
      </c>
      <c r="O6" s="4"/>
    </row>
    <row r="7" spans="1:15" ht="15.75">
      <c r="A7" s="4" t="s">
        <v>25</v>
      </c>
      <c r="B7" s="20">
        <f>BIA!B22</f>
        <v>185542413</v>
      </c>
      <c r="C7" s="20"/>
      <c r="D7" s="20">
        <f>BIA!B23</f>
        <v>81511188</v>
      </c>
      <c r="E7" s="18">
        <f t="shared" si="0"/>
        <v>0.439312967218983</v>
      </c>
      <c r="F7" s="31">
        <f>BIA!E23</f>
        <v>0.5</v>
      </c>
      <c r="G7" s="10"/>
      <c r="H7" s="20">
        <f>BIA!B24</f>
        <v>32285576</v>
      </c>
      <c r="I7" s="18">
        <f t="shared" si="1"/>
        <v>0.17400644670930307</v>
      </c>
      <c r="J7" s="31">
        <f>BIA!E24</f>
        <v>0.16</v>
      </c>
      <c r="K7" s="10"/>
      <c r="L7" s="20">
        <f>BIA!B25</f>
        <v>14366774</v>
      </c>
      <c r="M7" s="18">
        <f t="shared" si="2"/>
        <v>0.07743121245275601</v>
      </c>
      <c r="N7" s="31">
        <f>BIA!E25</f>
        <v>0.08</v>
      </c>
      <c r="O7" s="4"/>
    </row>
    <row r="8" spans="1:15" ht="15.75">
      <c r="A8" s="4" t="s">
        <v>26</v>
      </c>
      <c r="B8" s="20">
        <f>BLM!B22</f>
        <v>334688182</v>
      </c>
      <c r="C8" s="20"/>
      <c r="D8" s="20">
        <f>BLM!B23</f>
        <v>216186705</v>
      </c>
      <c r="E8" s="18">
        <f t="shared" si="0"/>
        <v>0.6459346837648423</v>
      </c>
      <c r="F8" s="31">
        <f>BLM!E23</f>
        <v>0.62</v>
      </c>
      <c r="G8" s="10"/>
      <c r="H8" s="20">
        <f>BLM!B24</f>
        <v>63209137</v>
      </c>
      <c r="I8" s="18">
        <f t="shared" si="1"/>
        <v>0.18885978172961004</v>
      </c>
      <c r="J8" s="31">
        <f>BLM!E24</f>
        <v>0.12</v>
      </c>
      <c r="K8" s="10"/>
      <c r="L8" s="20">
        <f>BLM!B25</f>
        <v>31648744</v>
      </c>
      <c r="M8" s="18">
        <f t="shared" si="2"/>
        <v>0.0945618808852952</v>
      </c>
      <c r="N8" s="31">
        <f>BLM!E25</f>
        <v>0.06</v>
      </c>
      <c r="O8" s="4"/>
    </row>
    <row r="9" spans="1:15" ht="15.75">
      <c r="A9" s="4" t="s">
        <v>27</v>
      </c>
      <c r="B9" s="20">
        <f>BOR!B22</f>
        <v>368888918</v>
      </c>
      <c r="C9" s="20"/>
      <c r="D9" s="20">
        <f>BOR!B23</f>
        <v>226871288</v>
      </c>
      <c r="E9" s="18">
        <f t="shared" si="0"/>
        <v>0.6150124791767261</v>
      </c>
      <c r="F9" s="31">
        <f>BOR!E23</f>
        <v>0.48</v>
      </c>
      <c r="G9" s="10"/>
      <c r="H9" s="20">
        <f>BOR!B24</f>
        <v>78482504</v>
      </c>
      <c r="I9" s="18">
        <f t="shared" si="1"/>
        <v>0.21275375911401057</v>
      </c>
      <c r="J9" s="31">
        <f>BOR!E24</f>
        <v>0.14</v>
      </c>
      <c r="K9" s="10"/>
      <c r="L9" s="20">
        <f>BOR!B25</f>
        <v>51444775</v>
      </c>
      <c r="M9" s="18">
        <f t="shared" si="2"/>
        <v>0.13945871640416155</v>
      </c>
      <c r="N9" s="31">
        <f>BOR!E25</f>
        <v>0.07</v>
      </c>
      <c r="O9" s="4"/>
    </row>
    <row r="10" spans="1:15" ht="15.75">
      <c r="A10" s="4" t="s">
        <v>28</v>
      </c>
      <c r="B10" s="20">
        <f>FWS!B22</f>
        <v>255835736</v>
      </c>
      <c r="C10" s="20"/>
      <c r="D10" s="20">
        <f>FWS!B23</f>
        <v>169434568</v>
      </c>
      <c r="E10" s="18">
        <f t="shared" si="0"/>
        <v>0.6622787365405434</v>
      </c>
      <c r="F10" s="31">
        <f>FWS!E23</f>
        <v>0.6</v>
      </c>
      <c r="G10" s="10"/>
      <c r="H10" s="20">
        <f>FWS!B24</f>
        <v>52599468</v>
      </c>
      <c r="I10" s="18">
        <f t="shared" si="1"/>
        <v>0.20559859549879303</v>
      </c>
      <c r="J10" s="31">
        <f>FWS!E24</f>
        <v>0.18</v>
      </c>
      <c r="K10" s="10"/>
      <c r="L10" s="20">
        <f>FWS!B25</f>
        <v>23534567</v>
      </c>
      <c r="M10" s="18">
        <f t="shared" si="2"/>
        <v>0.09199092889822084</v>
      </c>
      <c r="N10" s="31">
        <f>FWS!E25</f>
        <v>0.09</v>
      </c>
      <c r="O10" s="4"/>
    </row>
    <row r="11" spans="1:15" ht="15.75">
      <c r="A11" s="4" t="s">
        <v>29</v>
      </c>
      <c r="B11" s="20">
        <f>MMS!B22</f>
        <v>89592882</v>
      </c>
      <c r="C11" s="20"/>
      <c r="D11" s="20">
        <f>MMS!B23</f>
        <v>29295106</v>
      </c>
      <c r="E11" s="18">
        <f t="shared" si="0"/>
        <v>0.32698028399175727</v>
      </c>
      <c r="F11" s="31">
        <f>MMS!E23</f>
        <v>0.35</v>
      </c>
      <c r="G11" s="10"/>
      <c r="H11" s="20">
        <f>MMS!B24</f>
        <v>7967007</v>
      </c>
      <c r="I11" s="18">
        <f t="shared" si="1"/>
        <v>0.0889245531804636</v>
      </c>
      <c r="J11" s="31">
        <f>MMS!E24</f>
        <v>0.1</v>
      </c>
      <c r="K11" s="10"/>
      <c r="L11" s="20">
        <f>MMS!B25</f>
        <v>9087094</v>
      </c>
      <c r="M11" s="18">
        <f t="shared" si="2"/>
        <v>0.10142651734319698</v>
      </c>
      <c r="N11" s="31">
        <f>MMS!E25</f>
        <v>0.05</v>
      </c>
      <c r="O11" s="4"/>
    </row>
    <row r="12" spans="1:15" ht="15.75">
      <c r="A12" s="4" t="s">
        <v>30</v>
      </c>
      <c r="B12" s="20">
        <f>NBC!B22</f>
        <v>200887375</v>
      </c>
      <c r="C12" s="20"/>
      <c r="D12" s="20">
        <f>NBC!B23</f>
        <v>116853200</v>
      </c>
      <c r="E12" s="18">
        <f t="shared" si="0"/>
        <v>0.5816851357632604</v>
      </c>
      <c r="F12" s="31">
        <f>NBC!E23</f>
        <v>0.5</v>
      </c>
      <c r="G12" s="10"/>
      <c r="H12" s="20">
        <f>NBC!B24</f>
        <v>36120862</v>
      </c>
      <c r="I12" s="18">
        <f t="shared" si="1"/>
        <v>0.17980653089822096</v>
      </c>
      <c r="J12" s="31">
        <f>NBC!E24</f>
        <v>0.18</v>
      </c>
      <c r="K12" s="10"/>
      <c r="L12" s="20">
        <f>NBC!B25</f>
        <v>29669667</v>
      </c>
      <c r="M12" s="18">
        <f t="shared" si="2"/>
        <v>0.14769303944560977</v>
      </c>
      <c r="N12" s="31">
        <f>NBC!E25</f>
        <v>0.07</v>
      </c>
      <c r="O12" s="4"/>
    </row>
    <row r="13" spans="1:15" ht="15.75">
      <c r="A13" s="4" t="s">
        <v>31</v>
      </c>
      <c r="B13" s="20">
        <f>NPS!B22</f>
        <v>641595889</v>
      </c>
      <c r="C13" s="20"/>
      <c r="D13" s="20">
        <f>NPS!B23</f>
        <v>352181828</v>
      </c>
      <c r="E13" s="18">
        <f t="shared" si="0"/>
        <v>0.5489153438138691</v>
      </c>
      <c r="F13" s="31">
        <f>NPS!E23</f>
        <v>0.6</v>
      </c>
      <c r="G13" s="10"/>
      <c r="H13" s="20">
        <f>NPS!B24</f>
        <v>151978467</v>
      </c>
      <c r="I13" s="18">
        <f t="shared" si="1"/>
        <v>0.23687568702610562</v>
      </c>
      <c r="J13" s="31">
        <f>NPS!E24</f>
        <v>0.24</v>
      </c>
      <c r="K13" s="10"/>
      <c r="L13" s="20">
        <f>NPS!B25</f>
        <v>103995906</v>
      </c>
      <c r="M13" s="18">
        <f t="shared" si="2"/>
        <v>0.16208942074440255</v>
      </c>
      <c r="N13" s="31">
        <f>NPS!E25</f>
        <v>0.12</v>
      </c>
      <c r="O13" s="4"/>
    </row>
    <row r="14" spans="1:15" ht="15.75">
      <c r="A14" s="4" t="s">
        <v>32</v>
      </c>
      <c r="B14" s="20">
        <f>OSM!B22</f>
        <v>13100897</v>
      </c>
      <c r="C14" s="20"/>
      <c r="D14" s="20">
        <f>OSM!B23</f>
        <v>11095321</v>
      </c>
      <c r="E14" s="18">
        <f t="shared" si="0"/>
        <v>0.8469130777839106</v>
      </c>
      <c r="F14" s="31">
        <f>OSM!E23</f>
        <v>0.75</v>
      </c>
      <c r="G14" s="10"/>
      <c r="H14" s="20">
        <f>OSM!B24</f>
        <v>3768899</v>
      </c>
      <c r="I14" s="18">
        <f t="shared" si="1"/>
        <v>0.2876825151743426</v>
      </c>
      <c r="J14" s="31">
        <f>OSM!E24</f>
        <v>0.16</v>
      </c>
      <c r="K14" s="10"/>
      <c r="L14" s="20">
        <f>OSM!B25</f>
        <v>2411054</v>
      </c>
      <c r="M14" s="18">
        <f t="shared" si="2"/>
        <v>0.18403732202459114</v>
      </c>
      <c r="N14" s="31">
        <f>OSM!E25</f>
        <v>0.08</v>
      </c>
      <c r="O14" s="4"/>
    </row>
    <row r="15" spans="1:15" ht="15.75">
      <c r="A15" s="4" t="s">
        <v>33</v>
      </c>
      <c r="B15" s="20">
        <f>USGS!B22</f>
        <v>243930099</v>
      </c>
      <c r="C15" s="20"/>
      <c r="D15" s="20">
        <f>USGS!B23</f>
        <v>96020133</v>
      </c>
      <c r="E15" s="18">
        <f t="shared" si="0"/>
        <v>0.39363790443917296</v>
      </c>
      <c r="F15" s="31">
        <f>USGS!E23</f>
        <v>0.4</v>
      </c>
      <c r="G15" s="10"/>
      <c r="H15" s="20">
        <f>USGS!B24</f>
        <v>29754796</v>
      </c>
      <c r="I15" s="18">
        <f t="shared" si="1"/>
        <v>0.12198083025416227</v>
      </c>
      <c r="J15" s="31">
        <f>USGS!E24</f>
        <v>0.12</v>
      </c>
      <c r="K15" s="10"/>
      <c r="L15" s="20">
        <f>USGS!B25</f>
        <v>19843346</v>
      </c>
      <c r="M15" s="18">
        <f t="shared" si="2"/>
        <v>0.0813484932009149</v>
      </c>
      <c r="N15" s="31">
        <f>USGS!E25</f>
        <v>0.06</v>
      </c>
      <c r="O15" s="4"/>
    </row>
    <row r="16" spans="1:15" ht="15.75">
      <c r="A16" s="4" t="s">
        <v>58</v>
      </c>
      <c r="B16" s="20">
        <f>OS!B22</f>
        <v>122650686</v>
      </c>
      <c r="C16" s="20"/>
      <c r="D16" s="20">
        <f>OS!B23</f>
        <v>60215888</v>
      </c>
      <c r="E16" s="18">
        <f>D16/B16</f>
        <v>0.490954351449775</v>
      </c>
      <c r="F16" s="31"/>
      <c r="G16" s="10"/>
      <c r="H16" s="20">
        <f>OS!B24</f>
        <v>34224812</v>
      </c>
      <c r="I16" s="18">
        <f>H16/B16</f>
        <v>0.27904297249507437</v>
      </c>
      <c r="J16" s="31"/>
      <c r="K16" s="10"/>
      <c r="L16" s="20">
        <f>OS!B25</f>
        <v>20523698</v>
      </c>
      <c r="M16" s="18">
        <f>L16/B16</f>
        <v>0.1673345553077461</v>
      </c>
      <c r="N16" s="31"/>
      <c r="O16" s="4"/>
    </row>
    <row r="17" spans="1:15" ht="16.5" thickBot="1">
      <c r="A17" s="12"/>
      <c r="B17" s="43"/>
      <c r="C17" s="43"/>
      <c r="D17" s="43"/>
      <c r="E17" s="44"/>
      <c r="F17" s="44"/>
      <c r="G17" s="44"/>
      <c r="H17" s="43"/>
      <c r="I17" s="44"/>
      <c r="J17" s="44"/>
      <c r="K17" s="44"/>
      <c r="L17" s="43"/>
      <c r="M17" s="44"/>
      <c r="N17" s="22"/>
      <c r="O17" s="4"/>
    </row>
    <row r="18" spans="1:15" ht="16.5" thickTop="1">
      <c r="A18" s="12"/>
      <c r="B18" s="21"/>
      <c r="C18" s="21"/>
      <c r="D18" s="21"/>
      <c r="E18" s="22"/>
      <c r="F18" s="22"/>
      <c r="G18" s="22"/>
      <c r="H18" s="21"/>
      <c r="I18" s="22"/>
      <c r="J18" s="22"/>
      <c r="K18" s="22"/>
      <c r="L18" s="21"/>
      <c r="M18" s="22"/>
      <c r="N18" s="22"/>
      <c r="O18" s="4"/>
    </row>
    <row r="19" spans="1:15" ht="15.75">
      <c r="A19" s="4"/>
      <c r="B19" s="8"/>
      <c r="C19" s="4"/>
      <c r="D19" s="20"/>
      <c r="E19" s="7" t="s">
        <v>44</v>
      </c>
      <c r="F19" s="7" t="s">
        <v>51</v>
      </c>
      <c r="G19" s="4"/>
      <c r="H19" s="20"/>
      <c r="I19" s="7" t="s">
        <v>44</v>
      </c>
      <c r="J19" s="7" t="s">
        <v>51</v>
      </c>
      <c r="K19" s="4"/>
      <c r="L19" s="20"/>
      <c r="M19" s="7" t="s">
        <v>44</v>
      </c>
      <c r="N19" s="7" t="s">
        <v>51</v>
      </c>
      <c r="O19" s="4"/>
    </row>
    <row r="20" spans="1:15" ht="15.75">
      <c r="A20" s="4"/>
      <c r="B20" s="17" t="s">
        <v>23</v>
      </c>
      <c r="C20" s="16"/>
      <c r="D20" s="17" t="s">
        <v>36</v>
      </c>
      <c r="E20" s="6" t="s">
        <v>45</v>
      </c>
      <c r="F20" s="6" t="s">
        <v>39</v>
      </c>
      <c r="G20" s="16"/>
      <c r="H20" s="17" t="s">
        <v>37</v>
      </c>
      <c r="I20" s="6" t="s">
        <v>45</v>
      </c>
      <c r="J20" s="6" t="s">
        <v>39</v>
      </c>
      <c r="K20" s="16"/>
      <c r="L20" s="17" t="s">
        <v>24</v>
      </c>
      <c r="M20" s="6" t="s">
        <v>45</v>
      </c>
      <c r="N20" s="6" t="s">
        <v>39</v>
      </c>
      <c r="O20" s="4"/>
    </row>
    <row r="21" spans="1:15" ht="15.75">
      <c r="A21" s="8" t="s">
        <v>34</v>
      </c>
      <c r="B21" s="20">
        <f>SUM(B22:B31)</f>
        <v>2456713077</v>
      </c>
      <c r="C21" s="20"/>
      <c r="D21" s="20">
        <f>SUM(D22:D31)</f>
        <v>254407679</v>
      </c>
      <c r="E21" s="18">
        <f aca="true" t="shared" si="3" ref="E21:E30">D21/B6</f>
        <v>0.1035561219508256</v>
      </c>
      <c r="F21" s="31">
        <f>Dept!D26</f>
        <v>0.03</v>
      </c>
      <c r="G21" s="10"/>
      <c r="H21" s="20">
        <f>SUM(H22:H31)</f>
        <v>262869094</v>
      </c>
      <c r="I21" s="18">
        <f aca="true" t="shared" si="4" ref="I21:I30">H21/B6</f>
        <v>0.10700032350582876</v>
      </c>
      <c r="J21" s="31">
        <f>Dept!D27</f>
        <v>0.05</v>
      </c>
      <c r="K21" s="10"/>
      <c r="L21" s="20">
        <f>SUM(L22:L31)</f>
        <v>63413593</v>
      </c>
      <c r="M21" s="18">
        <f aca="true" t="shared" si="5" ref="M21:M30">L21/B6</f>
        <v>0.025812372471854597</v>
      </c>
      <c r="N21" s="31">
        <f>Dept!D28</f>
        <v>0.03</v>
      </c>
      <c r="O21" s="4"/>
    </row>
    <row r="22" spans="1:15" ht="15.75">
      <c r="A22" s="4" t="s">
        <v>25</v>
      </c>
      <c r="B22" s="20">
        <f>BIA!B22</f>
        <v>185542413</v>
      </c>
      <c r="C22" s="20"/>
      <c r="D22" s="20">
        <f>BIA!B26</f>
        <v>12222606</v>
      </c>
      <c r="E22" s="18">
        <f t="shared" si="3"/>
        <v>0.0658749975403198</v>
      </c>
      <c r="F22" s="31">
        <f>BIA!E26</f>
        <v>0.07</v>
      </c>
      <c r="G22" s="10"/>
      <c r="H22" s="20">
        <f>BIA!B27</f>
        <v>15083286</v>
      </c>
      <c r="I22" s="18">
        <f t="shared" si="4"/>
        <v>0.08129292788705944</v>
      </c>
      <c r="J22" s="31">
        <f>BIA!E27</f>
        <v>0.07</v>
      </c>
      <c r="K22" s="10"/>
      <c r="L22" s="20">
        <f>BIA!B28</f>
        <v>2980402</v>
      </c>
      <c r="M22" s="18">
        <f t="shared" si="5"/>
        <v>0.016063184432122266</v>
      </c>
      <c r="N22" s="31">
        <f>BIA!E28</f>
        <v>0.03</v>
      </c>
      <c r="O22" s="4"/>
    </row>
    <row r="23" spans="1:15" ht="15.75">
      <c r="A23" s="4" t="s">
        <v>26</v>
      </c>
      <c r="B23" s="20">
        <f>BLM!B22</f>
        <v>334688182</v>
      </c>
      <c r="C23" s="20"/>
      <c r="D23" s="20">
        <f>BLM!B26</f>
        <v>33357460</v>
      </c>
      <c r="E23" s="18">
        <f t="shared" si="3"/>
        <v>0.09966727776483007</v>
      </c>
      <c r="F23" s="31">
        <f>BLM!E26</f>
        <v>0.075</v>
      </c>
      <c r="G23" s="10"/>
      <c r="H23" s="20">
        <f>BLM!B27</f>
        <v>47382832</v>
      </c>
      <c r="I23" s="18">
        <f t="shared" si="4"/>
        <v>0.14157306576184994</v>
      </c>
      <c r="J23" s="31">
        <f>BLM!E27</f>
        <v>0.09</v>
      </c>
      <c r="K23" s="10"/>
      <c r="L23" s="20">
        <f>BLM!B28</f>
        <v>4149098</v>
      </c>
      <c r="M23" s="18">
        <f t="shared" si="5"/>
        <v>0.012396906204474228</v>
      </c>
      <c r="N23" s="31">
        <f>BLM!E28</f>
        <v>0.03</v>
      </c>
      <c r="O23" s="4"/>
    </row>
    <row r="24" spans="1:15" ht="15.75">
      <c r="A24" s="4" t="s">
        <v>27</v>
      </c>
      <c r="B24" s="20">
        <f>BOR!B22</f>
        <v>368888918</v>
      </c>
      <c r="C24" s="20"/>
      <c r="D24" s="20">
        <f>BOR!B26</f>
        <v>87075063</v>
      </c>
      <c r="E24" s="18">
        <f t="shared" si="3"/>
        <v>0.23604683890232778</v>
      </c>
      <c r="F24" s="31">
        <f>BOR!E26</f>
        <v>0.08</v>
      </c>
      <c r="G24" s="10"/>
      <c r="H24" s="20">
        <f>BOR!B27</f>
        <v>48217635</v>
      </c>
      <c r="I24" s="18">
        <f t="shared" si="4"/>
        <v>0.13071044601019974</v>
      </c>
      <c r="J24" s="31">
        <f>BOR!E27</f>
        <v>0.08</v>
      </c>
      <c r="K24" s="10"/>
      <c r="L24" s="20">
        <f>BOR!B28</f>
        <v>18013324</v>
      </c>
      <c r="M24" s="18">
        <f t="shared" si="5"/>
        <v>0.04883129614644591</v>
      </c>
      <c r="N24" s="31">
        <f>BOR!E28</f>
        <v>0.03</v>
      </c>
      <c r="O24" s="4"/>
    </row>
    <row r="25" spans="1:15" ht="15.75">
      <c r="A25" s="4" t="s">
        <v>28</v>
      </c>
      <c r="B25" s="20">
        <f>FWS!B22</f>
        <v>255835736</v>
      </c>
      <c r="C25" s="20"/>
      <c r="D25" s="20">
        <f>FWS!B26</f>
        <v>25828461</v>
      </c>
      <c r="E25" s="18">
        <f t="shared" si="3"/>
        <v>0.10095720560320784</v>
      </c>
      <c r="F25" s="31">
        <f>FWS!E26</f>
        <v>0.1</v>
      </c>
      <c r="G25" s="10"/>
      <c r="H25" s="20">
        <f>FWS!B27</f>
        <v>20630942</v>
      </c>
      <c r="I25" s="18">
        <f t="shared" si="4"/>
        <v>0.08064136122093592</v>
      </c>
      <c r="J25" s="31">
        <f>FWS!E27</f>
        <v>0.1</v>
      </c>
      <c r="K25" s="10"/>
      <c r="L25" s="20">
        <f>FWS!B28</f>
        <v>7869968</v>
      </c>
      <c r="M25" s="18">
        <f t="shared" si="5"/>
        <v>0.03076180100187411</v>
      </c>
      <c r="N25" s="31">
        <f>FWS!E28</f>
        <v>0.03</v>
      </c>
      <c r="O25" s="4"/>
    </row>
    <row r="26" spans="1:15" ht="15.75">
      <c r="A26" s="4" t="s">
        <v>29</v>
      </c>
      <c r="B26" s="20">
        <f>MMS!B22</f>
        <v>89592882</v>
      </c>
      <c r="C26" s="20"/>
      <c r="D26" s="20">
        <f>MMS!B26</f>
        <v>473824</v>
      </c>
      <c r="E26" s="18">
        <f t="shared" si="3"/>
        <v>0.005288634425221414</v>
      </c>
      <c r="F26" s="31">
        <f>MMS!E26</f>
        <v>0.03</v>
      </c>
      <c r="G26" s="10"/>
      <c r="H26" s="20">
        <f>MMS!B27</f>
        <v>3447166</v>
      </c>
      <c r="I26" s="18">
        <f t="shared" si="4"/>
        <v>0.038475891421820764</v>
      </c>
      <c r="J26" s="31">
        <f>MMS!E27</f>
        <v>0.06</v>
      </c>
      <c r="K26" s="10"/>
      <c r="L26" s="20">
        <f>MMS!B28</f>
        <v>178959</v>
      </c>
      <c r="M26" s="18">
        <f t="shared" si="5"/>
        <v>0.001997468950714187</v>
      </c>
      <c r="N26" s="31">
        <f>MMS!E28</f>
        <v>0.03</v>
      </c>
      <c r="O26" s="4"/>
    </row>
    <row r="27" spans="1:15" ht="15.75">
      <c r="A27" s="4" t="s">
        <v>30</v>
      </c>
      <c r="B27" s="20">
        <f>NBC!B22</f>
        <v>200887375</v>
      </c>
      <c r="C27" s="20"/>
      <c r="D27" s="20">
        <f>NBC!B26</f>
        <v>2154647</v>
      </c>
      <c r="E27" s="18">
        <f t="shared" si="3"/>
        <v>0.010725646646535154</v>
      </c>
      <c r="F27" s="31">
        <f>NBC!E26</f>
        <v>0.03</v>
      </c>
      <c r="G27" s="10"/>
      <c r="H27" s="20">
        <f>NBC!B27</f>
        <v>31808657</v>
      </c>
      <c r="I27" s="18">
        <f t="shared" si="4"/>
        <v>0.15834074689860425</v>
      </c>
      <c r="J27" s="31">
        <f>NBC!E27</f>
        <v>0.06</v>
      </c>
      <c r="K27" s="10"/>
      <c r="L27" s="20">
        <f>NBC!B28</f>
        <v>4912647</v>
      </c>
      <c r="M27" s="18">
        <f t="shared" si="5"/>
        <v>0.02445473240914219</v>
      </c>
      <c r="N27" s="31">
        <f>NBC!E28</f>
        <v>0.03</v>
      </c>
      <c r="O27" s="4"/>
    </row>
    <row r="28" spans="1:15" ht="15.75">
      <c r="A28" s="4" t="s">
        <v>31</v>
      </c>
      <c r="B28" s="20">
        <f>NPS!B22</f>
        <v>641595889</v>
      </c>
      <c r="C28" s="20"/>
      <c r="D28" s="20">
        <f>NPS!B26</f>
        <v>88689698</v>
      </c>
      <c r="E28" s="18">
        <f t="shared" si="3"/>
        <v>0.13823295865912258</v>
      </c>
      <c r="F28" s="31">
        <f>NPS!E26</f>
        <v>0.1</v>
      </c>
      <c r="G28" s="10"/>
      <c r="H28" s="20">
        <f>NPS!B27</f>
        <v>74968723</v>
      </c>
      <c r="I28" s="18">
        <f t="shared" si="4"/>
        <v>0.11684726209335172</v>
      </c>
      <c r="J28" s="31">
        <f>NPS!E27</f>
        <v>0.06</v>
      </c>
      <c r="K28" s="10"/>
      <c r="L28" s="20">
        <f>NPS!B28</f>
        <v>14820102</v>
      </c>
      <c r="M28" s="18">
        <f t="shared" si="5"/>
        <v>0.02309881072196209</v>
      </c>
      <c r="N28" s="31">
        <f>NPS!E28</f>
        <v>0.03</v>
      </c>
      <c r="O28" s="4"/>
    </row>
    <row r="29" spans="1:15" ht="15.75">
      <c r="A29" s="4" t="s">
        <v>32</v>
      </c>
      <c r="B29" s="20">
        <f>OSM!B22</f>
        <v>13100897</v>
      </c>
      <c r="C29" s="20"/>
      <c r="D29" s="20">
        <f>OSM!B26</f>
        <v>425334</v>
      </c>
      <c r="E29" s="18">
        <f t="shared" si="3"/>
        <v>0.03246602121976839</v>
      </c>
      <c r="F29" s="31">
        <f>OSM!E26</f>
        <v>0.03</v>
      </c>
      <c r="G29" s="10"/>
      <c r="H29" s="20">
        <f>OSM!B27</f>
        <v>1242840</v>
      </c>
      <c r="I29" s="18">
        <f t="shared" si="4"/>
        <v>0.09486678660247462</v>
      </c>
      <c r="J29" s="31">
        <f>OSM!E27</f>
        <v>0.08</v>
      </c>
      <c r="K29" s="10"/>
      <c r="L29" s="20">
        <f>OSM!B28</f>
        <v>1464398</v>
      </c>
      <c r="M29" s="18">
        <f t="shared" si="5"/>
        <v>0.11177845303264348</v>
      </c>
      <c r="N29" s="31">
        <f>OSM!E28</f>
        <v>0.03</v>
      </c>
      <c r="O29" s="4"/>
    </row>
    <row r="30" spans="1:15" ht="15.75">
      <c r="A30" s="4" t="s">
        <v>33</v>
      </c>
      <c r="B30" s="20">
        <f>USGS!B22</f>
        <v>243930099</v>
      </c>
      <c r="C30" s="20"/>
      <c r="D30" s="20">
        <f>USGS!B26</f>
        <v>3395925</v>
      </c>
      <c r="E30" s="18">
        <f t="shared" si="3"/>
        <v>0.013921713695528816</v>
      </c>
      <c r="F30" s="31">
        <f>USGS!E26</f>
        <v>0.02</v>
      </c>
      <c r="G30" s="10"/>
      <c r="H30" s="20">
        <f>USGS!B27</f>
        <v>18230035</v>
      </c>
      <c r="I30" s="18">
        <f t="shared" si="4"/>
        <v>0.07473466814769751</v>
      </c>
      <c r="J30" s="31">
        <f>USGS!E27</f>
        <v>0.06</v>
      </c>
      <c r="K30" s="10"/>
      <c r="L30" s="20">
        <f>USGS!B28</f>
        <v>6567971</v>
      </c>
      <c r="M30" s="18">
        <f t="shared" si="5"/>
        <v>0.026925627574971796</v>
      </c>
      <c r="N30" s="31">
        <f>USGS!E28</f>
        <v>0.03</v>
      </c>
      <c r="O30" s="4"/>
    </row>
    <row r="31" spans="1:15" ht="15.75">
      <c r="A31" s="4" t="s">
        <v>58</v>
      </c>
      <c r="B31" s="20">
        <f>OS!B22</f>
        <v>122650686</v>
      </c>
      <c r="C31" s="20"/>
      <c r="D31" s="20">
        <f>OS!B26</f>
        <v>784661</v>
      </c>
      <c r="E31" s="18">
        <f>D31/B16</f>
        <v>0.006397526386440268</v>
      </c>
      <c r="F31" s="31"/>
      <c r="G31" s="10"/>
      <c r="H31" s="20">
        <f>OS!B27</f>
        <v>1856978</v>
      </c>
      <c r="I31" s="18">
        <f>H31/B16</f>
        <v>0.015140380054621138</v>
      </c>
      <c r="J31" s="31"/>
      <c r="K31" s="10"/>
      <c r="L31" s="20">
        <f>OS!B28</f>
        <v>2456724</v>
      </c>
      <c r="M31" s="18">
        <f>L31/B16</f>
        <v>0.02003025078881336</v>
      </c>
      <c r="N31" s="31"/>
      <c r="O31" s="4"/>
    </row>
    <row r="32" spans="1:17" ht="15.75">
      <c r="A32" s="4"/>
      <c r="B32" s="20"/>
      <c r="C32" s="4"/>
      <c r="D32" s="21"/>
      <c r="E32" s="4"/>
      <c r="F32" s="4"/>
      <c r="G32" s="4"/>
      <c r="H32" s="21"/>
      <c r="I32" s="4"/>
      <c r="J32" s="4"/>
      <c r="K32" s="4"/>
      <c r="L32" s="21"/>
      <c r="M32" s="4"/>
      <c r="N32" s="4"/>
      <c r="O32" s="4"/>
      <c r="P32" s="4"/>
      <c r="Q32" s="4"/>
    </row>
    <row r="33" spans="1:14" ht="15.7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3:11" ht="15">
      <c r="C34" s="45"/>
      <c r="K34" s="23"/>
    </row>
    <row r="35" spans="3:11" ht="15">
      <c r="C35" s="45"/>
      <c r="K35" s="23"/>
    </row>
    <row r="36" spans="3:11" ht="15">
      <c r="C36" s="45"/>
      <c r="K36" s="23"/>
    </row>
  </sheetData>
  <printOptions/>
  <pageMargins left="1" right="0.5" top="1" bottom="0.5" header="0.5" footer="0.5"/>
  <pageSetup horizontalDpi="1200" verticalDpi="1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A4" sqref="A4"/>
    </sheetView>
  </sheetViews>
  <sheetFormatPr defaultColWidth="8.88671875" defaultRowHeight="15"/>
  <cols>
    <col min="1" max="1" width="20.99609375" style="0" customWidth="1"/>
    <col min="2" max="2" width="13.21484375" style="0" customWidth="1"/>
    <col min="3" max="3" width="5.4453125" style="0" customWidth="1"/>
    <col min="4" max="5" width="6.77734375" style="0" customWidth="1"/>
  </cols>
  <sheetData>
    <row r="1" spans="1:6" ht="15.75">
      <c r="A1" s="1" t="s">
        <v>50</v>
      </c>
      <c r="B1" s="2"/>
      <c r="D1" s="2"/>
      <c r="E1" s="12"/>
      <c r="F1" s="2"/>
    </row>
    <row r="2" spans="1:6" ht="15.75">
      <c r="A2" s="29" t="str">
        <f>Dept!A2</f>
        <v>As of November 18, 2008</v>
      </c>
      <c r="B2" s="30"/>
      <c r="C2" s="30"/>
      <c r="D2" s="30"/>
      <c r="E2" s="30"/>
      <c r="F2" s="30"/>
    </row>
    <row r="3" spans="1:6" ht="15.75">
      <c r="A3" s="5"/>
      <c r="B3" s="2"/>
      <c r="C3" s="2"/>
      <c r="D3" s="5"/>
      <c r="E3" s="2"/>
      <c r="F3" s="2"/>
    </row>
    <row r="4" spans="1:6" ht="15.75">
      <c r="A4" s="4"/>
      <c r="B4" s="2"/>
      <c r="C4" s="2"/>
      <c r="D4" s="2"/>
      <c r="E4" s="2"/>
      <c r="F4" s="2"/>
    </row>
    <row r="5" spans="1:6" ht="18.75">
      <c r="A5" s="15" t="s">
        <v>16</v>
      </c>
      <c r="B5" s="2"/>
      <c r="C5" s="2"/>
      <c r="D5" s="2"/>
      <c r="E5" s="2"/>
      <c r="F5" s="2"/>
    </row>
    <row r="6" spans="1:6" ht="15.75">
      <c r="A6" s="2"/>
      <c r="B6" s="2"/>
      <c r="C6" s="2"/>
      <c r="D6" s="2"/>
      <c r="E6" s="2"/>
      <c r="F6" s="2"/>
    </row>
    <row r="7" spans="1:6" ht="15.75">
      <c r="A7" s="2"/>
      <c r="B7" s="2"/>
      <c r="C7" s="2"/>
      <c r="D7" s="2"/>
      <c r="E7" s="2"/>
      <c r="F7" s="2"/>
    </row>
    <row r="8" spans="1:6" ht="15.75">
      <c r="A8" s="2"/>
      <c r="B8" s="2"/>
      <c r="C8" s="2"/>
      <c r="D8" s="2"/>
      <c r="E8" s="2"/>
      <c r="F8" s="2"/>
    </row>
    <row r="9" spans="1:6" ht="15.75">
      <c r="A9" s="2"/>
      <c r="B9" s="2"/>
      <c r="C9" s="2"/>
      <c r="D9" s="2"/>
      <c r="E9" s="2"/>
      <c r="F9" s="2"/>
    </row>
    <row r="10" spans="1:6" ht="15.75">
      <c r="A10" s="2"/>
      <c r="B10" s="2"/>
      <c r="C10" s="2"/>
      <c r="D10" s="2"/>
      <c r="E10" s="2"/>
      <c r="F10" s="2"/>
    </row>
    <row r="11" spans="1:6" ht="15.75">
      <c r="A11" s="2"/>
      <c r="B11" s="2"/>
      <c r="C11" s="2"/>
      <c r="D11" s="2"/>
      <c r="E11" s="2"/>
      <c r="F11" s="2"/>
    </row>
    <row r="12" spans="1:6" ht="15.75">
      <c r="A12" s="2"/>
      <c r="B12" s="2"/>
      <c r="C12" s="2"/>
      <c r="D12" s="2"/>
      <c r="E12" s="2"/>
      <c r="F12" s="2"/>
    </row>
    <row r="13" spans="1:6" ht="15.75">
      <c r="A13" s="2"/>
      <c r="B13" s="2"/>
      <c r="C13" s="2"/>
      <c r="D13" s="2"/>
      <c r="E13" s="2"/>
      <c r="F13" s="2"/>
    </row>
    <row r="14" spans="1:6" ht="15.75">
      <c r="A14" s="2"/>
      <c r="B14" s="2"/>
      <c r="C14" s="2"/>
      <c r="D14" s="2"/>
      <c r="E14" s="2"/>
      <c r="F14" s="2"/>
    </row>
    <row r="15" spans="1:6" ht="15.75">
      <c r="A15" s="2"/>
      <c r="B15" s="2"/>
      <c r="C15" s="2"/>
      <c r="D15" s="2"/>
      <c r="E15" s="2"/>
      <c r="F15" s="2"/>
    </row>
    <row r="16" spans="1:6" ht="15.75">
      <c r="A16" s="2"/>
      <c r="B16" s="2"/>
      <c r="C16" s="2"/>
      <c r="D16" s="2"/>
      <c r="E16" s="2"/>
      <c r="F16" s="2"/>
    </row>
    <row r="17" spans="1:6" ht="15.75">
      <c r="A17" s="2"/>
      <c r="B17" s="2"/>
      <c r="C17" s="2"/>
      <c r="D17" s="2"/>
      <c r="E17" s="2"/>
      <c r="F17" s="2"/>
    </row>
    <row r="18" spans="1:6" ht="15.75">
      <c r="A18" s="2"/>
      <c r="B18" s="2"/>
      <c r="C18" s="2"/>
      <c r="D18" s="2"/>
      <c r="E18" s="2"/>
      <c r="F18" s="2"/>
    </row>
    <row r="19" spans="1:6" ht="15.75">
      <c r="A19" s="2"/>
      <c r="B19" s="2"/>
      <c r="C19" s="2"/>
      <c r="D19" s="2"/>
      <c r="E19" s="2"/>
      <c r="F19" s="2"/>
    </row>
    <row r="20" spans="1:6" ht="15.75">
      <c r="A20" s="2"/>
      <c r="B20" s="7"/>
      <c r="C20" s="2"/>
      <c r="D20" s="7"/>
      <c r="E20" s="7" t="s">
        <v>51</v>
      </c>
      <c r="F20" s="24"/>
    </row>
    <row r="21" spans="1:6" ht="15.75">
      <c r="A21" s="2"/>
      <c r="B21" s="6" t="s">
        <v>47</v>
      </c>
      <c r="C21" s="6"/>
      <c r="D21" s="32" t="s">
        <v>41</v>
      </c>
      <c r="E21" s="32" t="s">
        <v>43</v>
      </c>
      <c r="F21" s="25" t="s">
        <v>48</v>
      </c>
    </row>
    <row r="22" spans="1:6" ht="15.75">
      <c r="A22" s="8" t="s">
        <v>22</v>
      </c>
      <c r="B22" s="9">
        <v>185542413</v>
      </c>
      <c r="C22" s="3"/>
      <c r="D22" s="6" t="s">
        <v>42</v>
      </c>
      <c r="E22" s="6" t="s">
        <v>9</v>
      </c>
      <c r="F22" s="26" t="s">
        <v>38</v>
      </c>
    </row>
    <row r="23" spans="1:6" ht="15.75">
      <c r="A23" s="8" t="s">
        <v>8</v>
      </c>
      <c r="B23" s="9">
        <v>81511188</v>
      </c>
      <c r="C23" s="13" t="s">
        <v>10</v>
      </c>
      <c r="D23" s="49">
        <f>B23/B22</f>
        <v>0.439312967218983</v>
      </c>
      <c r="E23" s="28">
        <v>0.5</v>
      </c>
      <c r="F23" s="59">
        <f aca="true" t="shared" si="0" ref="F23:F28">D23-E23</f>
        <v>-0.060687032781017</v>
      </c>
    </row>
    <row r="24" spans="1:6" ht="15.75">
      <c r="A24" s="11" t="s">
        <v>17</v>
      </c>
      <c r="B24" s="9">
        <v>32285576</v>
      </c>
      <c r="C24" s="13" t="s">
        <v>11</v>
      </c>
      <c r="D24" s="49">
        <f>B24/B22</f>
        <v>0.17400644670930307</v>
      </c>
      <c r="E24" s="28">
        <v>0.16</v>
      </c>
      <c r="F24" s="60">
        <f t="shared" si="0"/>
        <v>0.014006446709303066</v>
      </c>
    </row>
    <row r="25" spans="1:6" ht="15.75">
      <c r="A25" s="11" t="s">
        <v>21</v>
      </c>
      <c r="B25" s="9">
        <v>14366774</v>
      </c>
      <c r="C25" s="13" t="s">
        <v>12</v>
      </c>
      <c r="D25" s="49">
        <f>B25/B22</f>
        <v>0.07743121245275601</v>
      </c>
      <c r="E25" s="28">
        <v>0.08</v>
      </c>
      <c r="F25" s="59">
        <f t="shared" si="0"/>
        <v>-0.002568787547243989</v>
      </c>
    </row>
    <row r="26" spans="1:6" ht="15.75">
      <c r="A26" s="11" t="s">
        <v>18</v>
      </c>
      <c r="B26" s="9">
        <v>12222606</v>
      </c>
      <c r="C26" s="13" t="s">
        <v>13</v>
      </c>
      <c r="D26" s="49">
        <f>B26/B22</f>
        <v>0.0658749975403198</v>
      </c>
      <c r="E26" s="28">
        <v>0.07</v>
      </c>
      <c r="F26" s="59">
        <f t="shared" si="0"/>
        <v>-0.004125002459680213</v>
      </c>
    </row>
    <row r="27" spans="1:6" ht="15.75">
      <c r="A27" s="11" t="s">
        <v>19</v>
      </c>
      <c r="B27" s="9">
        <v>15083286</v>
      </c>
      <c r="C27" s="13" t="s">
        <v>14</v>
      </c>
      <c r="D27" s="49">
        <f>B27/B22</f>
        <v>0.08129292788705944</v>
      </c>
      <c r="E27" s="28">
        <v>0.07</v>
      </c>
      <c r="F27" s="60">
        <f t="shared" si="0"/>
        <v>0.011292927887059434</v>
      </c>
    </row>
    <row r="28" spans="1:6" ht="15.75">
      <c r="A28" s="11" t="s">
        <v>20</v>
      </c>
      <c r="B28" s="9">
        <v>2980402</v>
      </c>
      <c r="C28" s="13" t="s">
        <v>15</v>
      </c>
      <c r="D28" s="49">
        <f>B28/B22</f>
        <v>0.016063184432122266</v>
      </c>
      <c r="E28" s="28">
        <v>0.03</v>
      </c>
      <c r="F28" s="59">
        <f t="shared" si="0"/>
        <v>-0.013936815567877733</v>
      </c>
    </row>
    <row r="29" spans="1:6" ht="15.75">
      <c r="A29" s="2"/>
      <c r="B29" s="2"/>
      <c r="C29" s="2"/>
      <c r="D29" s="2"/>
      <c r="E29" s="2"/>
      <c r="F29" s="2"/>
    </row>
    <row r="30" spans="1:6" ht="15.75">
      <c r="A30" s="33" t="s">
        <v>46</v>
      </c>
      <c r="B30" s="2"/>
      <c r="C30" s="2"/>
      <c r="D30" s="2"/>
      <c r="E30" s="2"/>
      <c r="F30" s="2"/>
    </row>
    <row r="31" ht="15">
      <c r="A31" s="33" t="s">
        <v>49</v>
      </c>
    </row>
    <row r="32" ht="15">
      <c r="A32" s="34"/>
    </row>
  </sheetData>
  <printOptions/>
  <pageMargins left="1.25" right="0.5" top="1.25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A4" sqref="A4"/>
    </sheetView>
  </sheetViews>
  <sheetFormatPr defaultColWidth="8.88671875" defaultRowHeight="15"/>
  <cols>
    <col min="1" max="1" width="20.99609375" style="0" customWidth="1"/>
    <col min="2" max="2" width="13.21484375" style="0" customWidth="1"/>
    <col min="3" max="3" width="5.4453125" style="0" customWidth="1"/>
    <col min="4" max="4" width="6.77734375" style="0" customWidth="1"/>
    <col min="5" max="5" width="6.6640625" style="0" customWidth="1"/>
  </cols>
  <sheetData>
    <row r="1" spans="1:6" ht="15.75">
      <c r="A1" s="1" t="s">
        <v>50</v>
      </c>
      <c r="B1" s="2"/>
      <c r="D1" s="2"/>
      <c r="E1" s="12"/>
      <c r="F1" s="2"/>
    </row>
    <row r="2" spans="1:6" ht="15.75">
      <c r="A2" s="29" t="str">
        <f>Dept!A2</f>
        <v>As of November 18, 2008</v>
      </c>
      <c r="B2" s="30"/>
      <c r="C2" s="30"/>
      <c r="D2" s="30"/>
      <c r="E2" s="30"/>
      <c r="F2" s="30"/>
    </row>
    <row r="3" spans="1:6" ht="15.75">
      <c r="A3" s="5"/>
      <c r="B3" s="2"/>
      <c r="C3" s="2"/>
      <c r="D3" s="5"/>
      <c r="E3" s="2"/>
      <c r="F3" s="2"/>
    </row>
    <row r="4" spans="1:6" ht="15.75">
      <c r="A4" s="4"/>
      <c r="B4" s="2"/>
      <c r="C4" s="2"/>
      <c r="D4" s="2"/>
      <c r="E4" s="2"/>
      <c r="F4" s="2"/>
    </row>
    <row r="5" spans="1:6" ht="18.75">
      <c r="A5" s="15" t="s">
        <v>1</v>
      </c>
      <c r="B5" s="2"/>
      <c r="C5" s="2"/>
      <c r="D5" s="2"/>
      <c r="E5" s="2"/>
      <c r="F5" s="2"/>
    </row>
    <row r="6" spans="1:6" ht="15.75">
      <c r="A6" s="2"/>
      <c r="B6" s="2"/>
      <c r="C6" s="2"/>
      <c r="D6" s="2"/>
      <c r="E6" s="2"/>
      <c r="F6" s="2"/>
    </row>
    <row r="7" spans="1:6" ht="15.75">
      <c r="A7" s="2"/>
      <c r="B7" s="2"/>
      <c r="C7" s="2"/>
      <c r="D7" s="2"/>
      <c r="E7" s="2"/>
      <c r="F7" s="2"/>
    </row>
    <row r="8" spans="1:6" ht="15.75">
      <c r="A8" s="2"/>
      <c r="B8" s="2"/>
      <c r="C8" s="2"/>
      <c r="D8" s="2"/>
      <c r="E8" s="2"/>
      <c r="F8" s="2"/>
    </row>
    <row r="9" spans="1:6" ht="15.75">
      <c r="A9" s="2"/>
      <c r="B9" s="2"/>
      <c r="C9" s="2"/>
      <c r="D9" s="2"/>
      <c r="E9" s="2"/>
      <c r="F9" s="2"/>
    </row>
    <row r="10" spans="1:6" ht="15.75">
      <c r="A10" s="2"/>
      <c r="B10" s="2"/>
      <c r="C10" s="2"/>
      <c r="D10" s="2"/>
      <c r="E10" s="2"/>
      <c r="F10" s="2"/>
    </row>
    <row r="11" spans="1:6" ht="15.75">
      <c r="A11" s="2"/>
      <c r="B11" s="2"/>
      <c r="C11" s="2"/>
      <c r="D11" s="2"/>
      <c r="E11" s="2"/>
      <c r="F11" s="2"/>
    </row>
    <row r="12" spans="1:6" ht="15.75">
      <c r="A12" s="2"/>
      <c r="B12" s="2"/>
      <c r="C12" s="2"/>
      <c r="D12" s="2"/>
      <c r="E12" s="2"/>
      <c r="F12" s="2"/>
    </row>
    <row r="13" spans="1:6" ht="15.75">
      <c r="A13" s="2"/>
      <c r="B13" s="2"/>
      <c r="C13" s="2"/>
      <c r="D13" s="2"/>
      <c r="E13" s="2"/>
      <c r="F13" s="2"/>
    </row>
    <row r="14" spans="1:6" ht="15.75">
      <c r="A14" s="2"/>
      <c r="B14" s="2"/>
      <c r="C14" s="2"/>
      <c r="D14" s="2"/>
      <c r="E14" s="2"/>
      <c r="F14" s="2"/>
    </row>
    <row r="15" spans="1:6" ht="15.75">
      <c r="A15" s="2"/>
      <c r="B15" s="2"/>
      <c r="C15" s="2"/>
      <c r="D15" s="2"/>
      <c r="E15" s="2"/>
      <c r="F15" s="2"/>
    </row>
    <row r="16" spans="1:6" ht="15.75">
      <c r="A16" s="2"/>
      <c r="B16" s="2"/>
      <c r="C16" s="2"/>
      <c r="D16" s="2"/>
      <c r="E16" s="2"/>
      <c r="F16" s="2"/>
    </row>
    <row r="17" spans="1:6" ht="15.75">
      <c r="A17" s="2"/>
      <c r="B17" s="2"/>
      <c r="C17" s="2"/>
      <c r="D17" s="2"/>
      <c r="E17" s="2"/>
      <c r="F17" s="2"/>
    </row>
    <row r="18" spans="1:6" ht="15.75">
      <c r="A18" s="2"/>
      <c r="B18" s="2"/>
      <c r="C18" s="2"/>
      <c r="D18" s="2"/>
      <c r="E18" s="2"/>
      <c r="F18" s="2"/>
    </row>
    <row r="19" spans="1:6" ht="15.75">
      <c r="A19" s="2"/>
      <c r="B19" s="2"/>
      <c r="C19" s="2"/>
      <c r="D19" s="2"/>
      <c r="E19" s="2"/>
      <c r="F19" s="2"/>
    </row>
    <row r="20" spans="1:6" ht="15.75">
      <c r="A20" s="2"/>
      <c r="B20" s="7"/>
      <c r="C20" s="2"/>
      <c r="D20" s="7"/>
      <c r="E20" s="7" t="s">
        <v>51</v>
      </c>
      <c r="F20" s="24"/>
    </row>
    <row r="21" spans="1:6" ht="15.75">
      <c r="A21" s="2"/>
      <c r="B21" s="6" t="s">
        <v>47</v>
      </c>
      <c r="C21" s="6"/>
      <c r="D21" s="32" t="s">
        <v>41</v>
      </c>
      <c r="E21" s="32" t="s">
        <v>43</v>
      </c>
      <c r="F21" s="25" t="s">
        <v>48</v>
      </c>
    </row>
    <row r="22" spans="1:6" ht="15.75">
      <c r="A22" s="8" t="s">
        <v>22</v>
      </c>
      <c r="B22" s="9">
        <v>334688182</v>
      </c>
      <c r="C22" s="3"/>
      <c r="D22" s="6" t="s">
        <v>42</v>
      </c>
      <c r="E22" s="6" t="s">
        <v>9</v>
      </c>
      <c r="F22" s="26" t="s">
        <v>38</v>
      </c>
    </row>
    <row r="23" spans="1:6" ht="15.75">
      <c r="A23" s="8" t="s">
        <v>8</v>
      </c>
      <c r="B23" s="9">
        <v>216186705</v>
      </c>
      <c r="C23" s="13" t="s">
        <v>10</v>
      </c>
      <c r="D23" s="49">
        <f>B23/B22</f>
        <v>0.6459346837648423</v>
      </c>
      <c r="E23" s="28">
        <v>0.62</v>
      </c>
      <c r="F23" s="60">
        <f aca="true" t="shared" si="0" ref="F23:F28">D23-E23</f>
        <v>0.025934683764842315</v>
      </c>
    </row>
    <row r="24" spans="1:6" ht="15.75">
      <c r="A24" s="11" t="s">
        <v>17</v>
      </c>
      <c r="B24" s="9">
        <v>63209137</v>
      </c>
      <c r="C24" s="13" t="s">
        <v>11</v>
      </c>
      <c r="D24" s="49">
        <f>B24/B22</f>
        <v>0.18885978172961004</v>
      </c>
      <c r="E24" s="28">
        <v>0.12</v>
      </c>
      <c r="F24" s="60">
        <f t="shared" si="0"/>
        <v>0.06885978172961005</v>
      </c>
    </row>
    <row r="25" spans="1:6" ht="15.75">
      <c r="A25" s="11" t="s">
        <v>21</v>
      </c>
      <c r="B25" s="9">
        <v>31648744</v>
      </c>
      <c r="C25" s="13" t="s">
        <v>12</v>
      </c>
      <c r="D25" s="49">
        <f>B25/B22</f>
        <v>0.0945618808852952</v>
      </c>
      <c r="E25" s="28">
        <v>0.06</v>
      </c>
      <c r="F25" s="60">
        <f t="shared" si="0"/>
        <v>0.0345618808852952</v>
      </c>
    </row>
    <row r="26" spans="1:6" ht="15.75">
      <c r="A26" s="11" t="s">
        <v>18</v>
      </c>
      <c r="B26" s="9">
        <v>33357460</v>
      </c>
      <c r="C26" s="13" t="s">
        <v>13</v>
      </c>
      <c r="D26" s="49">
        <f>B26/B22</f>
        <v>0.09966727776483007</v>
      </c>
      <c r="E26" s="28">
        <v>0.075</v>
      </c>
      <c r="F26" s="60">
        <f t="shared" si="0"/>
        <v>0.024667277764830076</v>
      </c>
    </row>
    <row r="27" spans="1:6" ht="15.75">
      <c r="A27" s="11" t="s">
        <v>19</v>
      </c>
      <c r="B27" s="9">
        <v>47382832</v>
      </c>
      <c r="C27" s="13" t="s">
        <v>14</v>
      </c>
      <c r="D27" s="49">
        <f>B27/B22</f>
        <v>0.14157306576184994</v>
      </c>
      <c r="E27" s="28">
        <v>0.09</v>
      </c>
      <c r="F27" s="60">
        <f t="shared" si="0"/>
        <v>0.051573065761849946</v>
      </c>
    </row>
    <row r="28" spans="1:6" ht="15.75">
      <c r="A28" s="11" t="s">
        <v>20</v>
      </c>
      <c r="B28" s="9">
        <v>4149098</v>
      </c>
      <c r="C28" s="13" t="s">
        <v>15</v>
      </c>
      <c r="D28" s="49">
        <f>B28/B22</f>
        <v>0.012396906204474228</v>
      </c>
      <c r="E28" s="28">
        <v>0.03</v>
      </c>
      <c r="F28" s="59">
        <f t="shared" si="0"/>
        <v>-0.01760309379552577</v>
      </c>
    </row>
    <row r="29" spans="1:6" ht="15.75">
      <c r="A29" s="2"/>
      <c r="B29" s="2"/>
      <c r="C29" s="2"/>
      <c r="D29" s="2"/>
      <c r="E29" s="2"/>
      <c r="F29" s="2"/>
    </row>
    <row r="30" spans="1:6" ht="15.75">
      <c r="A30" s="33" t="s">
        <v>46</v>
      </c>
      <c r="B30" s="2"/>
      <c r="C30" s="2"/>
      <c r="D30" s="2"/>
      <c r="E30" s="2"/>
      <c r="F30" s="2"/>
    </row>
    <row r="31" ht="15">
      <c r="A31" s="33" t="s">
        <v>49</v>
      </c>
    </row>
    <row r="32" ht="15">
      <c r="A32" s="34"/>
    </row>
    <row r="33" spans="8:12" ht="15.75">
      <c r="H33" s="4"/>
      <c r="I33" s="39"/>
      <c r="J33" s="14"/>
      <c r="K33" s="40"/>
      <c r="L33" s="14"/>
    </row>
    <row r="34" spans="8:12" ht="15.75">
      <c r="H34" s="4"/>
      <c r="I34" s="39"/>
      <c r="J34" s="14"/>
      <c r="K34" s="40"/>
      <c r="L34" s="14"/>
    </row>
  </sheetData>
  <printOptions/>
  <pageMargins left="1.25" right="0.5" top="1.25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A4" sqref="A4"/>
    </sheetView>
  </sheetViews>
  <sheetFormatPr defaultColWidth="8.88671875" defaultRowHeight="15"/>
  <cols>
    <col min="1" max="1" width="20.99609375" style="0" customWidth="1"/>
    <col min="2" max="2" width="13.21484375" style="0" customWidth="1"/>
    <col min="3" max="3" width="5.4453125" style="0" customWidth="1"/>
    <col min="4" max="5" width="6.77734375" style="0" customWidth="1"/>
  </cols>
  <sheetData>
    <row r="1" spans="1:6" ht="15.75">
      <c r="A1" s="1" t="s">
        <v>50</v>
      </c>
      <c r="B1" s="2"/>
      <c r="D1" s="2"/>
      <c r="E1" s="12"/>
      <c r="F1" s="2"/>
    </row>
    <row r="2" spans="1:6" ht="15.75">
      <c r="A2" s="29" t="str">
        <f>Dept!A2</f>
        <v>As of November 18, 2008</v>
      </c>
      <c r="B2" s="30"/>
      <c r="C2" s="30"/>
      <c r="D2" s="30"/>
      <c r="E2" s="30"/>
      <c r="F2" s="30"/>
    </row>
    <row r="3" spans="1:6" ht="15.75">
      <c r="A3" s="5"/>
      <c r="B3" s="2"/>
      <c r="C3" s="2"/>
      <c r="D3" s="5"/>
      <c r="E3" s="2"/>
      <c r="F3" s="2"/>
    </row>
    <row r="4" spans="1:6" ht="15.75">
      <c r="A4" s="4"/>
      <c r="B4" s="2"/>
      <c r="C4" s="2"/>
      <c r="D4" s="2"/>
      <c r="E4" s="2"/>
      <c r="F4" s="2"/>
    </row>
    <row r="5" spans="1:6" ht="18.75">
      <c r="A5" s="15" t="s">
        <v>2</v>
      </c>
      <c r="B5" s="2"/>
      <c r="C5" s="2"/>
      <c r="D5" s="2"/>
      <c r="E5" s="2"/>
      <c r="F5" s="2"/>
    </row>
    <row r="6" spans="1:6" ht="15.75">
      <c r="A6" s="2"/>
      <c r="B6" s="2"/>
      <c r="C6" s="2"/>
      <c r="D6" s="2"/>
      <c r="E6" s="2"/>
      <c r="F6" s="2"/>
    </row>
    <row r="7" spans="1:6" ht="15.75">
      <c r="A7" s="2"/>
      <c r="B7" s="2"/>
      <c r="C7" s="2"/>
      <c r="D7" s="2"/>
      <c r="E7" s="2"/>
      <c r="F7" s="2"/>
    </row>
    <row r="8" spans="1:6" ht="15.75">
      <c r="A8" s="2"/>
      <c r="B8" s="2"/>
      <c r="C8" s="2"/>
      <c r="D8" s="2"/>
      <c r="E8" s="2"/>
      <c r="F8" s="2"/>
    </row>
    <row r="9" spans="1:6" ht="15.75">
      <c r="A9" s="2"/>
      <c r="B9" s="2"/>
      <c r="C9" s="2"/>
      <c r="D9" s="2"/>
      <c r="E9" s="2"/>
      <c r="F9" s="2"/>
    </row>
    <row r="10" spans="1:6" ht="15.75">
      <c r="A10" s="2"/>
      <c r="B10" s="2"/>
      <c r="C10" s="2"/>
      <c r="D10" s="2"/>
      <c r="E10" s="2"/>
      <c r="F10" s="2"/>
    </row>
    <row r="11" spans="1:6" ht="15.75">
      <c r="A11" s="2"/>
      <c r="B11" s="2"/>
      <c r="C11" s="2"/>
      <c r="D11" s="2"/>
      <c r="E11" s="2"/>
      <c r="F11" s="2"/>
    </row>
    <row r="12" spans="1:6" ht="15.75">
      <c r="A12" s="2"/>
      <c r="B12" s="2"/>
      <c r="C12" s="2"/>
      <c r="D12" s="2"/>
      <c r="E12" s="2"/>
      <c r="F12" s="2"/>
    </row>
    <row r="13" spans="1:6" ht="15.75">
      <c r="A13" s="2"/>
      <c r="B13" s="2"/>
      <c r="C13" s="2"/>
      <c r="D13" s="2"/>
      <c r="E13" s="2"/>
      <c r="F13" s="2"/>
    </row>
    <row r="14" spans="1:6" ht="15.75">
      <c r="A14" s="2"/>
      <c r="B14" s="2"/>
      <c r="C14" s="2"/>
      <c r="D14" s="2"/>
      <c r="E14" s="2"/>
      <c r="F14" s="2"/>
    </row>
    <row r="15" spans="1:6" ht="15.75">
      <c r="A15" s="2"/>
      <c r="B15" s="2"/>
      <c r="C15" s="2"/>
      <c r="D15" s="2"/>
      <c r="E15" s="2"/>
      <c r="F15" s="2"/>
    </row>
    <row r="16" spans="1:6" ht="15.75">
      <c r="A16" s="2"/>
      <c r="B16" s="2"/>
      <c r="C16" s="2"/>
      <c r="D16" s="2"/>
      <c r="E16" s="2"/>
      <c r="F16" s="2"/>
    </row>
    <row r="17" spans="1:6" ht="15.75">
      <c r="A17" s="2"/>
      <c r="B17" s="2"/>
      <c r="C17" s="2"/>
      <c r="D17" s="2"/>
      <c r="E17" s="2"/>
      <c r="F17" s="2"/>
    </row>
    <row r="18" spans="1:6" ht="15.75">
      <c r="A18" s="2"/>
      <c r="B18" s="2"/>
      <c r="C18" s="2"/>
      <c r="D18" s="2"/>
      <c r="E18" s="2"/>
      <c r="F18" s="2"/>
    </row>
    <row r="19" spans="1:6" ht="15.75">
      <c r="A19" s="2"/>
      <c r="B19" s="2"/>
      <c r="C19" s="2"/>
      <c r="D19" s="2"/>
      <c r="E19" s="2"/>
      <c r="F19" s="2"/>
    </row>
    <row r="20" spans="1:6" ht="15.75">
      <c r="A20" s="2"/>
      <c r="B20" s="7"/>
      <c r="C20" s="2"/>
      <c r="D20" s="7"/>
      <c r="E20" s="7" t="s">
        <v>51</v>
      </c>
      <c r="F20" s="24"/>
    </row>
    <row r="21" spans="1:6" ht="15.75">
      <c r="A21" s="2"/>
      <c r="B21" s="6" t="s">
        <v>47</v>
      </c>
      <c r="C21" s="6"/>
      <c r="D21" s="32" t="s">
        <v>41</v>
      </c>
      <c r="E21" s="32" t="s">
        <v>43</v>
      </c>
      <c r="F21" s="25" t="s">
        <v>48</v>
      </c>
    </row>
    <row r="22" spans="1:6" ht="15.75">
      <c r="A22" s="8" t="s">
        <v>22</v>
      </c>
      <c r="B22" s="9">
        <v>368888918</v>
      </c>
      <c r="C22" s="3"/>
      <c r="D22" s="6" t="s">
        <v>42</v>
      </c>
      <c r="E22" s="6" t="s">
        <v>9</v>
      </c>
      <c r="F22" s="26" t="s">
        <v>38</v>
      </c>
    </row>
    <row r="23" spans="1:6" ht="15.75">
      <c r="A23" s="8" t="s">
        <v>8</v>
      </c>
      <c r="B23" s="9">
        <v>226871288</v>
      </c>
      <c r="C23" s="13" t="s">
        <v>10</v>
      </c>
      <c r="D23" s="49">
        <f>B23/B22</f>
        <v>0.6150124791767261</v>
      </c>
      <c r="E23" s="28">
        <v>0.48</v>
      </c>
      <c r="F23" s="60">
        <f aca="true" t="shared" si="0" ref="F23:F28">D23-E23</f>
        <v>0.1350124791767261</v>
      </c>
    </row>
    <row r="24" spans="1:6" ht="15.75">
      <c r="A24" s="11" t="s">
        <v>17</v>
      </c>
      <c r="B24" s="9">
        <v>78482504</v>
      </c>
      <c r="C24" s="13" t="s">
        <v>11</v>
      </c>
      <c r="D24" s="49">
        <f>B24/B22</f>
        <v>0.21275375911401057</v>
      </c>
      <c r="E24" s="28">
        <v>0.14</v>
      </c>
      <c r="F24" s="60">
        <f t="shared" si="0"/>
        <v>0.07275375911401055</v>
      </c>
    </row>
    <row r="25" spans="1:6" ht="15.75">
      <c r="A25" s="11" t="s">
        <v>21</v>
      </c>
      <c r="B25" s="9">
        <v>51444775</v>
      </c>
      <c r="C25" s="13" t="s">
        <v>12</v>
      </c>
      <c r="D25" s="49">
        <f>B25/B22</f>
        <v>0.13945871640416155</v>
      </c>
      <c r="E25" s="28">
        <v>0.07</v>
      </c>
      <c r="F25" s="60">
        <f t="shared" si="0"/>
        <v>0.06945871640416154</v>
      </c>
    </row>
    <row r="26" spans="1:6" ht="15.75">
      <c r="A26" s="11" t="s">
        <v>18</v>
      </c>
      <c r="B26" s="9">
        <v>87075063</v>
      </c>
      <c r="C26" s="13" t="s">
        <v>13</v>
      </c>
      <c r="D26" s="49">
        <f>B26/B22</f>
        <v>0.23604683890232778</v>
      </c>
      <c r="E26" s="28">
        <v>0.08</v>
      </c>
      <c r="F26" s="60">
        <f t="shared" si="0"/>
        <v>0.1560468389023278</v>
      </c>
    </row>
    <row r="27" spans="1:6" ht="15.75">
      <c r="A27" s="11" t="s">
        <v>19</v>
      </c>
      <c r="B27" s="9">
        <v>48217635</v>
      </c>
      <c r="C27" s="13" t="s">
        <v>14</v>
      </c>
      <c r="D27" s="49">
        <f>B27/B22</f>
        <v>0.13071044601019974</v>
      </c>
      <c r="E27" s="28">
        <v>0.08</v>
      </c>
      <c r="F27" s="60">
        <f t="shared" si="0"/>
        <v>0.050710446010199736</v>
      </c>
    </row>
    <row r="28" spans="1:6" ht="15.75">
      <c r="A28" s="11" t="s">
        <v>20</v>
      </c>
      <c r="B28" s="9">
        <v>18013324</v>
      </c>
      <c r="C28" s="13" t="s">
        <v>15</v>
      </c>
      <c r="D28" s="49">
        <f>B28/B22</f>
        <v>0.04883129614644591</v>
      </c>
      <c r="E28" s="28">
        <v>0.03</v>
      </c>
      <c r="F28" s="60">
        <f t="shared" si="0"/>
        <v>0.01883129614644591</v>
      </c>
    </row>
    <row r="29" spans="1:6" ht="15.75">
      <c r="A29" s="2"/>
      <c r="B29" s="2"/>
      <c r="C29" s="2"/>
      <c r="D29" s="2"/>
      <c r="E29" s="2"/>
      <c r="F29" s="2"/>
    </row>
    <row r="30" spans="1:6" ht="15.75">
      <c r="A30" s="33" t="s">
        <v>46</v>
      </c>
      <c r="B30" s="2"/>
      <c r="C30" s="2"/>
      <c r="D30" s="2"/>
      <c r="E30" s="2"/>
      <c r="F30" s="2"/>
    </row>
    <row r="31" ht="15">
      <c r="A31" s="33" t="s">
        <v>49</v>
      </c>
    </row>
    <row r="32" ht="15">
      <c r="A32" s="34"/>
    </row>
  </sheetData>
  <printOptions/>
  <pageMargins left="1.25" right="0.5" top="1.25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A4" sqref="A4"/>
    </sheetView>
  </sheetViews>
  <sheetFormatPr defaultColWidth="8.88671875" defaultRowHeight="15"/>
  <cols>
    <col min="1" max="1" width="20.99609375" style="0" customWidth="1"/>
    <col min="2" max="2" width="13.21484375" style="0" customWidth="1"/>
    <col min="3" max="3" width="5.4453125" style="0" customWidth="1"/>
    <col min="4" max="5" width="6.77734375" style="0" customWidth="1"/>
  </cols>
  <sheetData>
    <row r="1" spans="1:6" ht="15.75">
      <c r="A1" s="1" t="s">
        <v>50</v>
      </c>
      <c r="B1" s="2"/>
      <c r="D1" s="2"/>
      <c r="E1" s="12"/>
      <c r="F1" s="2"/>
    </row>
    <row r="2" spans="1:6" ht="15.75">
      <c r="A2" s="29" t="str">
        <f>Dept!A2</f>
        <v>As of November 18, 2008</v>
      </c>
      <c r="B2" s="30"/>
      <c r="C2" s="30"/>
      <c r="D2" s="30"/>
      <c r="E2" s="30"/>
      <c r="F2" s="30"/>
    </row>
    <row r="3" spans="1:6" ht="15.75">
      <c r="A3" s="5"/>
      <c r="B3" s="2"/>
      <c r="C3" s="2"/>
      <c r="D3" s="5"/>
      <c r="E3" s="2"/>
      <c r="F3" s="2"/>
    </row>
    <row r="4" spans="1:6" ht="15.75">
      <c r="A4" s="4"/>
      <c r="B4" s="2"/>
      <c r="C4" s="2"/>
      <c r="D4" s="2"/>
      <c r="E4" s="2"/>
      <c r="F4" s="2"/>
    </row>
    <row r="5" spans="1:6" ht="18.75">
      <c r="A5" s="15" t="s">
        <v>3</v>
      </c>
      <c r="B5" s="2"/>
      <c r="C5" s="2"/>
      <c r="D5" s="2"/>
      <c r="E5" s="2"/>
      <c r="F5" s="2"/>
    </row>
    <row r="6" spans="1:6" ht="15.75">
      <c r="A6" s="2"/>
      <c r="B6" s="2"/>
      <c r="C6" s="2"/>
      <c r="D6" s="2"/>
      <c r="E6" s="2"/>
      <c r="F6" s="2"/>
    </row>
    <row r="7" spans="1:6" ht="15.75">
      <c r="A7" s="2"/>
      <c r="B7" s="2"/>
      <c r="C7" s="2"/>
      <c r="D7" s="2"/>
      <c r="E7" s="2"/>
      <c r="F7" s="2"/>
    </row>
    <row r="8" spans="1:6" ht="15.75">
      <c r="A8" s="2"/>
      <c r="B8" s="2"/>
      <c r="C8" s="2"/>
      <c r="D8" s="2"/>
      <c r="E8" s="2"/>
      <c r="F8" s="2"/>
    </row>
    <row r="9" spans="1:6" ht="15.75">
      <c r="A9" s="2"/>
      <c r="B9" s="2"/>
      <c r="C9" s="2"/>
      <c r="D9" s="2"/>
      <c r="E9" s="2"/>
      <c r="F9" s="2"/>
    </row>
    <row r="10" spans="1:6" ht="15.75">
      <c r="A10" s="2"/>
      <c r="B10" s="2"/>
      <c r="C10" s="2"/>
      <c r="D10" s="2"/>
      <c r="E10" s="2"/>
      <c r="F10" s="2"/>
    </row>
    <row r="11" spans="1:6" ht="15.75">
      <c r="A11" s="2"/>
      <c r="B11" s="2"/>
      <c r="C11" s="2"/>
      <c r="D11" s="2"/>
      <c r="E11" s="2"/>
      <c r="F11" s="2"/>
    </row>
    <row r="12" spans="1:6" ht="15.75">
      <c r="A12" s="2"/>
      <c r="B12" s="2"/>
      <c r="C12" s="2"/>
      <c r="D12" s="2"/>
      <c r="E12" s="2"/>
      <c r="F12" s="2"/>
    </row>
    <row r="13" spans="1:6" ht="15.75">
      <c r="A13" s="2"/>
      <c r="B13" s="2"/>
      <c r="C13" s="2"/>
      <c r="D13" s="2"/>
      <c r="E13" s="2"/>
      <c r="F13" s="2"/>
    </row>
    <row r="14" spans="1:6" ht="15.75">
      <c r="A14" s="2"/>
      <c r="B14" s="2"/>
      <c r="C14" s="2"/>
      <c r="D14" s="2"/>
      <c r="E14" s="2"/>
      <c r="F14" s="2"/>
    </row>
    <row r="15" spans="1:6" ht="15.75">
      <c r="A15" s="2"/>
      <c r="B15" s="2"/>
      <c r="C15" s="2"/>
      <c r="D15" s="2"/>
      <c r="E15" s="2"/>
      <c r="F15" s="2"/>
    </row>
    <row r="16" spans="1:6" ht="15.75">
      <c r="A16" s="2"/>
      <c r="B16" s="2"/>
      <c r="C16" s="2"/>
      <c r="D16" s="2"/>
      <c r="E16" s="2"/>
      <c r="F16" s="2"/>
    </row>
    <row r="17" spans="1:6" ht="15.75">
      <c r="A17" s="2"/>
      <c r="B17" s="2"/>
      <c r="C17" s="2"/>
      <c r="D17" s="2"/>
      <c r="E17" s="2"/>
      <c r="F17" s="2"/>
    </row>
    <row r="18" spans="1:6" ht="15.75">
      <c r="A18" s="2"/>
      <c r="B18" s="2"/>
      <c r="C18" s="2"/>
      <c r="D18" s="2"/>
      <c r="E18" s="2"/>
      <c r="F18" s="2"/>
    </row>
    <row r="19" spans="1:6" ht="15.75">
      <c r="A19" s="2"/>
      <c r="B19" s="2"/>
      <c r="C19" s="2"/>
      <c r="D19" s="2"/>
      <c r="E19" s="2"/>
      <c r="F19" s="2"/>
    </row>
    <row r="20" spans="1:6" ht="15.75">
      <c r="A20" s="2"/>
      <c r="B20" s="7"/>
      <c r="C20" s="2"/>
      <c r="D20" s="7"/>
      <c r="E20" s="7" t="s">
        <v>51</v>
      </c>
      <c r="F20" s="24"/>
    </row>
    <row r="21" spans="1:6" ht="15.75">
      <c r="A21" s="2"/>
      <c r="B21" s="6" t="s">
        <v>47</v>
      </c>
      <c r="C21" s="6"/>
      <c r="D21" s="32" t="s">
        <v>41</v>
      </c>
      <c r="E21" s="32" t="s">
        <v>43</v>
      </c>
      <c r="F21" s="25" t="s">
        <v>48</v>
      </c>
    </row>
    <row r="22" spans="1:6" ht="15.75">
      <c r="A22" s="8" t="s">
        <v>22</v>
      </c>
      <c r="B22" s="9">
        <v>255835736</v>
      </c>
      <c r="C22" s="3"/>
      <c r="D22" s="6" t="s">
        <v>42</v>
      </c>
      <c r="E22" s="6" t="s">
        <v>9</v>
      </c>
      <c r="F22" s="26" t="s">
        <v>38</v>
      </c>
    </row>
    <row r="23" spans="1:6" ht="15.75">
      <c r="A23" s="8" t="s">
        <v>8</v>
      </c>
      <c r="B23" s="9">
        <v>169434568</v>
      </c>
      <c r="C23" s="13" t="s">
        <v>10</v>
      </c>
      <c r="D23" s="49">
        <f>B23/B22</f>
        <v>0.6622787365405434</v>
      </c>
      <c r="E23" s="28">
        <v>0.6</v>
      </c>
      <c r="F23" s="60">
        <f aca="true" t="shared" si="0" ref="F23:F28">D23-E23</f>
        <v>0.06227873654054339</v>
      </c>
    </row>
    <row r="24" spans="1:6" ht="15.75">
      <c r="A24" s="11" t="s">
        <v>17</v>
      </c>
      <c r="B24" s="9">
        <v>52599468</v>
      </c>
      <c r="C24" s="13" t="s">
        <v>11</v>
      </c>
      <c r="D24" s="49">
        <f>B24/B22</f>
        <v>0.20559859549879303</v>
      </c>
      <c r="E24" s="28">
        <v>0.18</v>
      </c>
      <c r="F24" s="61">
        <f t="shared" si="0"/>
        <v>0.025598595498793036</v>
      </c>
    </row>
    <row r="25" spans="1:6" ht="15.75">
      <c r="A25" s="11" t="s">
        <v>21</v>
      </c>
      <c r="B25" s="9">
        <v>23534567</v>
      </c>
      <c r="C25" s="13" t="s">
        <v>12</v>
      </c>
      <c r="D25" s="49">
        <f>B25/B22</f>
        <v>0.09199092889822084</v>
      </c>
      <c r="E25" s="28">
        <v>0.09</v>
      </c>
      <c r="F25" s="60">
        <f t="shared" si="0"/>
        <v>0.001990928898220848</v>
      </c>
    </row>
    <row r="26" spans="1:6" ht="15.75">
      <c r="A26" s="11" t="s">
        <v>18</v>
      </c>
      <c r="B26" s="9">
        <v>25828461</v>
      </c>
      <c r="C26" s="13" t="s">
        <v>13</v>
      </c>
      <c r="D26" s="49">
        <f>B26/B22</f>
        <v>0.10095720560320784</v>
      </c>
      <c r="E26" s="28">
        <v>0.1</v>
      </c>
      <c r="F26" s="60">
        <f t="shared" si="0"/>
        <v>0.0009572056032078335</v>
      </c>
    </row>
    <row r="27" spans="1:6" ht="15.75">
      <c r="A27" s="11" t="s">
        <v>19</v>
      </c>
      <c r="B27" s="9">
        <v>20630942</v>
      </c>
      <c r="C27" s="13" t="s">
        <v>14</v>
      </c>
      <c r="D27" s="49">
        <f>B27/B22</f>
        <v>0.08064136122093592</v>
      </c>
      <c r="E27" s="28">
        <v>0.1</v>
      </c>
      <c r="F27" s="59">
        <f t="shared" si="0"/>
        <v>-0.01935863877906409</v>
      </c>
    </row>
    <row r="28" spans="1:6" ht="15.75">
      <c r="A28" s="11" t="s">
        <v>20</v>
      </c>
      <c r="B28" s="9">
        <v>7869968</v>
      </c>
      <c r="C28" s="13" t="s">
        <v>15</v>
      </c>
      <c r="D28" s="49">
        <f>B28/B22</f>
        <v>0.03076180100187411</v>
      </c>
      <c r="E28" s="28">
        <v>0.03</v>
      </c>
      <c r="F28" s="61">
        <f t="shared" si="0"/>
        <v>0.0007618010018741114</v>
      </c>
    </row>
    <row r="29" spans="1:6" ht="15.75">
      <c r="A29" s="2"/>
      <c r="B29" s="2"/>
      <c r="C29" s="2"/>
      <c r="D29" s="2"/>
      <c r="E29" s="2"/>
      <c r="F29" s="2"/>
    </row>
    <row r="30" spans="1:6" ht="15.75">
      <c r="A30" s="33" t="s">
        <v>46</v>
      </c>
      <c r="B30" s="2"/>
      <c r="C30" s="2"/>
      <c r="D30" s="2"/>
      <c r="E30" s="2"/>
      <c r="F30" s="2"/>
    </row>
    <row r="31" ht="15">
      <c r="A31" s="33" t="s">
        <v>49</v>
      </c>
    </row>
    <row r="32" ht="15">
      <c r="A32" s="34"/>
    </row>
  </sheetData>
  <printOptions/>
  <pageMargins left="1.25" right="0.5" top="1.25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A4" sqref="A4"/>
    </sheetView>
  </sheetViews>
  <sheetFormatPr defaultColWidth="8.88671875" defaultRowHeight="15"/>
  <cols>
    <col min="1" max="1" width="20.99609375" style="0" customWidth="1"/>
    <col min="2" max="2" width="13.21484375" style="0" customWidth="1"/>
    <col min="3" max="3" width="5.4453125" style="0" customWidth="1"/>
    <col min="4" max="5" width="6.77734375" style="0" customWidth="1"/>
  </cols>
  <sheetData>
    <row r="1" spans="1:6" ht="15.75">
      <c r="A1" s="1" t="s">
        <v>50</v>
      </c>
      <c r="B1" s="2"/>
      <c r="D1" s="2"/>
      <c r="E1" s="12"/>
      <c r="F1" s="2"/>
    </row>
    <row r="2" spans="1:6" ht="15.75">
      <c r="A2" s="29" t="str">
        <f>Dept!A2</f>
        <v>As of November 18, 2008</v>
      </c>
      <c r="B2" s="30"/>
      <c r="C2" s="30"/>
      <c r="D2" s="30"/>
      <c r="E2" s="30"/>
      <c r="F2" s="30"/>
    </row>
    <row r="3" spans="1:6" ht="15.75">
      <c r="A3" s="5"/>
      <c r="B3" s="2"/>
      <c r="C3" s="2"/>
      <c r="D3" s="5"/>
      <c r="E3" s="2"/>
      <c r="F3" s="2"/>
    </row>
    <row r="4" spans="1:6" ht="15.75">
      <c r="A4" s="4"/>
      <c r="B4" s="2"/>
      <c r="C4" s="2"/>
      <c r="D4" s="2"/>
      <c r="E4" s="2"/>
      <c r="F4" s="2"/>
    </row>
    <row r="5" spans="1:6" ht="18.75">
      <c r="A5" s="15" t="s">
        <v>4</v>
      </c>
      <c r="B5" s="2"/>
      <c r="C5" s="2"/>
      <c r="D5" s="2"/>
      <c r="E5" s="2"/>
      <c r="F5" s="2"/>
    </row>
    <row r="6" spans="1:6" ht="15.75">
      <c r="A6" s="2"/>
      <c r="B6" s="2"/>
      <c r="C6" s="2"/>
      <c r="D6" s="2"/>
      <c r="E6" s="2"/>
      <c r="F6" s="2"/>
    </row>
    <row r="7" spans="1:6" ht="15.75">
      <c r="A7" s="2"/>
      <c r="B7" s="2"/>
      <c r="C7" s="2"/>
      <c r="D7" s="2"/>
      <c r="E7" s="2"/>
      <c r="F7" s="2"/>
    </row>
    <row r="8" spans="1:6" ht="15.75">
      <c r="A8" s="2"/>
      <c r="B8" s="2"/>
      <c r="C8" s="2"/>
      <c r="D8" s="2"/>
      <c r="E8" s="2"/>
      <c r="F8" s="2"/>
    </row>
    <row r="9" spans="1:6" ht="15.75">
      <c r="A9" s="2"/>
      <c r="B9" s="2"/>
      <c r="C9" s="2"/>
      <c r="D9" s="2"/>
      <c r="E9" s="2"/>
      <c r="F9" s="2"/>
    </row>
    <row r="10" spans="1:6" ht="15.75">
      <c r="A10" s="2"/>
      <c r="B10" s="2"/>
      <c r="C10" s="2"/>
      <c r="D10" s="2"/>
      <c r="E10" s="2"/>
      <c r="F10" s="2"/>
    </row>
    <row r="11" spans="1:6" ht="15.75">
      <c r="A11" s="2"/>
      <c r="B11" s="2"/>
      <c r="C11" s="2"/>
      <c r="D11" s="2"/>
      <c r="E11" s="2"/>
      <c r="F11" s="2"/>
    </row>
    <row r="12" spans="1:6" ht="15.75">
      <c r="A12" s="2"/>
      <c r="B12" s="2"/>
      <c r="C12" s="2"/>
      <c r="D12" s="2"/>
      <c r="E12" s="2"/>
      <c r="F12" s="2"/>
    </row>
    <row r="13" spans="1:6" ht="15.75">
      <c r="A13" s="2"/>
      <c r="B13" s="2"/>
      <c r="C13" s="2"/>
      <c r="D13" s="2"/>
      <c r="E13" s="2"/>
      <c r="F13" s="2"/>
    </row>
    <row r="14" spans="1:6" ht="15.75">
      <c r="A14" s="2"/>
      <c r="B14" s="2"/>
      <c r="C14" s="2"/>
      <c r="D14" s="2"/>
      <c r="E14" s="2"/>
      <c r="F14" s="2"/>
    </row>
    <row r="15" spans="1:6" ht="15.75">
      <c r="A15" s="2"/>
      <c r="B15" s="2"/>
      <c r="C15" s="2"/>
      <c r="D15" s="2"/>
      <c r="E15" s="2"/>
      <c r="F15" s="2"/>
    </row>
    <row r="16" spans="1:6" ht="15.75">
      <c r="A16" s="2"/>
      <c r="B16" s="2"/>
      <c r="C16" s="2"/>
      <c r="D16" s="2"/>
      <c r="E16" s="2"/>
      <c r="F16" s="2"/>
    </row>
    <row r="17" spans="1:6" ht="15.75">
      <c r="A17" s="2"/>
      <c r="B17" s="2"/>
      <c r="C17" s="2"/>
      <c r="D17" s="2"/>
      <c r="E17" s="2"/>
      <c r="F17" s="2"/>
    </row>
    <row r="18" spans="1:6" ht="15.75">
      <c r="A18" s="2"/>
      <c r="B18" s="2"/>
      <c r="C18" s="2"/>
      <c r="D18" s="2"/>
      <c r="E18" s="2"/>
      <c r="F18" s="2"/>
    </row>
    <row r="19" spans="1:6" ht="15.75">
      <c r="A19" s="2"/>
      <c r="B19" s="2"/>
      <c r="C19" s="2"/>
      <c r="D19" s="2"/>
      <c r="E19" s="2"/>
      <c r="F19" s="2"/>
    </row>
    <row r="20" spans="1:6" ht="15.75">
      <c r="A20" s="2"/>
      <c r="B20" s="7"/>
      <c r="C20" s="2"/>
      <c r="D20" s="7"/>
      <c r="E20" s="7" t="s">
        <v>51</v>
      </c>
      <c r="F20" s="24"/>
    </row>
    <row r="21" spans="1:6" ht="15.75">
      <c r="A21" s="2"/>
      <c r="B21" s="6" t="s">
        <v>47</v>
      </c>
      <c r="C21" s="6"/>
      <c r="D21" s="32" t="s">
        <v>41</v>
      </c>
      <c r="E21" s="32" t="s">
        <v>43</v>
      </c>
      <c r="F21" s="25" t="s">
        <v>48</v>
      </c>
    </row>
    <row r="22" spans="1:6" ht="15.75">
      <c r="A22" s="8" t="s">
        <v>22</v>
      </c>
      <c r="B22" s="9">
        <v>89592882</v>
      </c>
      <c r="C22" s="3"/>
      <c r="D22" s="6" t="s">
        <v>42</v>
      </c>
      <c r="E22" s="6" t="s">
        <v>9</v>
      </c>
      <c r="F22" s="26" t="s">
        <v>38</v>
      </c>
    </row>
    <row r="23" spans="1:6" ht="15.75">
      <c r="A23" s="8" t="s">
        <v>8</v>
      </c>
      <c r="B23" s="9">
        <v>29295106</v>
      </c>
      <c r="C23" s="13" t="s">
        <v>10</v>
      </c>
      <c r="D23" s="49">
        <f>B23/B22</f>
        <v>0.32698028399175727</v>
      </c>
      <c r="E23" s="28">
        <v>0.35</v>
      </c>
      <c r="F23" s="59">
        <f aca="true" t="shared" si="0" ref="F23:F28">D23-E23</f>
        <v>-0.023019716008242708</v>
      </c>
    </row>
    <row r="24" spans="1:6" ht="15.75">
      <c r="A24" s="11" t="s">
        <v>17</v>
      </c>
      <c r="B24" s="9">
        <v>7967007</v>
      </c>
      <c r="C24" s="13" t="s">
        <v>11</v>
      </c>
      <c r="D24" s="49">
        <f>B24/B22</f>
        <v>0.0889245531804636</v>
      </c>
      <c r="E24" s="28">
        <v>0.1</v>
      </c>
      <c r="F24" s="59">
        <f t="shared" si="0"/>
        <v>-0.0110754468195364</v>
      </c>
    </row>
    <row r="25" spans="1:6" ht="15.75">
      <c r="A25" s="11" t="s">
        <v>21</v>
      </c>
      <c r="B25" s="9">
        <v>9087094</v>
      </c>
      <c r="C25" s="13" t="s">
        <v>12</v>
      </c>
      <c r="D25" s="49">
        <f>B25/B22</f>
        <v>0.10142651734319698</v>
      </c>
      <c r="E25" s="28">
        <v>0.05</v>
      </c>
      <c r="F25" s="60">
        <f t="shared" si="0"/>
        <v>0.051426517343196976</v>
      </c>
    </row>
    <row r="26" spans="1:6" ht="15.75">
      <c r="A26" s="11" t="s">
        <v>18</v>
      </c>
      <c r="B26" s="9">
        <v>473824</v>
      </c>
      <c r="C26" s="13" t="s">
        <v>13</v>
      </c>
      <c r="D26" s="49">
        <f>B26/B22</f>
        <v>0.005288634425221414</v>
      </c>
      <c r="E26" s="28">
        <v>0.03</v>
      </c>
      <c r="F26" s="59">
        <f t="shared" si="0"/>
        <v>-0.024711365574778585</v>
      </c>
    </row>
    <row r="27" spans="1:6" ht="15.75">
      <c r="A27" s="11" t="s">
        <v>19</v>
      </c>
      <c r="B27" s="9">
        <v>3447166</v>
      </c>
      <c r="C27" s="13" t="s">
        <v>14</v>
      </c>
      <c r="D27" s="49">
        <f>B27/B22</f>
        <v>0.038475891421820764</v>
      </c>
      <c r="E27" s="28">
        <v>0.06</v>
      </c>
      <c r="F27" s="59">
        <f t="shared" si="0"/>
        <v>-0.021524108578179234</v>
      </c>
    </row>
    <row r="28" spans="1:6" ht="15.75">
      <c r="A28" s="11" t="s">
        <v>20</v>
      </c>
      <c r="B28" s="9">
        <v>178959</v>
      </c>
      <c r="C28" s="13" t="s">
        <v>15</v>
      </c>
      <c r="D28" s="49">
        <f>B28/B22</f>
        <v>0.001997468950714187</v>
      </c>
      <c r="E28" s="28">
        <v>0.03</v>
      </c>
      <c r="F28" s="59">
        <f t="shared" si="0"/>
        <v>-0.028002531049285812</v>
      </c>
    </row>
    <row r="29" spans="1:6" ht="15.75">
      <c r="A29" s="2"/>
      <c r="B29" s="2"/>
      <c r="C29" s="2"/>
      <c r="D29" s="2"/>
      <c r="E29" s="2"/>
      <c r="F29" s="2"/>
    </row>
    <row r="30" spans="1:6" ht="15.75">
      <c r="A30" s="33" t="s">
        <v>46</v>
      </c>
      <c r="B30" s="2"/>
      <c r="C30" s="2"/>
      <c r="D30" s="2"/>
      <c r="E30" s="2"/>
      <c r="F30" s="2"/>
    </row>
    <row r="31" ht="15">
      <c r="A31" s="33" t="s">
        <v>49</v>
      </c>
    </row>
    <row r="32" ht="15">
      <c r="A32" s="34"/>
    </row>
  </sheetData>
  <printOptions/>
  <pageMargins left="1.25" right="0.5" top="1.25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A4" sqref="A4"/>
    </sheetView>
  </sheetViews>
  <sheetFormatPr defaultColWidth="8.88671875" defaultRowHeight="15"/>
  <cols>
    <col min="1" max="1" width="20.99609375" style="0" customWidth="1"/>
    <col min="2" max="2" width="13.21484375" style="0" customWidth="1"/>
    <col min="3" max="3" width="5.3359375" style="0" customWidth="1"/>
    <col min="4" max="4" width="6.77734375" style="0" customWidth="1"/>
    <col min="5" max="5" width="6.6640625" style="0" customWidth="1"/>
  </cols>
  <sheetData>
    <row r="1" spans="1:6" ht="15.75">
      <c r="A1" s="1" t="s">
        <v>50</v>
      </c>
      <c r="B1" s="2"/>
      <c r="D1" s="2"/>
      <c r="E1" s="12"/>
      <c r="F1" s="2"/>
    </row>
    <row r="2" spans="1:6" ht="15.75">
      <c r="A2" s="29" t="str">
        <f>Dept!A2</f>
        <v>As of November 18, 2008</v>
      </c>
      <c r="B2" s="30"/>
      <c r="C2" s="30"/>
      <c r="D2" s="30"/>
      <c r="E2" s="30"/>
      <c r="F2" s="30"/>
    </row>
    <row r="3" spans="1:6" ht="15.75">
      <c r="A3" s="2"/>
      <c r="B3" s="2"/>
      <c r="C3" s="2"/>
      <c r="D3" s="5"/>
      <c r="E3" s="2"/>
      <c r="F3" s="2"/>
    </row>
    <row r="4" spans="1:6" ht="15.75">
      <c r="A4" s="4"/>
      <c r="B4" s="2"/>
      <c r="C4" s="2"/>
      <c r="D4" s="2"/>
      <c r="E4" s="2"/>
      <c r="F4" s="2"/>
    </row>
    <row r="5" spans="1:6" ht="18.75">
      <c r="A5" s="15" t="s">
        <v>56</v>
      </c>
      <c r="B5" s="2"/>
      <c r="C5" s="2"/>
      <c r="D5" s="2"/>
      <c r="E5" s="2"/>
      <c r="F5" s="2"/>
    </row>
    <row r="6" spans="1:6" ht="15.75">
      <c r="A6" s="2"/>
      <c r="B6" s="2"/>
      <c r="C6" s="2"/>
      <c r="D6" s="2"/>
      <c r="E6" s="2"/>
      <c r="F6" s="2"/>
    </row>
    <row r="7" spans="1:6" ht="15.75">
      <c r="A7" s="2"/>
      <c r="B7" s="2"/>
      <c r="C7" s="2"/>
      <c r="D7" s="2"/>
      <c r="E7" s="2"/>
      <c r="F7" s="2"/>
    </row>
    <row r="8" spans="1:6" ht="15.75">
      <c r="A8" s="2"/>
      <c r="B8" s="2"/>
      <c r="C8" s="2"/>
      <c r="D8" s="2"/>
      <c r="E8" s="2"/>
      <c r="F8" s="2"/>
    </row>
    <row r="9" spans="1:6" ht="15.75">
      <c r="A9" s="2"/>
      <c r="B9" s="2"/>
      <c r="C9" s="2"/>
      <c r="D9" s="2"/>
      <c r="E9" s="2"/>
      <c r="F9" s="2"/>
    </row>
    <row r="10" spans="1:6" ht="15.75">
      <c r="A10" s="2"/>
      <c r="B10" s="2"/>
      <c r="C10" s="2"/>
      <c r="D10" s="2"/>
      <c r="E10" s="2"/>
      <c r="F10" s="2"/>
    </row>
    <row r="11" spans="1:6" ht="15.75">
      <c r="A11" s="2"/>
      <c r="B11" s="2"/>
      <c r="C11" s="2"/>
      <c r="D11" s="2"/>
      <c r="E11" s="2"/>
      <c r="F11" s="2"/>
    </row>
    <row r="12" spans="1:6" ht="15.75">
      <c r="A12" s="2"/>
      <c r="B12" s="2"/>
      <c r="C12" s="2"/>
      <c r="D12" s="2"/>
      <c r="E12" s="2"/>
      <c r="F12" s="2"/>
    </row>
    <row r="13" spans="1:6" ht="15.75">
      <c r="A13" s="2"/>
      <c r="B13" s="2"/>
      <c r="C13" s="2"/>
      <c r="D13" s="2"/>
      <c r="E13" s="2"/>
      <c r="F13" s="2"/>
    </row>
    <row r="14" spans="1:6" ht="15.75">
      <c r="A14" s="2"/>
      <c r="B14" s="2"/>
      <c r="C14" s="2"/>
      <c r="D14" s="2"/>
      <c r="E14" s="2"/>
      <c r="F14" s="2"/>
    </row>
    <row r="15" spans="1:6" ht="15.75">
      <c r="A15" s="2"/>
      <c r="B15" s="2"/>
      <c r="C15" s="2"/>
      <c r="D15" s="2"/>
      <c r="E15" s="2"/>
      <c r="F15" s="2"/>
    </row>
    <row r="16" spans="1:6" ht="15.75">
      <c r="A16" s="2"/>
      <c r="B16" s="2"/>
      <c r="C16" s="2"/>
      <c r="D16" s="2"/>
      <c r="E16" s="2"/>
      <c r="F16" s="2"/>
    </row>
    <row r="17" spans="1:6" ht="15.75">
      <c r="A17" s="2"/>
      <c r="B17" s="2"/>
      <c r="C17" s="2"/>
      <c r="D17" s="2"/>
      <c r="E17" s="2"/>
      <c r="F17" s="2"/>
    </row>
    <row r="18" spans="1:6" ht="15.75">
      <c r="A18" s="2"/>
      <c r="B18" s="2"/>
      <c r="C18" s="2"/>
      <c r="D18" s="2"/>
      <c r="E18" s="2"/>
      <c r="F18" s="2"/>
    </row>
    <row r="19" spans="1:6" ht="15.75">
      <c r="A19" s="2"/>
      <c r="B19" s="2"/>
      <c r="C19" s="2"/>
      <c r="D19" s="2"/>
      <c r="E19" s="2"/>
      <c r="F19" s="2"/>
    </row>
    <row r="20" spans="1:6" ht="15.75">
      <c r="A20" s="2"/>
      <c r="B20" s="7"/>
      <c r="C20" s="2"/>
      <c r="D20" s="7"/>
      <c r="E20" s="7" t="s">
        <v>51</v>
      </c>
      <c r="F20" s="24"/>
    </row>
    <row r="21" spans="1:6" ht="15.75">
      <c r="A21" s="2"/>
      <c r="B21" s="6" t="s">
        <v>47</v>
      </c>
      <c r="C21" s="6"/>
      <c r="D21" s="32" t="s">
        <v>41</v>
      </c>
      <c r="E21" s="32" t="s">
        <v>43</v>
      </c>
      <c r="F21" s="25" t="s">
        <v>48</v>
      </c>
    </row>
    <row r="22" spans="1:6" ht="15.75">
      <c r="A22" s="8" t="s">
        <v>22</v>
      </c>
      <c r="B22" s="52">
        <v>200887375</v>
      </c>
      <c r="C22" s="3"/>
      <c r="D22" s="6" t="s">
        <v>42</v>
      </c>
      <c r="E22" s="6" t="s">
        <v>9</v>
      </c>
      <c r="F22" s="26" t="s">
        <v>38</v>
      </c>
    </row>
    <row r="23" spans="1:6" ht="15.75">
      <c r="A23" s="8" t="s">
        <v>8</v>
      </c>
      <c r="B23" s="53">
        <v>116853200</v>
      </c>
      <c r="C23" s="13" t="s">
        <v>10</v>
      </c>
      <c r="D23" s="49">
        <f>B23/B22</f>
        <v>0.5816851357632604</v>
      </c>
      <c r="E23" s="28">
        <v>0.5</v>
      </c>
      <c r="F23" s="60">
        <f aca="true" t="shared" si="0" ref="F23:F28">D23-E23</f>
        <v>0.08168513576326042</v>
      </c>
    </row>
    <row r="24" spans="1:6" ht="15.75">
      <c r="A24" s="11" t="s">
        <v>17</v>
      </c>
      <c r="B24" s="53">
        <v>36120862</v>
      </c>
      <c r="C24" s="13" t="s">
        <v>11</v>
      </c>
      <c r="D24" s="49">
        <f>B24/B22</f>
        <v>0.17980653089822096</v>
      </c>
      <c r="E24" s="28">
        <v>0.18</v>
      </c>
      <c r="F24" s="59">
        <f t="shared" si="0"/>
        <v>-0.00019346910177903132</v>
      </c>
    </row>
    <row r="25" spans="1:6" ht="15.75">
      <c r="A25" s="11" t="s">
        <v>21</v>
      </c>
      <c r="B25" s="52">
        <v>29669667</v>
      </c>
      <c r="C25" s="13" t="s">
        <v>12</v>
      </c>
      <c r="D25" s="49">
        <f>B25/B22</f>
        <v>0.14769303944560977</v>
      </c>
      <c r="E25" s="28">
        <v>0.07</v>
      </c>
      <c r="F25" s="60">
        <f t="shared" si="0"/>
        <v>0.07769303944560976</v>
      </c>
    </row>
    <row r="26" spans="1:6" ht="15.75">
      <c r="A26" s="11" t="s">
        <v>18</v>
      </c>
      <c r="B26" s="52">
        <v>2154647</v>
      </c>
      <c r="C26" s="13" t="s">
        <v>13</v>
      </c>
      <c r="D26" s="49">
        <f>B26/B22</f>
        <v>0.010725646646535154</v>
      </c>
      <c r="E26" s="28">
        <v>0.03</v>
      </c>
      <c r="F26" s="59">
        <f t="shared" si="0"/>
        <v>-0.019274353353464845</v>
      </c>
    </row>
    <row r="27" spans="1:6" ht="15.75">
      <c r="A27" s="11" t="s">
        <v>19</v>
      </c>
      <c r="B27" s="52">
        <v>31808657</v>
      </c>
      <c r="C27" s="13" t="s">
        <v>14</v>
      </c>
      <c r="D27" s="49">
        <f>B27/B22</f>
        <v>0.15834074689860425</v>
      </c>
      <c r="E27" s="28">
        <v>0.06</v>
      </c>
      <c r="F27" s="60">
        <f t="shared" si="0"/>
        <v>0.09834074689860425</v>
      </c>
    </row>
    <row r="28" spans="1:6" ht="15.75">
      <c r="A28" s="11" t="s">
        <v>20</v>
      </c>
      <c r="B28" s="52">
        <v>4912647</v>
      </c>
      <c r="C28" s="13" t="s">
        <v>15</v>
      </c>
      <c r="D28" s="49">
        <f>B28/B22</f>
        <v>0.02445473240914219</v>
      </c>
      <c r="E28" s="28">
        <v>0.03</v>
      </c>
      <c r="F28" s="59">
        <f t="shared" si="0"/>
        <v>-0.00554526759085781</v>
      </c>
    </row>
    <row r="29" spans="1:6" ht="15.75">
      <c r="A29" s="2"/>
      <c r="B29" s="2"/>
      <c r="C29" s="2"/>
      <c r="D29" s="2"/>
      <c r="E29" s="2"/>
      <c r="F29" s="2"/>
    </row>
    <row r="30" spans="1:6" ht="15.75">
      <c r="A30" s="33" t="s">
        <v>46</v>
      </c>
      <c r="B30" s="2"/>
      <c r="C30" s="2"/>
      <c r="D30" s="2"/>
      <c r="E30" s="2"/>
      <c r="F30" s="2"/>
    </row>
    <row r="31" ht="15">
      <c r="A31" s="33" t="s">
        <v>49</v>
      </c>
    </row>
    <row r="32" ht="15">
      <c r="A32" s="34"/>
    </row>
  </sheetData>
  <printOptions/>
  <pageMargins left="1.25" right="0.5" top="1.25" bottom="1" header="0.5" footer="0.5"/>
  <pageSetup horizontalDpi="300" verticalDpi="3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A4" sqref="A4"/>
    </sheetView>
  </sheetViews>
  <sheetFormatPr defaultColWidth="8.88671875" defaultRowHeight="15"/>
  <cols>
    <col min="1" max="1" width="20.99609375" style="0" customWidth="1"/>
    <col min="2" max="2" width="13.21484375" style="0" customWidth="1"/>
    <col min="3" max="3" width="5.4453125" style="0" customWidth="1"/>
    <col min="4" max="4" width="6.6640625" style="0" customWidth="1"/>
    <col min="5" max="5" width="6.77734375" style="0" customWidth="1"/>
  </cols>
  <sheetData>
    <row r="1" spans="1:6" ht="15.75">
      <c r="A1" s="1" t="s">
        <v>50</v>
      </c>
      <c r="B1" s="2"/>
      <c r="D1" s="2"/>
      <c r="E1" s="12"/>
      <c r="F1" s="2"/>
    </row>
    <row r="2" spans="1:6" ht="15.75">
      <c r="A2" s="29" t="str">
        <f>Dept!A2</f>
        <v>As of November 18, 2008</v>
      </c>
      <c r="B2" s="30"/>
      <c r="C2" s="30"/>
      <c r="D2" s="30"/>
      <c r="E2" s="30"/>
      <c r="F2" s="30"/>
    </row>
    <row r="3" spans="1:6" ht="15.75">
      <c r="A3" s="5"/>
      <c r="B3" s="2"/>
      <c r="C3" s="2"/>
      <c r="D3" s="5"/>
      <c r="E3" s="2"/>
      <c r="F3" s="2"/>
    </row>
    <row r="4" spans="1:6" ht="15.75">
      <c r="A4" s="4"/>
      <c r="B4" s="2"/>
      <c r="C4" s="2"/>
      <c r="D4" s="2"/>
      <c r="E4" s="2"/>
      <c r="F4" s="2"/>
    </row>
    <row r="5" spans="1:6" ht="18.75">
      <c r="A5" s="15" t="s">
        <v>5</v>
      </c>
      <c r="B5" s="2"/>
      <c r="C5" s="2"/>
      <c r="D5" s="2"/>
      <c r="E5" s="2"/>
      <c r="F5" s="2"/>
    </row>
    <row r="6" spans="1:6" ht="15.75">
      <c r="A6" s="2"/>
      <c r="B6" s="2"/>
      <c r="C6" s="2"/>
      <c r="D6" s="2"/>
      <c r="E6" s="2"/>
      <c r="F6" s="2"/>
    </row>
    <row r="7" spans="1:6" ht="15.75">
      <c r="A7" s="2"/>
      <c r="B7" s="2"/>
      <c r="C7" s="2"/>
      <c r="D7" s="2"/>
      <c r="E7" s="2"/>
      <c r="F7" s="2"/>
    </row>
    <row r="8" spans="1:6" ht="15.75">
      <c r="A8" s="2"/>
      <c r="B8" s="2"/>
      <c r="C8" s="2"/>
      <c r="D8" s="2"/>
      <c r="E8" s="2"/>
      <c r="F8" s="2"/>
    </row>
    <row r="9" spans="1:6" ht="15.75">
      <c r="A9" s="2"/>
      <c r="B9" s="2"/>
      <c r="C9" s="2"/>
      <c r="D9" s="2"/>
      <c r="E9" s="2"/>
      <c r="F9" s="2"/>
    </row>
    <row r="10" spans="1:6" ht="15.75">
      <c r="A10" s="2"/>
      <c r="B10" s="2"/>
      <c r="C10" s="2"/>
      <c r="D10" s="2"/>
      <c r="E10" s="2"/>
      <c r="F10" s="2"/>
    </row>
    <row r="11" spans="1:6" ht="15.75">
      <c r="A11" s="2"/>
      <c r="B11" s="2"/>
      <c r="C11" s="2"/>
      <c r="D11" s="2"/>
      <c r="E11" s="2"/>
      <c r="F11" s="2"/>
    </row>
    <row r="12" spans="1:6" ht="15.75">
      <c r="A12" s="2"/>
      <c r="B12" s="2"/>
      <c r="C12" s="2"/>
      <c r="D12" s="2"/>
      <c r="E12" s="2"/>
      <c r="F12" s="2"/>
    </row>
    <row r="13" spans="1:6" ht="15.75">
      <c r="A13" s="2"/>
      <c r="B13" s="2"/>
      <c r="C13" s="2"/>
      <c r="D13" s="2"/>
      <c r="E13" s="2"/>
      <c r="F13" s="2"/>
    </row>
    <row r="14" spans="1:6" ht="15.75">
      <c r="A14" s="2"/>
      <c r="B14" s="2"/>
      <c r="C14" s="2"/>
      <c r="D14" s="2"/>
      <c r="E14" s="2"/>
      <c r="F14" s="2"/>
    </row>
    <row r="15" spans="1:6" ht="15.75">
      <c r="A15" s="2"/>
      <c r="B15" s="2"/>
      <c r="C15" s="2"/>
      <c r="D15" s="2"/>
      <c r="E15" s="2"/>
      <c r="F15" s="2"/>
    </row>
    <row r="16" spans="1:6" ht="15.75">
      <c r="A16" s="2"/>
      <c r="B16" s="2"/>
      <c r="C16" s="2"/>
      <c r="D16" s="2"/>
      <c r="E16" s="2"/>
      <c r="F16" s="2"/>
    </row>
    <row r="17" spans="1:6" ht="15.75">
      <c r="A17" s="2"/>
      <c r="B17" s="2"/>
      <c r="C17" s="2"/>
      <c r="D17" s="2"/>
      <c r="E17" s="2"/>
      <c r="F17" s="2"/>
    </row>
    <row r="18" spans="1:6" ht="15.75">
      <c r="A18" s="2"/>
      <c r="B18" s="2"/>
      <c r="C18" s="2"/>
      <c r="D18" s="2"/>
      <c r="E18" s="2"/>
      <c r="F18" s="2"/>
    </row>
    <row r="19" spans="1:6" ht="15.75">
      <c r="A19" s="2"/>
      <c r="B19" s="2"/>
      <c r="C19" s="2"/>
      <c r="D19" s="2"/>
      <c r="E19" s="2"/>
      <c r="F19" s="2"/>
    </row>
    <row r="20" spans="1:6" ht="15.75">
      <c r="A20" s="2"/>
      <c r="B20" s="7"/>
      <c r="C20" s="2"/>
      <c r="D20" s="7"/>
      <c r="E20" s="7" t="s">
        <v>51</v>
      </c>
      <c r="F20" s="24"/>
    </row>
    <row r="21" spans="1:6" ht="15.75">
      <c r="A21" s="2"/>
      <c r="B21" s="6" t="s">
        <v>47</v>
      </c>
      <c r="C21" s="6"/>
      <c r="D21" s="32" t="s">
        <v>41</v>
      </c>
      <c r="E21" s="32" t="s">
        <v>43</v>
      </c>
      <c r="F21" s="25" t="s">
        <v>48</v>
      </c>
    </row>
    <row r="22" spans="1:6" ht="15.75">
      <c r="A22" s="8" t="s">
        <v>22</v>
      </c>
      <c r="B22" s="9">
        <v>641595889</v>
      </c>
      <c r="C22" s="3"/>
      <c r="D22" s="6" t="s">
        <v>42</v>
      </c>
      <c r="E22" s="6" t="s">
        <v>9</v>
      </c>
      <c r="F22" s="26" t="s">
        <v>38</v>
      </c>
    </row>
    <row r="23" spans="1:6" ht="15.75">
      <c r="A23" s="8" t="s">
        <v>8</v>
      </c>
      <c r="B23" s="9">
        <v>352181828</v>
      </c>
      <c r="C23" s="13" t="s">
        <v>10</v>
      </c>
      <c r="D23" s="49">
        <f>B23/B22</f>
        <v>0.5489153438138691</v>
      </c>
      <c r="E23" s="28">
        <v>0.6</v>
      </c>
      <c r="F23" s="59">
        <f aca="true" t="shared" si="0" ref="F23:F28">D23-E23</f>
        <v>-0.051084656186130895</v>
      </c>
    </row>
    <row r="24" spans="1:6" ht="15.75">
      <c r="A24" s="11" t="s">
        <v>17</v>
      </c>
      <c r="B24" s="9">
        <v>151978467</v>
      </c>
      <c r="C24" s="13" t="s">
        <v>11</v>
      </c>
      <c r="D24" s="49">
        <f>B24/B22</f>
        <v>0.23687568702610562</v>
      </c>
      <c r="E24" s="28">
        <v>0.24</v>
      </c>
      <c r="F24" s="59">
        <f t="shared" si="0"/>
        <v>-0.003124312973894372</v>
      </c>
    </row>
    <row r="25" spans="1:6" ht="15.75">
      <c r="A25" s="11" t="s">
        <v>21</v>
      </c>
      <c r="B25" s="9">
        <v>103995906</v>
      </c>
      <c r="C25" s="13" t="s">
        <v>12</v>
      </c>
      <c r="D25" s="49">
        <f>B25/B22</f>
        <v>0.16208942074440255</v>
      </c>
      <c r="E25" s="28">
        <v>0.12</v>
      </c>
      <c r="F25" s="60">
        <f t="shared" si="0"/>
        <v>0.042089420744402556</v>
      </c>
    </row>
    <row r="26" spans="1:6" ht="15.75">
      <c r="A26" s="11" t="s">
        <v>18</v>
      </c>
      <c r="B26" s="9">
        <v>88689698</v>
      </c>
      <c r="C26" s="13" t="s">
        <v>13</v>
      </c>
      <c r="D26" s="49">
        <f>B26/B22</f>
        <v>0.13823295865912258</v>
      </c>
      <c r="E26" s="28">
        <v>0.1</v>
      </c>
      <c r="F26" s="60">
        <f t="shared" si="0"/>
        <v>0.03823295865912257</v>
      </c>
    </row>
    <row r="27" spans="1:6" ht="15.75">
      <c r="A27" s="11" t="s">
        <v>19</v>
      </c>
      <c r="B27" s="9">
        <v>74968723</v>
      </c>
      <c r="C27" s="13" t="s">
        <v>14</v>
      </c>
      <c r="D27" s="49">
        <f>B27/B22</f>
        <v>0.11684726209335172</v>
      </c>
      <c r="E27" s="28">
        <v>0.06</v>
      </c>
      <c r="F27" s="60">
        <f t="shared" si="0"/>
        <v>0.056847262093351725</v>
      </c>
    </row>
    <row r="28" spans="1:6" ht="15.75">
      <c r="A28" s="11" t="s">
        <v>20</v>
      </c>
      <c r="B28" s="9">
        <v>14820102</v>
      </c>
      <c r="C28" s="13" t="s">
        <v>15</v>
      </c>
      <c r="D28" s="49">
        <f>B28/B22</f>
        <v>0.02309881072196209</v>
      </c>
      <c r="E28" s="28">
        <v>0.03</v>
      </c>
      <c r="F28" s="59">
        <f t="shared" si="0"/>
        <v>-0.006901189278037907</v>
      </c>
    </row>
    <row r="29" spans="1:6" ht="15.75">
      <c r="A29" s="2"/>
      <c r="B29" s="2"/>
      <c r="C29" s="2"/>
      <c r="D29" s="2"/>
      <c r="E29" s="2"/>
      <c r="F29" s="2"/>
    </row>
    <row r="30" spans="1:6" ht="15.75">
      <c r="A30" s="33" t="s">
        <v>46</v>
      </c>
      <c r="B30" s="2"/>
      <c r="C30" s="2"/>
      <c r="D30" s="2"/>
      <c r="E30" s="2"/>
      <c r="F30" s="2"/>
    </row>
    <row r="31" ht="15">
      <c r="A31" s="33" t="s">
        <v>49</v>
      </c>
    </row>
    <row r="32" ht="15">
      <c r="A32" s="34"/>
    </row>
  </sheetData>
  <printOptions/>
  <pageMargins left="1.25" right="0.5" top="1.25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A4" sqref="A4"/>
    </sheetView>
  </sheetViews>
  <sheetFormatPr defaultColWidth="8.88671875" defaultRowHeight="15"/>
  <cols>
    <col min="1" max="1" width="20.99609375" style="0" customWidth="1"/>
    <col min="2" max="2" width="13.21484375" style="0" customWidth="1"/>
    <col min="3" max="3" width="5.4453125" style="0" customWidth="1"/>
    <col min="4" max="5" width="6.77734375" style="0" customWidth="1"/>
  </cols>
  <sheetData>
    <row r="1" spans="1:6" ht="15.75">
      <c r="A1" s="1" t="s">
        <v>50</v>
      </c>
      <c r="B1" s="2"/>
      <c r="D1" s="2"/>
      <c r="E1" s="12"/>
      <c r="F1" s="2"/>
    </row>
    <row r="2" spans="1:6" ht="15.75">
      <c r="A2" s="29" t="str">
        <f>Dept!A2</f>
        <v>As of November 18, 2008</v>
      </c>
      <c r="B2" s="30"/>
      <c r="C2" s="30"/>
      <c r="D2" s="30"/>
      <c r="E2" s="30"/>
      <c r="F2" s="30"/>
    </row>
    <row r="3" spans="1:6" ht="15.75">
      <c r="A3" s="2"/>
      <c r="B3" s="2"/>
      <c r="C3" s="2"/>
      <c r="D3" s="5"/>
      <c r="E3" s="2"/>
      <c r="F3" s="2"/>
    </row>
    <row r="4" spans="1:6" ht="15.75">
      <c r="A4" s="4"/>
      <c r="B4" s="2"/>
      <c r="C4" s="2"/>
      <c r="D4" s="2"/>
      <c r="E4" s="2"/>
      <c r="F4" s="2"/>
    </row>
    <row r="5" spans="1:6" ht="18.75">
      <c r="A5" s="15" t="s">
        <v>6</v>
      </c>
      <c r="B5" s="2"/>
      <c r="C5" s="2"/>
      <c r="D5" s="2"/>
      <c r="E5" s="2"/>
      <c r="F5" s="2"/>
    </row>
    <row r="6" spans="1:6" ht="15.75">
      <c r="A6" s="2"/>
      <c r="B6" s="2"/>
      <c r="C6" s="2"/>
      <c r="D6" s="2"/>
      <c r="E6" s="2"/>
      <c r="F6" s="2"/>
    </row>
    <row r="7" spans="1:6" ht="15.75">
      <c r="A7" s="2"/>
      <c r="B7" s="2"/>
      <c r="C7" s="2"/>
      <c r="D7" s="2"/>
      <c r="E7" s="2"/>
      <c r="F7" s="2"/>
    </row>
    <row r="8" spans="1:6" ht="15.75">
      <c r="A8" s="2"/>
      <c r="B8" s="2"/>
      <c r="C8" s="2"/>
      <c r="D8" s="2"/>
      <c r="E8" s="2"/>
      <c r="F8" s="2"/>
    </row>
    <row r="9" spans="1:6" ht="15.75">
      <c r="A9" s="2"/>
      <c r="B9" s="2"/>
      <c r="C9" s="2"/>
      <c r="D9" s="2"/>
      <c r="E9" s="2"/>
      <c r="F9" s="2"/>
    </row>
    <row r="10" spans="1:6" ht="15.75">
      <c r="A10" s="2"/>
      <c r="B10" s="2"/>
      <c r="C10" s="2"/>
      <c r="D10" s="2"/>
      <c r="E10" s="2"/>
      <c r="F10" s="2"/>
    </row>
    <row r="11" spans="1:6" ht="15.75">
      <c r="A11" s="2"/>
      <c r="B11" s="2"/>
      <c r="C11" s="2"/>
      <c r="D11" s="2"/>
      <c r="E11" s="2"/>
      <c r="F11" s="2"/>
    </row>
    <row r="12" spans="1:6" ht="15.75">
      <c r="A12" s="2"/>
      <c r="B12" s="2"/>
      <c r="C12" s="2"/>
      <c r="D12" s="2"/>
      <c r="E12" s="2"/>
      <c r="F12" s="2"/>
    </row>
    <row r="13" spans="1:6" ht="15.75">
      <c r="A13" s="2"/>
      <c r="B13" s="2"/>
      <c r="C13" s="2"/>
      <c r="D13" s="2"/>
      <c r="E13" s="2"/>
      <c r="F13" s="2"/>
    </row>
    <row r="14" spans="1:6" ht="15.75">
      <c r="A14" s="2"/>
      <c r="B14" s="2"/>
      <c r="C14" s="2"/>
      <c r="D14" s="2"/>
      <c r="E14" s="2"/>
      <c r="F14" s="2"/>
    </row>
    <row r="15" spans="1:6" ht="15.75">
      <c r="A15" s="2"/>
      <c r="B15" s="2"/>
      <c r="C15" s="2"/>
      <c r="D15" s="2"/>
      <c r="E15" s="2"/>
      <c r="F15" s="2"/>
    </row>
    <row r="16" spans="1:6" ht="15.75">
      <c r="A16" s="2"/>
      <c r="B16" s="2"/>
      <c r="C16" s="2"/>
      <c r="D16" s="2"/>
      <c r="E16" s="2"/>
      <c r="F16" s="2"/>
    </row>
    <row r="17" spans="1:6" ht="15.75">
      <c r="A17" s="2"/>
      <c r="B17" s="2"/>
      <c r="C17" s="2"/>
      <c r="D17" s="2"/>
      <c r="E17" s="2"/>
      <c r="F17" s="2"/>
    </row>
    <row r="18" spans="1:6" ht="15.75">
      <c r="A18" s="2"/>
      <c r="B18" s="2"/>
      <c r="C18" s="2"/>
      <c r="D18" s="2"/>
      <c r="E18" s="2"/>
      <c r="F18" s="2"/>
    </row>
    <row r="19" spans="1:6" ht="15.75">
      <c r="A19" s="2"/>
      <c r="B19" s="2"/>
      <c r="C19" s="2"/>
      <c r="D19" s="2"/>
      <c r="E19" s="2"/>
      <c r="F19" s="2"/>
    </row>
    <row r="20" spans="1:6" ht="15.75">
      <c r="A20" s="2"/>
      <c r="B20" s="7"/>
      <c r="C20" s="2"/>
      <c r="D20" s="7"/>
      <c r="E20" s="7" t="s">
        <v>51</v>
      </c>
      <c r="F20" s="24"/>
    </row>
    <row r="21" spans="1:6" ht="15.75">
      <c r="A21" s="2"/>
      <c r="B21" s="6" t="s">
        <v>47</v>
      </c>
      <c r="C21" s="6"/>
      <c r="D21" s="32" t="s">
        <v>41</v>
      </c>
      <c r="E21" s="32" t="s">
        <v>43</v>
      </c>
      <c r="F21" s="25" t="s">
        <v>48</v>
      </c>
    </row>
    <row r="22" spans="1:6" ht="15.75">
      <c r="A22" s="8" t="s">
        <v>22</v>
      </c>
      <c r="B22" s="9">
        <v>13100897</v>
      </c>
      <c r="C22" s="3"/>
      <c r="D22" s="6" t="s">
        <v>42</v>
      </c>
      <c r="E22" s="6" t="s">
        <v>9</v>
      </c>
      <c r="F22" s="26" t="s">
        <v>38</v>
      </c>
    </row>
    <row r="23" spans="1:6" ht="15.75">
      <c r="A23" s="8" t="s">
        <v>8</v>
      </c>
      <c r="B23" s="9">
        <v>11095321</v>
      </c>
      <c r="C23" s="13" t="s">
        <v>10</v>
      </c>
      <c r="D23" s="49">
        <f>B23/B22</f>
        <v>0.8469130777839106</v>
      </c>
      <c r="E23" s="28">
        <v>0.75</v>
      </c>
      <c r="F23" s="60">
        <f aca="true" t="shared" si="0" ref="F23:F28">D23-E23</f>
        <v>0.09691307778391056</v>
      </c>
    </row>
    <row r="24" spans="1:6" ht="15.75">
      <c r="A24" s="11" t="s">
        <v>17</v>
      </c>
      <c r="B24" s="9">
        <v>3768899</v>
      </c>
      <c r="C24" s="13" t="s">
        <v>11</v>
      </c>
      <c r="D24" s="49">
        <f>B24/B22</f>
        <v>0.2876825151743426</v>
      </c>
      <c r="E24" s="28">
        <v>0.16</v>
      </c>
      <c r="F24" s="60">
        <f t="shared" si="0"/>
        <v>0.12768251517434262</v>
      </c>
    </row>
    <row r="25" spans="1:6" ht="15.75">
      <c r="A25" s="11" t="s">
        <v>21</v>
      </c>
      <c r="B25" s="9">
        <v>2411054</v>
      </c>
      <c r="C25" s="13" t="s">
        <v>12</v>
      </c>
      <c r="D25" s="49">
        <f>B25/B22</f>
        <v>0.18403732202459114</v>
      </c>
      <c r="E25" s="28">
        <v>0.08</v>
      </c>
      <c r="F25" s="60">
        <f t="shared" si="0"/>
        <v>0.10403732202459114</v>
      </c>
    </row>
    <row r="26" spans="1:6" ht="15.75">
      <c r="A26" s="11" t="s">
        <v>18</v>
      </c>
      <c r="B26" s="9">
        <v>425334</v>
      </c>
      <c r="C26" s="13" t="s">
        <v>13</v>
      </c>
      <c r="D26" s="49">
        <f>B26/B22</f>
        <v>0.03246602121976839</v>
      </c>
      <c r="E26" s="28">
        <v>0.03</v>
      </c>
      <c r="F26" s="60">
        <f t="shared" si="0"/>
        <v>0.0024660212197683898</v>
      </c>
    </row>
    <row r="27" spans="1:6" ht="15.75">
      <c r="A27" s="11" t="s">
        <v>19</v>
      </c>
      <c r="B27" s="9">
        <v>1242840</v>
      </c>
      <c r="C27" s="13" t="s">
        <v>14</v>
      </c>
      <c r="D27" s="49">
        <f>B27/B22</f>
        <v>0.09486678660247462</v>
      </c>
      <c r="E27" s="28">
        <v>0.08</v>
      </c>
      <c r="F27" s="60">
        <f t="shared" si="0"/>
        <v>0.014866786602474619</v>
      </c>
    </row>
    <row r="28" spans="1:6" ht="15.75">
      <c r="A28" s="11" t="s">
        <v>20</v>
      </c>
      <c r="B28" s="9">
        <v>1464398</v>
      </c>
      <c r="C28" s="13" t="s">
        <v>15</v>
      </c>
      <c r="D28" s="49">
        <f>B28/B22</f>
        <v>0.11177845303264348</v>
      </c>
      <c r="E28" s="28">
        <v>0.03</v>
      </c>
      <c r="F28" s="60">
        <f t="shared" si="0"/>
        <v>0.08177845303264349</v>
      </c>
    </row>
    <row r="29" spans="1:6" ht="15.75">
      <c r="A29" s="2"/>
      <c r="B29" s="2"/>
      <c r="C29" s="2"/>
      <c r="D29" s="2"/>
      <c r="E29" s="2"/>
      <c r="F29" s="2"/>
    </row>
    <row r="30" spans="1:6" ht="15.75">
      <c r="A30" s="33" t="s">
        <v>46</v>
      </c>
      <c r="B30" s="2"/>
      <c r="C30" s="2"/>
      <c r="D30" s="2"/>
      <c r="E30" s="2"/>
      <c r="F30" s="2"/>
    </row>
    <row r="31" ht="15">
      <c r="A31" s="33" t="s">
        <v>49</v>
      </c>
    </row>
    <row r="32" ht="15">
      <c r="A32" s="34"/>
    </row>
  </sheetData>
  <printOptions/>
  <pageMargins left="1.25" right="0.5" top="1.25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Wade/PSD/OS/DOI</dc:creator>
  <cp:keywords/>
  <dc:description/>
  <cp:lastModifiedBy>Office of the Chief Information Officer</cp:lastModifiedBy>
  <cp:lastPrinted>2008-11-18T14:06:42Z</cp:lastPrinted>
  <dcterms:created xsi:type="dcterms:W3CDTF">2006-07-31T12:01:35Z</dcterms:created>
  <dcterms:modified xsi:type="dcterms:W3CDTF">2009-01-30T13:24:40Z</dcterms:modified>
  <cp:category/>
  <cp:version/>
  <cp:contentType/>
  <cp:contentStatus/>
</cp:coreProperties>
</file>