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12120" windowHeight="9090" activeTab="0"/>
  </bookViews>
  <sheets>
    <sheet name="Data" sheetId="1" r:id="rId1"/>
    <sheet name="Notes" sheetId="2" r:id="rId2"/>
    <sheet name="08s1039" sheetId="3" r:id="rId3"/>
  </sheets>
  <definedNames>
    <definedName name="_xlnm.Print_Area" localSheetId="2">'08s1039'!$A$10:$Y$152</definedName>
  </definedNames>
  <calcPr fullCalcOnLoad="1"/>
</workbook>
</file>

<file path=xl/sharedStrings.xml><?xml version="1.0" encoding="utf-8"?>
<sst xmlns="http://schemas.openxmlformats.org/spreadsheetml/2006/main" count="523" uniqueCount="236">
  <si>
    <t>|</t>
  </si>
  <si>
    <t>&lt;begtab;tbspec2&gt;&lt;setnc;8&gt;</t>
  </si>
  <si>
    <t>&lt;nr&gt;&lt;setstyle;-4;2;jstyle;left&gt;</t>
  </si>
  <si>
    <t>&lt;nr&gt;&lt;setrul;col;2;0.3q&gt;</t>
  </si>
  <si>
    <t>&lt;nr&gt;&lt;setrul;col;4;0.3q&gt;</t>
  </si>
  <si>
    <t>&lt;nr&gt;&lt;setrul;col;6;0.3q&gt;</t>
  </si>
  <si>
    <t xml:space="preserve"> by Kind of Business (NAICS Basis)</t>
  </si>
  <si>
    <t xml:space="preserve">County Business Patterns excludes rail transportation (NAICS 482) and the National Postal </t>
  </si>
  <si>
    <t>&lt;nr&gt;County Business Patterns excludes rail transportation (NAICS 482) and the National Postal</t>
  </si>
  <si>
    <t>Service (NAICS 491)]</t>
  </si>
  <si>
    <t>&lt;nr&gt;Service (NAICS 491)\]</t>
  </si>
  <si>
    <t>&lt;Tr;2;1&gt;Industry</t>
  </si>
  <si>
    <t>&lt;nr&gt;&lt;Tc;1;2&gt;&lt;vstyle;ctr&gt;Establishments&lt;c&gt;</t>
  </si>
  <si>
    <t>&lt;nr&gt;&lt;Tc;1;2&gt;&lt;vstyle;ctr&gt;Paid employees \2&lt;c&gt; (1,000)&lt;c&gt;</t>
  </si>
  <si>
    <t>&lt;nr&gt;&lt;Tc;1;2&gt;&lt;vstyle;ctr&gt;Annual payroll&lt;c&gt;(mil. dol.)&lt;c&gt;</t>
  </si>
  <si>
    <t>&lt;chgrow;bold&gt;2000</t>
  </si>
  <si>
    <t>&lt;nr&gt;  2000</t>
  </si>
  <si>
    <t>$del</t>
  </si>
  <si>
    <t>$del      Industry</t>
  </si>
  <si>
    <t xml:space="preserve">       Establishments</t>
  </si>
  <si>
    <t>NAICS</t>
  </si>
  <si>
    <t>code \1</t>
  </si>
  <si>
    <t>1998</t>
  </si>
  <si>
    <t>1999</t>
  </si>
  <si>
    <t>2000</t>
  </si>
  <si>
    <t>2001</t>
  </si>
  <si>
    <t>$del sum total</t>
  </si>
  <si>
    <t>$del sum air</t>
  </si>
  <si>
    <t>$del sum scheduled</t>
  </si>
  <si>
    <t>$del sum water</t>
  </si>
  <si>
    <t>$del sum inland water</t>
  </si>
  <si>
    <t>$del sum truck</t>
  </si>
  <si>
    <t>$del sum gen freight</t>
  </si>
  <si>
    <t>$del sum spec freight</t>
  </si>
  <si>
    <t>$del sum transit</t>
  </si>
  <si>
    <t>$del sum urban</t>
  </si>
  <si>
    <t>$del sum taxi and limo</t>
  </si>
  <si>
    <t>$del sum pipeline</t>
  </si>
  <si>
    <t>$del sum scenic</t>
  </si>
  <si>
    <t>$del sum support</t>
  </si>
  <si>
    <t>$del sum air support</t>
  </si>
  <si>
    <t>$del sum water support</t>
  </si>
  <si>
    <t>$del sum courriers</t>
  </si>
  <si>
    <t xml:space="preserve">    Transportation and warehousing</t>
  </si>
  <si>
    <t>\n\n\n\n&lt;chgrow;bold&gt;Transportation &amp; warehousing</t>
  </si>
  <si>
    <t>48-49</t>
  </si>
  <si>
    <t xml:space="preserve">Air transportation </t>
  </si>
  <si>
    <t xml:space="preserve">&lt;lp;6q&gt;Air transportation </t>
  </si>
  <si>
    <t>481</t>
  </si>
  <si>
    <t xml:space="preserve">  Scheduled air transportation </t>
  </si>
  <si>
    <t>4811</t>
  </si>
  <si>
    <t xml:space="preserve">    Scheduled passenger air transportation</t>
  </si>
  <si>
    <t>481111</t>
  </si>
  <si>
    <t xml:space="preserve">    Scheduled freight air transportation</t>
  </si>
  <si>
    <t>481112</t>
  </si>
  <si>
    <t xml:space="preserve">  Nonscheduled air transportation</t>
  </si>
  <si>
    <t>4812</t>
  </si>
  <si>
    <t>Water transportation</t>
  </si>
  <si>
    <t>&lt;lp;6q&gt;Water transportation</t>
  </si>
  <si>
    <t>483</t>
  </si>
  <si>
    <t xml:space="preserve">  Deep sea, coastal, and Great Lakes water transportation</t>
  </si>
  <si>
    <t>\n\nDeep sea, coastal, &amp; Great Lakes water&lt;ql&gt;\n\n\ntransportation</t>
  </si>
  <si>
    <t>4831</t>
  </si>
  <si>
    <t xml:space="preserve">  Inland water transportation</t>
  </si>
  <si>
    <t>4832</t>
  </si>
  <si>
    <t xml:space="preserve">    Inland water freight transportation</t>
  </si>
  <si>
    <t>483211</t>
  </si>
  <si>
    <t xml:space="preserve">    Inland water passenger transportation</t>
  </si>
  <si>
    <t>483212</t>
  </si>
  <si>
    <t>Truck transportation</t>
  </si>
  <si>
    <t>&lt;lp;6q&gt;Truck transportation</t>
  </si>
  <si>
    <t>484</t>
  </si>
  <si>
    <t xml:space="preserve">  General freight trucking</t>
  </si>
  <si>
    <t>4841</t>
  </si>
  <si>
    <t xml:space="preserve">    General freight trucking, local</t>
  </si>
  <si>
    <t>48411</t>
  </si>
  <si>
    <t xml:space="preserve">    General freight trucking, long distance</t>
  </si>
  <si>
    <t>48412</t>
  </si>
  <si>
    <t xml:space="preserve">  Specialized freight trucking</t>
  </si>
  <si>
    <t>\n\n&lt;lp;6q&gt;Specialized freight trucking</t>
  </si>
  <si>
    <t>4842</t>
  </si>
  <si>
    <t xml:space="preserve">    Used household and office goods moving</t>
  </si>
  <si>
    <t xml:space="preserve">    Used household &amp; office goods moving</t>
  </si>
  <si>
    <t>48421</t>
  </si>
  <si>
    <t>48422</t>
  </si>
  <si>
    <t>48423</t>
  </si>
  <si>
    <t>Transit and ground passenger transportation</t>
  </si>
  <si>
    <t>&lt;lp;6q&gt;Transit &amp; ground passenger transportation</t>
  </si>
  <si>
    <t>485</t>
  </si>
  <si>
    <t xml:space="preserve">  Urban transit systems</t>
  </si>
  <si>
    <t>4851</t>
  </si>
  <si>
    <t xml:space="preserve">    Mixed mode systems</t>
  </si>
  <si>
    <t>485111</t>
  </si>
  <si>
    <t xml:space="preserve">    Commuter rail</t>
  </si>
  <si>
    <t>485112</t>
  </si>
  <si>
    <t>(D)</t>
  </si>
  <si>
    <t xml:space="preserve">    Bus and other motor vehicle mode systems</t>
  </si>
  <si>
    <t>\n\n\n\nBus and other motor vehicle mode&lt;ql&gt;\n\n\n\n\nsystems</t>
  </si>
  <si>
    <t>485113</t>
  </si>
  <si>
    <t xml:space="preserve">    Other</t>
  </si>
  <si>
    <t>485119</t>
  </si>
  <si>
    <t xml:space="preserve">  Interurban and rural bus transportation</t>
  </si>
  <si>
    <t xml:space="preserve">  Interurban &amp; rural bus transportation</t>
  </si>
  <si>
    <t>4852</t>
  </si>
  <si>
    <t xml:space="preserve">  Taxi and limousine service</t>
  </si>
  <si>
    <t xml:space="preserve">  Taxi &amp; limousine service</t>
  </si>
  <si>
    <t>4853</t>
  </si>
  <si>
    <t xml:space="preserve">    Taxi service</t>
  </si>
  <si>
    <t>48531</t>
  </si>
  <si>
    <t xml:space="preserve">    Limousine service</t>
  </si>
  <si>
    <t>48532</t>
  </si>
  <si>
    <t xml:space="preserve">  School and employee bus transportation</t>
  </si>
  <si>
    <t xml:space="preserve">  School &amp; employee bus transportation</t>
  </si>
  <si>
    <t>4854</t>
  </si>
  <si>
    <t xml:space="preserve">  Charter bus industry</t>
  </si>
  <si>
    <t>4855</t>
  </si>
  <si>
    <t xml:space="preserve">  Other transit and ground passenger transportation</t>
  </si>
  <si>
    <t>\n\nOther transit &amp; ground passenger&lt;ql&gt;\n\n\ntransportation</t>
  </si>
  <si>
    <t>4859</t>
  </si>
  <si>
    <t>485991</t>
  </si>
  <si>
    <t>Pipeline transportation</t>
  </si>
  <si>
    <t>&lt;lp;6q&gt;Pipeline transportation</t>
  </si>
  <si>
    <t>486</t>
  </si>
  <si>
    <t xml:space="preserve">  Pipeline transportation of crude oil</t>
  </si>
  <si>
    <t>4861</t>
  </si>
  <si>
    <t xml:space="preserve">  Pipeline transportation of natural gas</t>
  </si>
  <si>
    <t>4862</t>
  </si>
  <si>
    <t xml:space="preserve">  Other pipeline transportation</t>
  </si>
  <si>
    <t>4869</t>
  </si>
  <si>
    <t>Scenic and sightseeing transportation</t>
  </si>
  <si>
    <t>&lt;lp;6q&gt;Scenic &amp; sightseeing transportation</t>
  </si>
  <si>
    <t>487</t>
  </si>
  <si>
    <t xml:space="preserve">  Scenic and sightseeing transportation, land</t>
  </si>
  <si>
    <t xml:space="preserve">  Scenic &amp; sightseeing transportation, land</t>
  </si>
  <si>
    <t>4871</t>
  </si>
  <si>
    <t xml:space="preserve">  Scenic and sightseeing transportation, water</t>
  </si>
  <si>
    <t xml:space="preserve">  Scenic &amp; sightseeing transportation, water</t>
  </si>
  <si>
    <t>4872</t>
  </si>
  <si>
    <t xml:space="preserve">  Scenic and sightseeing transportation, other</t>
  </si>
  <si>
    <t xml:space="preserve">  Scenic &amp; sightseeing transportation, other</t>
  </si>
  <si>
    <t>4879</t>
  </si>
  <si>
    <t>Support activities for transportation</t>
  </si>
  <si>
    <t>&lt;lp;6q&gt;Support activities for transportation</t>
  </si>
  <si>
    <t>488</t>
  </si>
  <si>
    <t xml:space="preserve">  Support activities for air transportation</t>
  </si>
  <si>
    <t>4881</t>
  </si>
  <si>
    <t xml:space="preserve">    Airport operations</t>
  </si>
  <si>
    <t>48811</t>
  </si>
  <si>
    <t xml:space="preserve">      Air traffic control</t>
  </si>
  <si>
    <t>488111</t>
  </si>
  <si>
    <t xml:space="preserve">    Other support activities for air transportation</t>
  </si>
  <si>
    <t>\n\n\n\nOther support activities for air&lt;ql&gt;\n\n\n\n\ntransportation</t>
  </si>
  <si>
    <t>48819</t>
  </si>
  <si>
    <t xml:space="preserve">  Support activities for rail transportation</t>
  </si>
  <si>
    <t>4882</t>
  </si>
  <si>
    <t xml:space="preserve">  Support activities for water transportation</t>
  </si>
  <si>
    <t>4883</t>
  </si>
  <si>
    <t xml:space="preserve">    Port and harbor operations</t>
  </si>
  <si>
    <t>48831</t>
  </si>
  <si>
    <t xml:space="preserve">    Marine cargo handling</t>
  </si>
  <si>
    <t>48832</t>
  </si>
  <si>
    <t xml:space="preserve">    Navigational services to shipping</t>
  </si>
  <si>
    <t>48833</t>
  </si>
  <si>
    <t>48839</t>
  </si>
  <si>
    <t xml:space="preserve">  Support activities for road transportation</t>
  </si>
  <si>
    <t>4884</t>
  </si>
  <si>
    <t xml:space="preserve">    Motor vehicle towing</t>
  </si>
  <si>
    <t>48841</t>
  </si>
  <si>
    <t xml:space="preserve">  Freight transportation arrangement</t>
  </si>
  <si>
    <t>4885</t>
  </si>
  <si>
    <t xml:space="preserve">  Other support activities for transportation</t>
  </si>
  <si>
    <t>4889</t>
  </si>
  <si>
    <t/>
  </si>
  <si>
    <t>Couriers and messengers</t>
  </si>
  <si>
    <t>&lt;lp;6q&gt;Couriers &amp; messengers</t>
  </si>
  <si>
    <t>492</t>
  </si>
  <si>
    <t xml:space="preserve">  Couriers</t>
  </si>
  <si>
    <t>4921</t>
  </si>
  <si>
    <t xml:space="preserve">  Local messengers and local delivery</t>
  </si>
  <si>
    <t xml:space="preserve">  Local messengers &amp; local delivery</t>
  </si>
  <si>
    <t>4922</t>
  </si>
  <si>
    <t>Warehousing and storage</t>
  </si>
  <si>
    <t>&lt;lp;6q&gt;Warehousing &amp; storage</t>
  </si>
  <si>
    <t>493</t>
  </si>
  <si>
    <t>&lt;nr&gt;&lt;endtab&gt;</t>
  </si>
  <si>
    <t>D Figure withheld to avoid disclosure pertaining to individual companies.</t>
  </si>
  <si>
    <t>[tbf]D Figure withheld to avoid disclosure pertaining to individual companies.\n\n</t>
  </si>
  <si>
    <t>\2 For employees on the payroll for the pay period including March 12.</t>
  </si>
  <si>
    <t>http://www.census.gov/epcd/cbp/view/cbpview.html</t>
  </si>
  <si>
    <t>SYMBOL</t>
  </si>
  <si>
    <t>FOOTNOTES</t>
  </si>
  <si>
    <t>INTERNET LINK</t>
  </si>
  <si>
    <t xml:space="preserve">    Special needs transportation</t>
  </si>
  <si>
    <t>Employees are for the week including March 12.</t>
  </si>
  <si>
    <t>&lt;nr&gt;Employees are for the week including March 12.</t>
  </si>
  <si>
    <t>Most government employees are excluded.</t>
  </si>
  <si>
    <t>&lt;nr&gt;Excludes most government employees, railroad employees, and self-employed persons.</t>
  </si>
  <si>
    <t>&lt;nr&gt;For statement on methodology, see Appendix III.</t>
  </si>
  <si>
    <t>For statement on methodology, see Appendix III.</t>
  </si>
  <si>
    <t>Source: U.S. Census Bureau, "County</t>
  </si>
  <si>
    <t>[tbf]Source: U.S. Census Bureau, "County</t>
  </si>
  <si>
    <t>See &lt;http://www.census.gov/epcd/cbp/view/cbpview.html&gt;.</t>
  </si>
  <si>
    <t>See \&lt;http://www.census.gov/epcd/cbp/view/cbpview.html\&gt;.</t>
  </si>
  <si>
    <t>Industry</t>
  </si>
  <si>
    <t xml:space="preserve">       Annual payroll (million dollars)</t>
  </si>
  <si>
    <t xml:space="preserve">          Paid employees (1,000) \2</t>
  </si>
  <si>
    <t xml:space="preserve">    Specialized freight (except used goods) trucking, local</t>
  </si>
  <si>
    <t xml:space="preserve">    Specialized freight (except used goods) trucking, long-distance</t>
  </si>
  <si>
    <t>Business Patterns."</t>
  </si>
  <si>
    <t>&lt;nr&gt;\[&lt;bold&gt;3,790.0 represents 3,790,000. &lt;med&gt;Covers establishments with payroll.</t>
  </si>
  <si>
    <r>
      <t>[</t>
    </r>
    <r>
      <rPr>
        <b/>
        <sz val="12"/>
        <rFont val="Courier New"/>
        <family val="3"/>
      </rPr>
      <t>3,462.5 represents 3,462,500.</t>
    </r>
    <r>
      <rPr>
        <sz val="12"/>
        <rFont val="Courier New"/>
        <family val="0"/>
      </rPr>
      <t xml:space="preserve"> Covers establishments with payroll.</t>
    </r>
  </si>
  <si>
    <t>UPDATED 12/06</t>
  </si>
  <si>
    <t>PLEASE REVIEW AND REVISE IF NEEDED--THANKS</t>
  </si>
  <si>
    <t>\n\n\n\nSpecialized freight (except used goods)&lt;ql&gt;\n\n\n\n\ntrucking, local</t>
  </si>
  <si>
    <t>\n\n\n\nSpecialized freight (except used goods)&lt;ql&gt;\n\n\n\n\ntrucking, long-distance</t>
  </si>
  <si>
    <t>\1 Based on the North American Industry Classification System (NAICS), 2002;</t>
  </si>
  <si>
    <t>see text, Section 15.\n\n</t>
  </si>
  <si>
    <t>see text, Section 15, Business Enterprise.\n\n</t>
  </si>
  <si>
    <t>$del 07s1046</t>
  </si>
  <si>
    <t>$proc$compose autorecur acsd statab08 p0667 $proc$</t>
  </si>
  <si>
    <t>[45page]&lt;pn;4;667&gt;&lt;px;;2&gt;Transportation&lt;pa&gt;</t>
  </si>
  <si>
    <t>&lt;nr&gt;  2004</t>
  </si>
  <si>
    <t>&lt;nr&gt;by Kind of Business (NAICS Basis): 2000 and 2004&lt;xix&gt;&lt;l&gt;&lt;lp;6q&gt;&lt;sz;6q&gt;&lt;tq;1&gt;&lt;ff;0&gt;&lt;med&gt;</t>
  </si>
  <si>
    <t>&lt;Tr;;0&gt;&lt;med&gt;Table 1039. &lt;ix&gt;&lt;bold&gt;Transportation and Warehousing--Establishments, Employees, and Payroll</t>
  </si>
  <si>
    <t>&lt;nr&gt;&lt;Tc;2;1&gt;&lt;vstyle;ctr&gt;&lt;bold&gt;2002 &lt;med&gt;NAICS&lt;c&gt;code \1&lt;c&gt;</t>
  </si>
  <si>
    <t>&lt;nr&gt;setwid;1;11p&gt;</t>
  </si>
  <si>
    <r>
      <t>Table 1039.</t>
    </r>
    <r>
      <rPr>
        <b/>
        <sz val="12"/>
        <rFont val="Courier New"/>
        <family val="3"/>
      </rPr>
      <t xml:space="preserve"> Transportation and Warehousing--Establishments, Employees, Payroll</t>
    </r>
  </si>
  <si>
    <r>
      <t>[3,790.0 represents 3,790,000.</t>
    </r>
    <r>
      <rPr>
        <sz val="12"/>
        <rFont val="Courier New"/>
        <family val="0"/>
      </rPr>
      <t xml:space="preserve"> Covers establishments with payroll.</t>
    </r>
  </si>
  <si>
    <t xml:space="preserve">          Paid employees \2 (1000)</t>
  </si>
  <si>
    <t>see text, Section 15.</t>
  </si>
  <si>
    <t>See Notes</t>
  </si>
  <si>
    <t>HEADNOTE</t>
  </si>
  <si>
    <t>Back to Data</t>
  </si>
  <si>
    <t xml:space="preserve">Business Patterns." </t>
  </si>
  <si>
    <t>For more information:</t>
  </si>
  <si>
    <r>
      <t>Table 1031.</t>
    </r>
    <r>
      <rPr>
        <b/>
        <sz val="12"/>
        <rFont val="Courier New"/>
        <family val="3"/>
      </rPr>
      <t xml:space="preserve"> Transportation and Warehousing--Establishments, Employees, Payroll by Kind of Business (NAICS Basis)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</si>
</sst>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;[Red]#,##0.000"/>
    <numFmt numFmtId="175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Font="1" applyBorder="1" applyAlignment="1">
      <alignment horizontal="fill"/>
    </xf>
    <xf numFmtId="172" fontId="0" fillId="0" borderId="2" xfId="0" applyNumberFormat="1" applyFont="1" applyBorder="1" applyAlignment="1">
      <alignment horizontal="fill"/>
    </xf>
    <xf numFmtId="172" fontId="0" fillId="0" borderId="1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NumberFormat="1" applyFont="1" applyBorder="1" applyAlignment="1">
      <alignment horizontal="right"/>
    </xf>
    <xf numFmtId="173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4" xfId="0" applyNumberFormat="1" applyFont="1" applyBorder="1" applyAlignment="1">
      <alignment horizontal="right"/>
    </xf>
    <xf numFmtId="172" fontId="0" fillId="0" borderId="5" xfId="0" applyNumberFormat="1" applyFont="1" applyBorder="1" applyAlignment="1">
      <alignment horizontal="fill"/>
    </xf>
    <xf numFmtId="172" fontId="0" fillId="0" borderId="0" xfId="0" applyNumberFormat="1" applyFont="1" applyBorder="1" applyAlignment="1">
      <alignment horizontal="fill"/>
    </xf>
    <xf numFmtId="0" fontId="5" fillId="0" borderId="0" xfId="16" applyNumberFormat="1" applyAlignment="1">
      <alignment/>
    </xf>
    <xf numFmtId="0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4" fillId="0" borderId="4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Alignment="1">
      <alignment horizontal="right"/>
    </xf>
    <xf numFmtId="174" fontId="0" fillId="0" borderId="1" xfId="0" applyNumberFormat="1" applyFont="1" applyBorder="1" applyAlignment="1">
      <alignment horizontal="fill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1" xfId="0" applyNumberFormat="1" applyFont="1" applyBorder="1" applyAlignment="1">
      <alignment horizontal="fill"/>
    </xf>
    <xf numFmtId="175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0" fontId="5" fillId="0" borderId="0" xfId="16" applyAlignment="1">
      <alignment/>
    </xf>
    <xf numFmtId="0" fontId="5" fillId="0" borderId="0" xfId="16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 wrapText="1"/>
    </xf>
    <xf numFmtId="0" fontId="0" fillId="0" borderId="6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pcd/cbp/view/cbpview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pcd/cbp/view/cbpview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tabSelected="1" zoomScale="75" zoomScaleNormal="75" workbookViewId="0" topLeftCell="A1">
      <selection activeCell="F11" sqref="F11"/>
    </sheetView>
  </sheetViews>
  <sheetFormatPr defaultColWidth="10.69921875" defaultRowHeight="15.75"/>
  <cols>
    <col min="1" max="1" width="67.296875" style="0" customWidth="1"/>
    <col min="2" max="2" width="9.296875" style="0" customWidth="1"/>
    <col min="3" max="3" width="15.3984375" style="0" customWidth="1"/>
    <col min="4" max="4" width="12.8984375" style="0" customWidth="1"/>
    <col min="5" max="5" width="13.59765625" style="0" customWidth="1"/>
    <col min="6" max="6" width="16" style="0" customWidth="1"/>
    <col min="7" max="7" width="17.296875" style="0" customWidth="1"/>
  </cols>
  <sheetData>
    <row r="1" ht="16.5">
      <c r="A1" s="36" t="s">
        <v>235</v>
      </c>
    </row>
    <row r="2" ht="15.75">
      <c r="A2" s="1"/>
    </row>
    <row r="3" ht="15.75">
      <c r="A3" s="29" t="s">
        <v>230</v>
      </c>
    </row>
    <row r="4" spans="5:8" ht="15.75">
      <c r="E4" s="7"/>
      <c r="F4" s="7"/>
      <c r="H4" s="57"/>
    </row>
    <row r="5" spans="1:8" ht="15.75">
      <c r="A5" s="12"/>
      <c r="B5" s="16"/>
      <c r="C5" s="84" t="s">
        <v>19</v>
      </c>
      <c r="D5" s="85"/>
      <c r="E5" s="72" t="s">
        <v>228</v>
      </c>
      <c r="F5" s="73"/>
      <c r="G5" s="78" t="s">
        <v>204</v>
      </c>
      <c r="H5" s="79"/>
    </row>
    <row r="6" spans="2:8" ht="15.75">
      <c r="B6" s="17"/>
      <c r="C6" s="86"/>
      <c r="D6" s="87"/>
      <c r="E6" s="74"/>
      <c r="F6" s="75"/>
      <c r="G6" s="80"/>
      <c r="H6" s="81"/>
    </row>
    <row r="7" spans="1:8" ht="16.5" customHeight="1">
      <c r="A7" s="2" t="s">
        <v>203</v>
      </c>
      <c r="B7" s="40"/>
      <c r="C7" s="86"/>
      <c r="D7" s="87"/>
      <c r="E7" s="74"/>
      <c r="F7" s="75"/>
      <c r="G7" s="80"/>
      <c r="H7" s="81"/>
    </row>
    <row r="8" spans="2:8" ht="15.75">
      <c r="B8" s="18" t="s">
        <v>20</v>
      </c>
      <c r="C8" s="88"/>
      <c r="D8" s="89"/>
      <c r="E8" s="76"/>
      <c r="F8" s="77"/>
      <c r="G8" s="82"/>
      <c r="H8" s="83"/>
    </row>
    <row r="9" spans="2:8" ht="16.5" customHeight="1">
      <c r="B9" s="18" t="s">
        <v>21</v>
      </c>
      <c r="C9" s="90" t="s">
        <v>24</v>
      </c>
      <c r="D9" s="92">
        <v>2005</v>
      </c>
      <c r="E9" s="94" t="s">
        <v>24</v>
      </c>
      <c r="F9" s="92">
        <v>2005</v>
      </c>
      <c r="G9" s="90" t="s">
        <v>24</v>
      </c>
      <c r="H9" s="96">
        <v>2005</v>
      </c>
    </row>
    <row r="10" spans="1:8" ht="15.75">
      <c r="A10" s="10"/>
      <c r="B10" s="19"/>
      <c r="C10" s="91"/>
      <c r="D10" s="93"/>
      <c r="E10" s="95"/>
      <c r="F10" s="93"/>
      <c r="G10" s="91"/>
      <c r="H10" s="97"/>
    </row>
    <row r="11" spans="1:8" s="35" customFormat="1" ht="16.5">
      <c r="A11" s="9" t="s">
        <v>43</v>
      </c>
      <c r="B11" s="30" t="s">
        <v>45</v>
      </c>
      <c r="C11" s="31">
        <v>190044</v>
      </c>
      <c r="D11" s="58">
        <v>211150</v>
      </c>
      <c r="E11" s="33">
        <v>3790.002</v>
      </c>
      <c r="F11" s="64">
        <v>4168.016</v>
      </c>
      <c r="G11" s="34">
        <v>125592.421</v>
      </c>
      <c r="H11" s="48">
        <v>154375.938</v>
      </c>
    </row>
    <row r="12" spans="1:8" ht="15.75">
      <c r="A12" s="1" t="s">
        <v>46</v>
      </c>
      <c r="B12" s="20" t="s">
        <v>48</v>
      </c>
      <c r="C12" s="22">
        <v>5429</v>
      </c>
      <c r="D12" s="61">
        <v>5715</v>
      </c>
      <c r="E12" s="25">
        <v>615.605</v>
      </c>
      <c r="F12" s="64">
        <v>486.355</v>
      </c>
      <c r="G12" s="7">
        <v>26569.287</v>
      </c>
      <c r="H12" s="43">
        <v>24222.703</v>
      </c>
    </row>
    <row r="13" spans="1:8" ht="15.75">
      <c r="A13" s="1" t="s">
        <v>49</v>
      </c>
      <c r="B13" s="20" t="s">
        <v>50</v>
      </c>
      <c r="C13" s="22">
        <v>3324</v>
      </c>
      <c r="D13" s="61">
        <v>3213</v>
      </c>
      <c r="E13" s="25">
        <v>570.902</v>
      </c>
      <c r="F13" s="64">
        <v>446.601</v>
      </c>
      <c r="G13" s="7">
        <v>24484.512</v>
      </c>
      <c r="H13" s="43">
        <v>22066.741</v>
      </c>
    </row>
    <row r="14" spans="1:8" ht="15.75">
      <c r="A14" s="1" t="s">
        <v>51</v>
      </c>
      <c r="B14" s="20" t="s">
        <v>52</v>
      </c>
      <c r="C14" s="22">
        <v>2740</v>
      </c>
      <c r="D14" s="61">
        <v>2759</v>
      </c>
      <c r="E14" s="25">
        <v>536.156</v>
      </c>
      <c r="F14" s="64">
        <v>424.675</v>
      </c>
      <c r="G14" s="7">
        <v>23470.711</v>
      </c>
      <c r="H14" s="43">
        <v>21279.823</v>
      </c>
    </row>
    <row r="15" spans="1:10" ht="15.75">
      <c r="A15" s="1" t="s">
        <v>53</v>
      </c>
      <c r="B15" s="20" t="s">
        <v>54</v>
      </c>
      <c r="C15" s="22">
        <v>584</v>
      </c>
      <c r="D15" s="61">
        <v>454</v>
      </c>
      <c r="E15" s="25">
        <v>34.746</v>
      </c>
      <c r="F15" s="64">
        <v>21.926</v>
      </c>
      <c r="G15" s="7">
        <v>1013.801</v>
      </c>
      <c r="H15" s="43">
        <v>786.918</v>
      </c>
      <c r="J15" s="43"/>
    </row>
    <row r="16" spans="1:8" ht="15.75">
      <c r="A16" s="1" t="s">
        <v>55</v>
      </c>
      <c r="B16" s="20" t="s">
        <v>56</v>
      </c>
      <c r="C16" s="22">
        <v>2105</v>
      </c>
      <c r="D16" s="61">
        <v>2502</v>
      </c>
      <c r="E16" s="25">
        <v>44.703</v>
      </c>
      <c r="F16" s="64">
        <v>39.754</v>
      </c>
      <c r="G16" s="7">
        <v>2084.775</v>
      </c>
      <c r="H16" s="43">
        <v>2155.962</v>
      </c>
    </row>
    <row r="17" spans="2:7" ht="15.75">
      <c r="B17" s="17"/>
      <c r="C17" s="22"/>
      <c r="D17" s="60"/>
      <c r="E17" s="25"/>
      <c r="F17" s="64"/>
      <c r="G17" s="43"/>
    </row>
    <row r="18" spans="1:8" ht="15.75">
      <c r="A18" s="1" t="s">
        <v>57</v>
      </c>
      <c r="B18" s="20" t="s">
        <v>59</v>
      </c>
      <c r="C18" s="22">
        <v>1900</v>
      </c>
      <c r="D18" s="61">
        <v>1946</v>
      </c>
      <c r="E18" s="25">
        <v>67.574</v>
      </c>
      <c r="F18" s="64">
        <v>65.483</v>
      </c>
      <c r="G18" s="7">
        <v>3003.173</v>
      </c>
      <c r="H18" s="43">
        <v>3731.909</v>
      </c>
    </row>
    <row r="19" spans="1:8" ht="15.75">
      <c r="A19" s="1" t="s">
        <v>60</v>
      </c>
      <c r="B19" s="20" t="s">
        <v>62</v>
      </c>
      <c r="C19" s="22">
        <v>1254</v>
      </c>
      <c r="D19" s="61">
        <v>1299</v>
      </c>
      <c r="E19" s="25">
        <v>47.838</v>
      </c>
      <c r="F19" s="64">
        <v>46.028</v>
      </c>
      <c r="G19" s="7">
        <v>2214.151</v>
      </c>
      <c r="H19" s="43">
        <v>2767.14</v>
      </c>
    </row>
    <row r="20" spans="1:8" ht="15.75">
      <c r="A20" s="1" t="s">
        <v>63</v>
      </c>
      <c r="B20" s="20" t="s">
        <v>64</v>
      </c>
      <c r="C20" s="22">
        <v>646</v>
      </c>
      <c r="D20" s="61">
        <v>647</v>
      </c>
      <c r="E20" s="25">
        <v>19.736</v>
      </c>
      <c r="F20" s="64">
        <v>19.455</v>
      </c>
      <c r="G20" s="7">
        <v>789.022</v>
      </c>
      <c r="H20" s="43">
        <v>964.769</v>
      </c>
    </row>
    <row r="21" spans="1:10" ht="15.75">
      <c r="A21" s="1" t="s">
        <v>65</v>
      </c>
      <c r="B21" s="20" t="s">
        <v>66</v>
      </c>
      <c r="C21" s="22">
        <v>402</v>
      </c>
      <c r="D21" s="61">
        <v>384</v>
      </c>
      <c r="E21" s="25">
        <v>16.277</v>
      </c>
      <c r="F21" s="64">
        <v>19.455</v>
      </c>
      <c r="G21" s="7">
        <v>673.92</v>
      </c>
      <c r="H21" s="43">
        <v>964.769</v>
      </c>
      <c r="J21" s="43"/>
    </row>
    <row r="22" spans="1:8" ht="15.75">
      <c r="A22" s="1" t="s">
        <v>67</v>
      </c>
      <c r="B22" s="20" t="s">
        <v>68</v>
      </c>
      <c r="C22" s="22">
        <v>244</v>
      </c>
      <c r="D22" s="61">
        <v>263</v>
      </c>
      <c r="E22" s="25">
        <v>3.459</v>
      </c>
      <c r="F22" s="64">
        <v>15.612</v>
      </c>
      <c r="G22" s="7">
        <v>115.102</v>
      </c>
      <c r="H22" s="43">
        <v>822.187</v>
      </c>
    </row>
    <row r="23" spans="2:8" ht="15.75">
      <c r="B23" s="17"/>
      <c r="C23" s="22"/>
      <c r="D23" s="60"/>
      <c r="E23" s="25"/>
      <c r="F23" s="65">
        <v>3843</v>
      </c>
      <c r="G23" s="43"/>
      <c r="H23" s="50">
        <v>142582</v>
      </c>
    </row>
    <row r="24" spans="1:8" ht="15.75">
      <c r="A24" s="1" t="s">
        <v>69</v>
      </c>
      <c r="B24" s="20" t="s">
        <v>71</v>
      </c>
      <c r="C24" s="22">
        <v>110416</v>
      </c>
      <c r="D24" s="61">
        <v>117224</v>
      </c>
      <c r="E24" s="25">
        <v>1415.794</v>
      </c>
      <c r="F24" s="64">
        <v>1478.299</v>
      </c>
      <c r="G24" s="7">
        <v>46451.478</v>
      </c>
      <c r="H24" s="43">
        <v>54774.508</v>
      </c>
    </row>
    <row r="25" spans="1:8" ht="15.75">
      <c r="A25" s="1" t="s">
        <v>72</v>
      </c>
      <c r="B25" s="20" t="s">
        <v>73</v>
      </c>
      <c r="C25" s="22">
        <v>55874</v>
      </c>
      <c r="D25" s="61">
        <v>64877</v>
      </c>
      <c r="E25" s="25">
        <v>922.74</v>
      </c>
      <c r="F25" s="64">
        <v>1013.734</v>
      </c>
      <c r="G25" s="7">
        <v>31613.977</v>
      </c>
      <c r="H25" s="43">
        <v>38280.109</v>
      </c>
    </row>
    <row r="26" spans="1:8" ht="15.75">
      <c r="A26" s="1" t="s">
        <v>74</v>
      </c>
      <c r="B26" s="20" t="s">
        <v>75</v>
      </c>
      <c r="C26" s="22">
        <v>20329</v>
      </c>
      <c r="D26" s="61">
        <v>26454</v>
      </c>
      <c r="E26" s="25">
        <v>153.28</v>
      </c>
      <c r="F26" s="64">
        <v>191.104</v>
      </c>
      <c r="G26" s="7">
        <v>4529.759</v>
      </c>
      <c r="H26" s="43">
        <v>6745.5</v>
      </c>
    </row>
    <row r="27" spans="1:8" ht="15.75">
      <c r="A27" s="1" t="s">
        <v>76</v>
      </c>
      <c r="B27" s="20" t="s">
        <v>77</v>
      </c>
      <c r="C27" s="22">
        <v>35545</v>
      </c>
      <c r="D27" s="61">
        <v>38423</v>
      </c>
      <c r="E27" s="25">
        <v>769.46</v>
      </c>
      <c r="F27" s="64">
        <v>822.63</v>
      </c>
      <c r="G27" s="7">
        <v>27084.218</v>
      </c>
      <c r="H27" s="43">
        <v>31534.609</v>
      </c>
    </row>
    <row r="28" spans="2:8" ht="15.75">
      <c r="B28" s="17"/>
      <c r="C28" s="22"/>
      <c r="D28" s="60"/>
      <c r="E28" s="25"/>
      <c r="F28" s="64">
        <v>464.565</v>
      </c>
      <c r="G28" s="43"/>
      <c r="H28" s="43">
        <v>16494.399</v>
      </c>
    </row>
    <row r="29" spans="1:8" ht="15.75">
      <c r="A29" s="1" t="s">
        <v>78</v>
      </c>
      <c r="B29" s="20" t="s">
        <v>80</v>
      </c>
      <c r="C29" s="22">
        <v>54542</v>
      </c>
      <c r="D29" s="61">
        <v>52347</v>
      </c>
      <c r="E29" s="25">
        <v>493.054</v>
      </c>
      <c r="F29" s="64">
        <v>464.565</v>
      </c>
      <c r="G29" s="7">
        <v>14837.501</v>
      </c>
      <c r="H29" s="43">
        <v>16494.399</v>
      </c>
    </row>
    <row r="30" spans="1:8" ht="15.75">
      <c r="A30" s="1" t="s">
        <v>81</v>
      </c>
      <c r="B30" s="20" t="s">
        <v>83</v>
      </c>
      <c r="C30" s="22">
        <v>9147</v>
      </c>
      <c r="D30" s="61">
        <v>8711</v>
      </c>
      <c r="E30" s="25">
        <v>128.905</v>
      </c>
      <c r="F30" s="64">
        <v>110.698</v>
      </c>
      <c r="G30" s="7">
        <v>3661.367</v>
      </c>
      <c r="H30" s="43">
        <v>3452.957</v>
      </c>
    </row>
    <row r="31" spans="1:8" ht="15.75">
      <c r="A31" s="1" t="s">
        <v>206</v>
      </c>
      <c r="B31" s="20" t="s">
        <v>84</v>
      </c>
      <c r="C31" s="22">
        <v>32493</v>
      </c>
      <c r="D31" s="61">
        <v>31948</v>
      </c>
      <c r="E31" s="25">
        <v>200.437</v>
      </c>
      <c r="F31" s="64">
        <v>205.193</v>
      </c>
      <c r="G31" s="7">
        <v>5692.418</v>
      </c>
      <c r="H31" s="43">
        <v>7295.637</v>
      </c>
    </row>
    <row r="32" spans="1:8" ht="15.75">
      <c r="A32" s="1" t="s">
        <v>207</v>
      </c>
      <c r="B32" s="20" t="s">
        <v>85</v>
      </c>
      <c r="C32" s="22">
        <v>12902</v>
      </c>
      <c r="D32" s="61">
        <v>11688</v>
      </c>
      <c r="E32" s="25">
        <v>163.712</v>
      </c>
      <c r="F32" s="64">
        <v>148.674</v>
      </c>
      <c r="G32" s="7">
        <v>5483.716</v>
      </c>
      <c r="H32" s="43">
        <v>5745.805</v>
      </c>
    </row>
    <row r="33" spans="2:8" ht="15.75">
      <c r="B33" s="17"/>
      <c r="C33" s="22"/>
      <c r="D33" s="61">
        <v>17266</v>
      </c>
      <c r="E33" s="25"/>
      <c r="F33" s="64"/>
      <c r="G33" s="43"/>
      <c r="H33" s="43">
        <v>8520.81</v>
      </c>
    </row>
    <row r="34" spans="1:8" ht="15.75">
      <c r="A34" s="1" t="s">
        <v>86</v>
      </c>
      <c r="B34" s="20" t="s">
        <v>88</v>
      </c>
      <c r="C34" s="22">
        <v>16383</v>
      </c>
      <c r="D34" s="61">
        <v>17266</v>
      </c>
      <c r="E34" s="25">
        <v>386.874</v>
      </c>
      <c r="F34" s="64">
        <v>406.709</v>
      </c>
      <c r="G34" s="7">
        <v>7214.701</v>
      </c>
      <c r="H34" s="43">
        <v>8520.81</v>
      </c>
    </row>
    <row r="35" spans="1:8" ht="15.75">
      <c r="A35" s="1" t="s">
        <v>89</v>
      </c>
      <c r="B35" s="20" t="s">
        <v>90</v>
      </c>
      <c r="C35" s="22">
        <v>705</v>
      </c>
      <c r="D35" s="61">
        <v>926</v>
      </c>
      <c r="E35" s="25">
        <v>43.148</v>
      </c>
      <c r="F35" s="64">
        <v>51.815</v>
      </c>
      <c r="G35" s="7">
        <v>1295.799</v>
      </c>
      <c r="H35" s="43">
        <v>1650.609</v>
      </c>
    </row>
    <row r="36" spans="1:8" ht="15.75">
      <c r="A36" s="1" t="s">
        <v>91</v>
      </c>
      <c r="B36" s="20" t="s">
        <v>92</v>
      </c>
      <c r="C36" s="22">
        <v>152</v>
      </c>
      <c r="D36" s="61">
        <v>60</v>
      </c>
      <c r="E36" s="25">
        <v>6.208</v>
      </c>
      <c r="F36" s="64">
        <v>1.535</v>
      </c>
      <c r="G36" s="7">
        <v>146.894</v>
      </c>
      <c r="H36" s="43">
        <v>43.221</v>
      </c>
    </row>
    <row r="37" spans="1:8" ht="15.75">
      <c r="A37" s="1" t="s">
        <v>93</v>
      </c>
      <c r="B37" s="20" t="s">
        <v>94</v>
      </c>
      <c r="C37" s="22">
        <v>15</v>
      </c>
      <c r="D37" s="61">
        <v>18</v>
      </c>
      <c r="E37" s="26" t="s">
        <v>95</v>
      </c>
      <c r="F37" s="64">
        <v>0.493</v>
      </c>
      <c r="G37" s="3" t="s">
        <v>95</v>
      </c>
      <c r="H37" s="43">
        <v>15.945</v>
      </c>
    </row>
    <row r="38" spans="1:8" ht="15.75">
      <c r="A38" s="1" t="s">
        <v>96</v>
      </c>
      <c r="B38" s="20" t="s">
        <v>98</v>
      </c>
      <c r="C38" s="22">
        <v>505</v>
      </c>
      <c r="D38" s="61">
        <v>807</v>
      </c>
      <c r="E38" s="25">
        <v>31.382</v>
      </c>
      <c r="F38" s="64">
        <v>46.848</v>
      </c>
      <c r="G38" s="7">
        <v>925.144</v>
      </c>
      <c r="H38" s="43">
        <v>1450.711</v>
      </c>
    </row>
    <row r="39" spans="1:8" ht="15.75">
      <c r="A39" s="1" t="s">
        <v>99</v>
      </c>
      <c r="B39" s="20" t="s">
        <v>100</v>
      </c>
      <c r="C39" s="22">
        <v>33</v>
      </c>
      <c r="D39" s="61">
        <v>41</v>
      </c>
      <c r="E39" s="26" t="s">
        <v>95</v>
      </c>
      <c r="F39" s="64">
        <v>2.939</v>
      </c>
      <c r="G39" s="3" t="s">
        <v>95</v>
      </c>
      <c r="H39" s="43">
        <v>140.732</v>
      </c>
    </row>
    <row r="40" spans="1:8" ht="15.75">
      <c r="A40" s="1" t="s">
        <v>101</v>
      </c>
      <c r="B40" s="20" t="s">
        <v>103</v>
      </c>
      <c r="C40" s="22">
        <v>444</v>
      </c>
      <c r="D40" s="61">
        <v>491</v>
      </c>
      <c r="E40" s="25">
        <v>26.805</v>
      </c>
      <c r="F40" s="64">
        <v>16.83</v>
      </c>
      <c r="G40" s="7">
        <v>709.684</v>
      </c>
      <c r="H40" s="43">
        <v>470.481</v>
      </c>
    </row>
    <row r="41" spans="1:8" ht="15.75">
      <c r="A41" s="1" t="s">
        <v>104</v>
      </c>
      <c r="B41" s="20" t="s">
        <v>106</v>
      </c>
      <c r="C41" s="22">
        <v>6806</v>
      </c>
      <c r="D41" s="61">
        <v>7082</v>
      </c>
      <c r="E41" s="25">
        <v>67.818</v>
      </c>
      <c r="F41" s="64">
        <v>65.288</v>
      </c>
      <c r="G41" s="7">
        <v>1244.314</v>
      </c>
      <c r="H41" s="43">
        <v>1405.102</v>
      </c>
    </row>
    <row r="42" spans="1:8" ht="15.75">
      <c r="A42" s="1" t="s">
        <v>107</v>
      </c>
      <c r="B42" s="20" t="s">
        <v>108</v>
      </c>
      <c r="C42" s="22">
        <v>3116</v>
      </c>
      <c r="D42" s="61">
        <v>3009</v>
      </c>
      <c r="E42" s="25">
        <v>30.355</v>
      </c>
      <c r="F42" s="64">
        <v>28.973</v>
      </c>
      <c r="G42" s="7">
        <v>485.19</v>
      </c>
      <c r="H42" s="43">
        <v>563.069</v>
      </c>
    </row>
    <row r="43" spans="1:8" ht="15.75">
      <c r="A43" s="1" t="s">
        <v>109</v>
      </c>
      <c r="B43" s="20" t="s">
        <v>110</v>
      </c>
      <c r="C43" s="22">
        <v>3690</v>
      </c>
      <c r="D43" s="61">
        <v>4073</v>
      </c>
      <c r="E43" s="25">
        <v>37.463</v>
      </c>
      <c r="F43" s="64">
        <v>36.315</v>
      </c>
      <c r="G43" s="7">
        <v>759.124</v>
      </c>
      <c r="H43" s="43">
        <v>842.033</v>
      </c>
    </row>
    <row r="44" spans="1:8" ht="15.75">
      <c r="A44" s="1" t="s">
        <v>111</v>
      </c>
      <c r="B44" s="20" t="s">
        <v>113</v>
      </c>
      <c r="C44" s="22">
        <v>4217</v>
      </c>
      <c r="D44" s="61">
        <v>4325</v>
      </c>
      <c r="E44" s="25">
        <v>162.877</v>
      </c>
      <c r="F44" s="64">
        <v>186.752</v>
      </c>
      <c r="G44" s="7">
        <v>2322.642</v>
      </c>
      <c r="H44" s="43">
        <v>3118.394</v>
      </c>
    </row>
    <row r="45" spans="1:8" ht="15.75">
      <c r="A45" s="1" t="s">
        <v>114</v>
      </c>
      <c r="B45" s="20" t="s">
        <v>115</v>
      </c>
      <c r="C45" s="22">
        <v>1451</v>
      </c>
      <c r="D45" s="61">
        <v>1234</v>
      </c>
      <c r="E45" s="25">
        <v>34.057</v>
      </c>
      <c r="F45" s="64">
        <v>26.812</v>
      </c>
      <c r="G45" s="7">
        <v>668.71</v>
      </c>
      <c r="H45" s="43">
        <v>603.395</v>
      </c>
    </row>
    <row r="46" spans="1:8" ht="15.75">
      <c r="A46" s="1" t="s">
        <v>116</v>
      </c>
      <c r="B46" s="20" t="s">
        <v>118</v>
      </c>
      <c r="C46" s="22">
        <v>2760</v>
      </c>
      <c r="D46" s="61">
        <v>3208</v>
      </c>
      <c r="E46" s="25">
        <v>52.169</v>
      </c>
      <c r="F46" s="64">
        <v>59.212</v>
      </c>
      <c r="G46" s="7">
        <v>973.552</v>
      </c>
      <c r="H46" s="43">
        <v>1272.829</v>
      </c>
    </row>
    <row r="47" spans="1:8" ht="15.75">
      <c r="A47" s="1" t="s">
        <v>192</v>
      </c>
      <c r="B47" s="20" t="s">
        <v>119</v>
      </c>
      <c r="C47" s="22">
        <v>1914</v>
      </c>
      <c r="D47" s="61">
        <v>2117</v>
      </c>
      <c r="E47" s="25">
        <v>34.779</v>
      </c>
      <c r="F47" s="64">
        <v>44.942</v>
      </c>
      <c r="G47" s="7">
        <v>648.907</v>
      </c>
      <c r="H47" s="43">
        <v>983.067</v>
      </c>
    </row>
    <row r="48" spans="2:8" ht="15.75">
      <c r="B48" s="17"/>
      <c r="C48" s="22"/>
      <c r="D48" s="61">
        <v>2681</v>
      </c>
      <c r="E48" s="25"/>
      <c r="F48" s="64">
        <v>38.053</v>
      </c>
      <c r="G48" s="43"/>
      <c r="H48" s="43">
        <v>2901.766</v>
      </c>
    </row>
    <row r="49" spans="1:8" ht="15.75">
      <c r="A49" s="1" t="s">
        <v>120</v>
      </c>
      <c r="B49" s="20" t="s">
        <v>122</v>
      </c>
      <c r="C49" s="22">
        <v>2802</v>
      </c>
      <c r="D49" s="61">
        <v>2681</v>
      </c>
      <c r="E49" s="25">
        <v>52.96</v>
      </c>
      <c r="F49" s="64">
        <v>38.053</v>
      </c>
      <c r="G49" s="7">
        <v>3828.583</v>
      </c>
      <c r="H49" s="43">
        <v>2901.766</v>
      </c>
    </row>
    <row r="50" spans="1:9" ht="15.75">
      <c r="A50" s="1" t="s">
        <v>123</v>
      </c>
      <c r="B50" s="20" t="s">
        <v>124</v>
      </c>
      <c r="C50" s="22">
        <v>307</v>
      </c>
      <c r="D50" s="61">
        <v>409</v>
      </c>
      <c r="E50" s="25">
        <v>6.709</v>
      </c>
      <c r="F50" s="64">
        <v>6.021</v>
      </c>
      <c r="G50" s="7">
        <v>425.645</v>
      </c>
      <c r="H50" s="43">
        <v>505.321</v>
      </c>
      <c r="I50" s="43"/>
    </row>
    <row r="51" spans="1:8" ht="15.75">
      <c r="A51" s="1" t="s">
        <v>125</v>
      </c>
      <c r="B51" s="20" t="s">
        <v>126</v>
      </c>
      <c r="C51" s="22">
        <v>1938</v>
      </c>
      <c r="D51" s="61">
        <v>1546</v>
      </c>
      <c r="E51" s="25">
        <v>39.214</v>
      </c>
      <c r="F51" s="64">
        <v>24.096</v>
      </c>
      <c r="G51" s="7">
        <v>2961.066</v>
      </c>
      <c r="H51" s="43">
        <v>1809.865</v>
      </c>
    </row>
    <row r="52" spans="1:8" ht="15.75">
      <c r="A52" s="1" t="s">
        <v>127</v>
      </c>
      <c r="B52" s="20" t="s">
        <v>128</v>
      </c>
      <c r="C52" s="22">
        <v>557</v>
      </c>
      <c r="D52" s="61">
        <v>726</v>
      </c>
      <c r="E52" s="25">
        <v>7.037</v>
      </c>
      <c r="F52" s="64">
        <v>7.936</v>
      </c>
      <c r="G52" s="7">
        <v>441.872</v>
      </c>
      <c r="H52" s="43">
        <v>586.58</v>
      </c>
    </row>
    <row r="53" spans="2:8" ht="15.75">
      <c r="B53" s="17"/>
      <c r="C53" s="22"/>
      <c r="D53" s="61">
        <v>2752</v>
      </c>
      <c r="E53" s="25"/>
      <c r="F53" s="64"/>
      <c r="G53" s="43"/>
      <c r="H53" s="43">
        <v>717.091</v>
      </c>
    </row>
    <row r="54" spans="1:8" ht="15.75">
      <c r="A54" s="1" t="s">
        <v>129</v>
      </c>
      <c r="B54" s="20" t="s">
        <v>131</v>
      </c>
      <c r="C54" s="22">
        <v>2254</v>
      </c>
      <c r="D54" s="61">
        <v>2752</v>
      </c>
      <c r="E54" s="25">
        <v>23.612</v>
      </c>
      <c r="F54" s="64">
        <v>24.156</v>
      </c>
      <c r="G54" s="7">
        <v>583.464</v>
      </c>
      <c r="H54" s="43">
        <v>717.091</v>
      </c>
    </row>
    <row r="55" spans="1:8" ht="15.75">
      <c r="A55" s="1" t="s">
        <v>132</v>
      </c>
      <c r="B55" s="20" t="s">
        <v>134</v>
      </c>
      <c r="C55" s="22">
        <v>454</v>
      </c>
      <c r="D55" s="61">
        <v>650</v>
      </c>
      <c r="E55" s="25">
        <v>8.658</v>
      </c>
      <c r="F55" s="64">
        <v>9.023</v>
      </c>
      <c r="G55" s="7">
        <v>192.844</v>
      </c>
      <c r="H55" s="43">
        <v>224.569</v>
      </c>
    </row>
    <row r="56" spans="1:8" ht="15.75">
      <c r="A56" s="1" t="s">
        <v>135</v>
      </c>
      <c r="B56" s="20" t="s">
        <v>137</v>
      </c>
      <c r="C56" s="22">
        <v>1642</v>
      </c>
      <c r="D56" s="61">
        <v>1928</v>
      </c>
      <c r="E56" s="25">
        <v>12.964</v>
      </c>
      <c r="F56" s="64">
        <v>12.889</v>
      </c>
      <c r="G56" s="7">
        <v>331.164</v>
      </c>
      <c r="H56" s="43">
        <v>407.634</v>
      </c>
    </row>
    <row r="57" spans="1:8" ht="15.75">
      <c r="A57" s="1" t="s">
        <v>138</v>
      </c>
      <c r="B57" s="20" t="s">
        <v>140</v>
      </c>
      <c r="C57" s="22">
        <v>158</v>
      </c>
      <c r="D57" s="61">
        <v>174</v>
      </c>
      <c r="E57" s="25">
        <v>1.99</v>
      </c>
      <c r="F57" s="64">
        <v>2.244</v>
      </c>
      <c r="G57" s="7">
        <v>59.456</v>
      </c>
      <c r="H57" s="43">
        <v>84.888</v>
      </c>
    </row>
    <row r="58" spans="2:8" ht="15.75">
      <c r="B58" s="17"/>
      <c r="C58" s="22"/>
      <c r="D58" s="60"/>
      <c r="E58" s="25"/>
      <c r="F58" s="64"/>
      <c r="G58" s="43"/>
      <c r="H58" s="43">
        <v>21831.345</v>
      </c>
    </row>
    <row r="59" spans="1:8" ht="15.75">
      <c r="A59" s="1" t="s">
        <v>141</v>
      </c>
      <c r="B59" s="20" t="s">
        <v>143</v>
      </c>
      <c r="C59" s="22">
        <v>31440</v>
      </c>
      <c r="D59" s="61">
        <v>36221</v>
      </c>
      <c r="E59" s="25">
        <v>472.372</v>
      </c>
      <c r="F59" s="64">
        <v>543.666</v>
      </c>
      <c r="G59" s="7">
        <v>16506.967</v>
      </c>
      <c r="H59" s="43">
        <v>21831.345</v>
      </c>
    </row>
    <row r="60" spans="1:8" ht="15.75">
      <c r="A60" s="1" t="s">
        <v>144</v>
      </c>
      <c r="B60" s="20" t="s">
        <v>145</v>
      </c>
      <c r="C60" s="22">
        <v>4368</v>
      </c>
      <c r="D60" s="61">
        <v>5066</v>
      </c>
      <c r="E60" s="25">
        <v>126.701</v>
      </c>
      <c r="F60" s="64">
        <v>146.071</v>
      </c>
      <c r="G60" s="7">
        <v>3634.029</v>
      </c>
      <c r="H60" s="43">
        <v>4891.061</v>
      </c>
    </row>
    <row r="61" spans="1:8" ht="15.75">
      <c r="A61" s="1" t="s">
        <v>146</v>
      </c>
      <c r="B61" s="20" t="s">
        <v>147</v>
      </c>
      <c r="C61" s="22">
        <v>1834</v>
      </c>
      <c r="D61" s="61">
        <v>1589</v>
      </c>
      <c r="E61" s="25">
        <v>67.932</v>
      </c>
      <c r="F61" s="64">
        <v>67.051</v>
      </c>
      <c r="G61" s="7">
        <v>1569.466</v>
      </c>
      <c r="H61" s="43">
        <v>1652.784</v>
      </c>
    </row>
    <row r="62" spans="1:8" ht="15.75">
      <c r="A62" s="1" t="s">
        <v>148</v>
      </c>
      <c r="B62" s="20" t="s">
        <v>149</v>
      </c>
      <c r="C62" s="22">
        <v>137</v>
      </c>
      <c r="D62" s="61">
        <v>152</v>
      </c>
      <c r="E62" s="25">
        <v>0.755</v>
      </c>
      <c r="F62" s="64">
        <v>1.492</v>
      </c>
      <c r="G62" s="7">
        <v>29.898</v>
      </c>
      <c r="H62" s="43">
        <v>65.723</v>
      </c>
    </row>
    <row r="63" spans="1:8" ht="15.75">
      <c r="A63" s="1" t="s">
        <v>150</v>
      </c>
      <c r="B63" s="20" t="s">
        <v>152</v>
      </c>
      <c r="C63" s="22">
        <v>2534</v>
      </c>
      <c r="D63" s="61">
        <v>3477</v>
      </c>
      <c r="E63" s="25">
        <v>58.769</v>
      </c>
      <c r="F63" s="64">
        <v>79.02</v>
      </c>
      <c r="G63" s="7">
        <v>2064.563</v>
      </c>
      <c r="H63" s="43">
        <v>3238.277</v>
      </c>
    </row>
    <row r="64" spans="1:8" ht="15.75">
      <c r="A64" s="1" t="s">
        <v>153</v>
      </c>
      <c r="B64" s="20" t="s">
        <v>154</v>
      </c>
      <c r="C64" s="22">
        <v>821</v>
      </c>
      <c r="D64" s="61">
        <v>974</v>
      </c>
      <c r="E64" s="25">
        <v>21.427</v>
      </c>
      <c r="F64" s="64">
        <v>27.003</v>
      </c>
      <c r="G64" s="7">
        <v>714.434</v>
      </c>
      <c r="H64" s="43">
        <v>1017.746</v>
      </c>
    </row>
    <row r="65" spans="1:8" ht="15.75">
      <c r="A65" s="1" t="s">
        <v>155</v>
      </c>
      <c r="B65" s="20" t="s">
        <v>156</v>
      </c>
      <c r="C65" s="22">
        <v>2543</v>
      </c>
      <c r="D65" s="61">
        <v>2359</v>
      </c>
      <c r="E65" s="25">
        <v>81.631</v>
      </c>
      <c r="F65" s="64">
        <v>88.959</v>
      </c>
      <c r="G65" s="7">
        <v>3250.746</v>
      </c>
      <c r="H65" s="43">
        <v>4445.716</v>
      </c>
    </row>
    <row r="66" spans="1:8" ht="15.75">
      <c r="A66" s="1" t="s">
        <v>157</v>
      </c>
      <c r="B66" s="20" t="s">
        <v>158</v>
      </c>
      <c r="C66" s="22">
        <v>196</v>
      </c>
      <c r="D66" s="61">
        <v>244</v>
      </c>
      <c r="E66" s="25">
        <v>7.445</v>
      </c>
      <c r="F66" s="64">
        <v>7.453</v>
      </c>
      <c r="G66" s="7">
        <v>265.766</v>
      </c>
      <c r="H66" s="43">
        <v>319.338</v>
      </c>
    </row>
    <row r="67" spans="1:8" ht="15.75">
      <c r="A67" s="1" t="s">
        <v>159</v>
      </c>
      <c r="B67" s="20" t="s">
        <v>160</v>
      </c>
      <c r="C67" s="22">
        <v>607</v>
      </c>
      <c r="D67" s="61">
        <v>549</v>
      </c>
      <c r="E67" s="25">
        <v>53.496</v>
      </c>
      <c r="F67" s="64">
        <v>59.67</v>
      </c>
      <c r="G67" s="7">
        <v>2194.692</v>
      </c>
      <c r="H67" s="43">
        <v>3034.672</v>
      </c>
    </row>
    <row r="68" spans="1:8" ht="15.75">
      <c r="A68" s="1" t="s">
        <v>161</v>
      </c>
      <c r="B68" s="20" t="s">
        <v>162</v>
      </c>
      <c r="C68" s="22">
        <v>863</v>
      </c>
      <c r="D68" s="61">
        <v>803</v>
      </c>
      <c r="E68" s="25">
        <v>11.775</v>
      </c>
      <c r="F68" s="64">
        <v>10.819</v>
      </c>
      <c r="G68" s="7">
        <v>478.748</v>
      </c>
      <c r="H68" s="43">
        <v>584.689</v>
      </c>
    </row>
    <row r="69" spans="1:8" ht="15.75">
      <c r="A69" s="1" t="s">
        <v>99</v>
      </c>
      <c r="B69" s="20" t="s">
        <v>163</v>
      </c>
      <c r="C69" s="22">
        <v>877</v>
      </c>
      <c r="D69" s="61">
        <v>763</v>
      </c>
      <c r="E69" s="25">
        <v>8.915</v>
      </c>
      <c r="F69" s="64">
        <v>11.017</v>
      </c>
      <c r="G69" s="7">
        <v>311.54</v>
      </c>
      <c r="H69" s="43">
        <v>507.017</v>
      </c>
    </row>
    <row r="70" spans="1:8" ht="15.75">
      <c r="A70" s="1" t="s">
        <v>164</v>
      </c>
      <c r="B70" s="20" t="s">
        <v>165</v>
      </c>
      <c r="C70" s="22">
        <v>7010</v>
      </c>
      <c r="D70" s="61">
        <v>9352</v>
      </c>
      <c r="E70" s="25">
        <v>56.207</v>
      </c>
      <c r="F70" s="64">
        <v>70.058</v>
      </c>
      <c r="G70" s="7">
        <v>1308.82</v>
      </c>
      <c r="H70" s="43">
        <v>1997.975</v>
      </c>
    </row>
    <row r="71" spans="1:8" ht="15.75">
      <c r="A71" s="1" t="s">
        <v>166</v>
      </c>
      <c r="B71" s="20" t="s">
        <v>167</v>
      </c>
      <c r="C71" s="22">
        <v>6078</v>
      </c>
      <c r="D71" s="61">
        <v>7686</v>
      </c>
      <c r="E71" s="25">
        <v>41.753</v>
      </c>
      <c r="F71" s="64">
        <v>50.15</v>
      </c>
      <c r="G71" s="7">
        <v>961.739</v>
      </c>
      <c r="H71" s="43">
        <v>1443.836</v>
      </c>
    </row>
    <row r="72" spans="1:8" ht="15.75">
      <c r="A72" s="1" t="s">
        <v>168</v>
      </c>
      <c r="B72" s="20" t="s">
        <v>169</v>
      </c>
      <c r="C72" s="22">
        <v>15177</v>
      </c>
      <c r="D72" s="61">
        <v>16868</v>
      </c>
      <c r="E72" s="25">
        <v>161.662</v>
      </c>
      <c r="F72" s="64">
        <v>181.965</v>
      </c>
      <c r="G72" s="7">
        <v>6620.349</v>
      </c>
      <c r="H72" s="43">
        <v>8320.339</v>
      </c>
    </row>
    <row r="73" spans="1:8" ht="15.75">
      <c r="A73" s="1" t="s">
        <v>170</v>
      </c>
      <c r="B73" s="20" t="s">
        <v>171</v>
      </c>
      <c r="C73" s="22">
        <v>1521</v>
      </c>
      <c r="D73" s="61">
        <v>1602</v>
      </c>
      <c r="E73" s="25">
        <v>24.744</v>
      </c>
      <c r="F73" s="64">
        <v>29.61</v>
      </c>
      <c r="G73" s="7">
        <v>978.589</v>
      </c>
      <c r="H73" s="43">
        <v>1158.508</v>
      </c>
    </row>
    <row r="74" spans="2:8" ht="15.75">
      <c r="B74" s="20" t="s">
        <v>172</v>
      </c>
      <c r="C74" s="22"/>
      <c r="D74" s="61">
        <v>13862</v>
      </c>
      <c r="E74" s="25"/>
      <c r="F74" s="65">
        <v>578040</v>
      </c>
      <c r="G74" s="43"/>
      <c r="H74" s="43">
        <v>0</v>
      </c>
    </row>
    <row r="75" spans="1:8" ht="15.75">
      <c r="A75" s="1" t="s">
        <v>173</v>
      </c>
      <c r="B75" s="20" t="s">
        <v>175</v>
      </c>
      <c r="C75" s="22">
        <v>12297</v>
      </c>
      <c r="D75" s="61">
        <v>13862</v>
      </c>
      <c r="E75" s="25">
        <v>619.313</v>
      </c>
      <c r="F75" s="67">
        <v>547.255</v>
      </c>
      <c r="G75" s="7">
        <v>17399.431</v>
      </c>
      <c r="H75" s="43">
        <v>17531.674</v>
      </c>
    </row>
    <row r="76" spans="1:8" ht="15.75">
      <c r="A76" s="1" t="s">
        <v>176</v>
      </c>
      <c r="B76" s="20" t="s">
        <v>177</v>
      </c>
      <c r="C76" s="22">
        <v>6667</v>
      </c>
      <c r="D76" s="61">
        <v>8703</v>
      </c>
      <c r="E76" s="25">
        <v>548.858</v>
      </c>
      <c r="F76" s="67">
        <v>499.722</v>
      </c>
      <c r="G76" s="7">
        <v>15890.525</v>
      </c>
      <c r="H76" s="43">
        <v>16429.716</v>
      </c>
    </row>
    <row r="77" spans="1:8" ht="15.75">
      <c r="A77" s="1" t="s">
        <v>178</v>
      </c>
      <c r="B77" s="20" t="s">
        <v>180</v>
      </c>
      <c r="C77" s="22">
        <v>5630</v>
      </c>
      <c r="D77" s="61">
        <v>5159</v>
      </c>
      <c r="E77" s="25">
        <v>70.455</v>
      </c>
      <c r="F77" s="67">
        <v>47.533</v>
      </c>
      <c r="G77" s="7">
        <v>1508.906</v>
      </c>
      <c r="H77" s="43">
        <v>1101.958</v>
      </c>
    </row>
    <row r="78" spans="2:8" ht="15.75">
      <c r="B78" s="17"/>
      <c r="C78" s="22"/>
      <c r="D78" s="61"/>
      <c r="E78" s="25"/>
      <c r="F78" s="64"/>
      <c r="G78" s="43"/>
      <c r="H78" s="43">
        <v>0</v>
      </c>
    </row>
    <row r="79" spans="1:8" ht="15.75">
      <c r="A79" s="51" t="s">
        <v>181</v>
      </c>
      <c r="B79" s="52" t="s">
        <v>183</v>
      </c>
      <c r="C79" s="53">
        <v>7123</v>
      </c>
      <c r="D79" s="62">
        <v>13483</v>
      </c>
      <c r="E79" s="54">
        <v>135.898</v>
      </c>
      <c r="F79" s="68">
        <v>578.04</v>
      </c>
      <c r="G79" s="55">
        <v>4035.337</v>
      </c>
      <c r="H79" s="56">
        <v>20144.132</v>
      </c>
    </row>
    <row r="80" spans="1:8" ht="15.75">
      <c r="A80" s="71"/>
      <c r="B80" s="71"/>
      <c r="C80" s="59"/>
      <c r="D80" s="59"/>
      <c r="E80" s="63"/>
      <c r="F80" s="66"/>
      <c r="G80" s="63"/>
      <c r="H80" s="66"/>
    </row>
    <row r="81" ht="13.5" customHeight="1">
      <c r="A81" s="1" t="s">
        <v>199</v>
      </c>
    </row>
    <row r="82" ht="15.75">
      <c r="A82" s="1" t="s">
        <v>233</v>
      </c>
    </row>
  </sheetData>
  <mergeCells count="9">
    <mergeCell ref="E5:F8"/>
    <mergeCell ref="G5:H8"/>
    <mergeCell ref="C5:D8"/>
    <mergeCell ref="C9:C10"/>
    <mergeCell ref="D9:D10"/>
    <mergeCell ref="E9:E10"/>
    <mergeCell ref="F9:F10"/>
    <mergeCell ref="G9:G10"/>
    <mergeCell ref="H9:H10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6" t="s">
        <v>235</v>
      </c>
    </row>
    <row r="3" ht="15.75">
      <c r="A3" s="69" t="s">
        <v>232</v>
      </c>
    </row>
    <row r="5" ht="15.75">
      <c r="A5" t="s">
        <v>231</v>
      </c>
    </row>
    <row r="6" ht="16.5">
      <c r="A6" s="9" t="s">
        <v>227</v>
      </c>
    </row>
    <row r="7" ht="15.75">
      <c r="A7" t="s">
        <v>193</v>
      </c>
    </row>
    <row r="8" ht="15.75">
      <c r="A8" t="s">
        <v>195</v>
      </c>
    </row>
    <row r="9" ht="15.75">
      <c r="A9" t="s">
        <v>198</v>
      </c>
    </row>
    <row r="10" ht="15.75">
      <c r="A10" s="1" t="s">
        <v>7</v>
      </c>
    </row>
    <row r="11" ht="15.75">
      <c r="A11" s="1" t="s">
        <v>9</v>
      </c>
    </row>
    <row r="13" ht="15.75">
      <c r="A13" t="s">
        <v>189</v>
      </c>
    </row>
    <row r="14" ht="15.75">
      <c r="A14" s="1" t="s">
        <v>185</v>
      </c>
    </row>
    <row r="16" ht="15.75">
      <c r="A16" t="s">
        <v>190</v>
      </c>
    </row>
    <row r="17" ht="15.75">
      <c r="A17" s="1" t="s">
        <v>215</v>
      </c>
    </row>
    <row r="18" ht="15.75">
      <c r="A18" s="1" t="s">
        <v>229</v>
      </c>
    </row>
    <row r="19" ht="15.75">
      <c r="A19" s="1" t="s">
        <v>187</v>
      </c>
    </row>
    <row r="21" ht="15.75">
      <c r="A21" s="1" t="s">
        <v>199</v>
      </c>
    </row>
    <row r="22" ht="15.75">
      <c r="A22" s="1" t="s">
        <v>233</v>
      </c>
    </row>
    <row r="24" ht="15.75">
      <c r="A24" t="s">
        <v>234</v>
      </c>
    </row>
    <row r="25" ht="15.75">
      <c r="A25" s="70" t="s">
        <v>188</v>
      </c>
    </row>
  </sheetData>
  <hyperlinks>
    <hyperlink ref="A3" location="Data!A1" display="Back to Data"/>
    <hyperlink ref="A25" r:id="rId1" display="See &lt;http://www.census.gov/epcd/cbp/view/cbpview.html&gt;.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5"/>
  <sheetViews>
    <sheetView showGridLines="0" showOutlineSymbols="0" zoomScale="87" zoomScaleNormal="87" workbookViewId="0" topLeftCell="X21">
      <selection activeCell="A1" sqref="A1:IV16384"/>
    </sheetView>
  </sheetViews>
  <sheetFormatPr defaultColWidth="10.69921875" defaultRowHeight="15.75"/>
  <cols>
    <col min="1" max="1" width="32.796875" style="0" customWidth="1"/>
    <col min="2" max="2" width="83.8984375" style="0" customWidth="1"/>
    <col min="3" max="3" width="9.296875" style="0" customWidth="1"/>
    <col min="4" max="5" width="10.69921875" style="0" hidden="1" customWidth="1"/>
    <col min="6" max="6" width="15.3984375" style="0" customWidth="1"/>
    <col min="7" max="7" width="10.69921875" style="0" hidden="1" customWidth="1"/>
    <col min="8" max="9" width="12.8984375" style="0" hidden="1" customWidth="1"/>
    <col min="10" max="10" width="12.8984375" style="0" customWidth="1"/>
    <col min="11" max="12" width="10.69921875" style="0" hidden="1" customWidth="1"/>
    <col min="13" max="13" width="13.59765625" style="0" customWidth="1"/>
    <col min="14" max="14" width="13.09765625" style="0" hidden="1" customWidth="1"/>
    <col min="15" max="16" width="16" style="0" hidden="1" customWidth="1"/>
    <col min="17" max="17" width="16" style="0" customWidth="1"/>
    <col min="18" max="19" width="10.69921875" style="0" hidden="1" customWidth="1"/>
    <col min="20" max="20" width="17.296875" style="0" customWidth="1"/>
    <col min="21" max="21" width="16.09765625" style="0" hidden="1" customWidth="1"/>
    <col min="22" max="22" width="13.296875" style="0" hidden="1" customWidth="1"/>
    <col min="23" max="23" width="14.69921875" style="0" hidden="1" customWidth="1"/>
    <col min="24" max="24" width="13.796875" style="0" customWidth="1"/>
  </cols>
  <sheetData>
    <row r="1" ht="15.75">
      <c r="B1" t="s">
        <v>219</v>
      </c>
    </row>
    <row r="2" spans="1:2" ht="15.75">
      <c r="A2" s="1" t="s">
        <v>211</v>
      </c>
      <c r="B2" s="1" t="s">
        <v>220</v>
      </c>
    </row>
    <row r="3" spans="1:2" ht="15.75">
      <c r="A3" s="1" t="s">
        <v>0</v>
      </c>
      <c r="B3" s="1" t="s">
        <v>1</v>
      </c>
    </row>
    <row r="4" spans="1:2" ht="15.75">
      <c r="A4" s="1" t="s">
        <v>0</v>
      </c>
      <c r="B4" s="1" t="s">
        <v>2</v>
      </c>
    </row>
    <row r="5" spans="1:2" ht="15.75">
      <c r="A5" s="1" t="s">
        <v>0</v>
      </c>
      <c r="B5" s="1" t="s">
        <v>3</v>
      </c>
    </row>
    <row r="6" spans="1:2" ht="15.75">
      <c r="A6" s="1" t="s">
        <v>0</v>
      </c>
      <c r="B6" s="1" t="s">
        <v>4</v>
      </c>
    </row>
    <row r="7" spans="1:2" ht="15.75">
      <c r="A7" s="1" t="s">
        <v>0</v>
      </c>
      <c r="B7" s="1" t="s">
        <v>5</v>
      </c>
    </row>
    <row r="8" spans="1:2" ht="15.75" hidden="1">
      <c r="A8" s="1" t="s">
        <v>0</v>
      </c>
      <c r="B8" s="8" t="s">
        <v>0</v>
      </c>
    </row>
    <row r="9" spans="1:2" ht="15.75">
      <c r="A9" s="1"/>
      <c r="B9" s="8" t="s">
        <v>225</v>
      </c>
    </row>
    <row r="10" spans="1:2" ht="16.5">
      <c r="A10" s="36" t="s">
        <v>226</v>
      </c>
      <c r="B10" s="1" t="s">
        <v>223</v>
      </c>
    </row>
    <row r="11" spans="1:2" ht="16.5">
      <c r="A11" s="9" t="s">
        <v>6</v>
      </c>
      <c r="B11" s="1" t="s">
        <v>222</v>
      </c>
    </row>
    <row r="12" ht="15.75" hidden="1">
      <c r="B12" s="8" t="s">
        <v>0</v>
      </c>
    </row>
    <row r="13" spans="1:2" ht="16.5" hidden="1">
      <c r="A13" s="1" t="s">
        <v>210</v>
      </c>
      <c r="B13" s="8" t="s">
        <v>0</v>
      </c>
    </row>
    <row r="14" spans="1:2" ht="15.75">
      <c r="A14" s="1" t="s">
        <v>0</v>
      </c>
      <c r="B14" s="1" t="s">
        <v>209</v>
      </c>
    </row>
    <row r="15" spans="1:2" ht="15.75">
      <c r="A15" t="s">
        <v>193</v>
      </c>
      <c r="B15" s="1" t="s">
        <v>194</v>
      </c>
    </row>
    <row r="16" spans="1:2" ht="15.75">
      <c r="A16" t="s">
        <v>195</v>
      </c>
      <c r="B16" s="1" t="s">
        <v>196</v>
      </c>
    </row>
    <row r="17" spans="1:2" ht="15.75">
      <c r="A17" t="s">
        <v>198</v>
      </c>
      <c r="B17" s="1" t="s">
        <v>197</v>
      </c>
    </row>
    <row r="18" spans="1:2" ht="15.75">
      <c r="A18" s="1" t="s">
        <v>7</v>
      </c>
      <c r="B18" s="1" t="s">
        <v>8</v>
      </c>
    </row>
    <row r="19" spans="1:2" ht="15.75">
      <c r="A19" s="1" t="s">
        <v>9</v>
      </c>
      <c r="B19" s="1" t="s">
        <v>10</v>
      </c>
    </row>
    <row r="20" spans="1:2" ht="15.75" hidden="1">
      <c r="A20" s="1"/>
      <c r="B20" s="1" t="s">
        <v>0</v>
      </c>
    </row>
    <row r="21" spans="1:2" ht="15.75">
      <c r="A21" s="1" t="s">
        <v>0</v>
      </c>
      <c r="B21" s="1" t="s">
        <v>11</v>
      </c>
    </row>
    <row r="22" spans="1:2" ht="15.75">
      <c r="A22" s="1" t="s">
        <v>0</v>
      </c>
      <c r="B22" s="1" t="s">
        <v>224</v>
      </c>
    </row>
    <row r="23" spans="1:2" ht="15.75">
      <c r="A23" s="1" t="s">
        <v>0</v>
      </c>
      <c r="B23" s="1" t="s">
        <v>12</v>
      </c>
    </row>
    <row r="24" spans="1:17" ht="15.75">
      <c r="A24" s="1" t="s">
        <v>0</v>
      </c>
      <c r="B24" s="1" t="s">
        <v>13</v>
      </c>
      <c r="M24" s="7"/>
      <c r="N24" s="7"/>
      <c r="O24" s="7"/>
      <c r="P24" s="7"/>
      <c r="Q24" s="7"/>
    </row>
    <row r="25" spans="1:17" ht="15.75">
      <c r="A25" s="1" t="s">
        <v>0</v>
      </c>
      <c r="B25" s="1" t="s">
        <v>14</v>
      </c>
      <c r="M25" s="7"/>
      <c r="N25" s="7"/>
      <c r="O25" s="7"/>
      <c r="P25" s="7"/>
      <c r="Q25" s="7"/>
    </row>
    <row r="26" spans="1:17" ht="15.75">
      <c r="A26" s="1" t="s">
        <v>0</v>
      </c>
      <c r="B26" s="1" t="s">
        <v>15</v>
      </c>
      <c r="M26" s="7"/>
      <c r="N26" s="7"/>
      <c r="O26" s="7"/>
      <c r="P26" s="7"/>
      <c r="Q26" s="7"/>
    </row>
    <row r="27" spans="1:17" ht="15.75">
      <c r="A27" s="1" t="s">
        <v>0</v>
      </c>
      <c r="B27" s="1" t="s">
        <v>221</v>
      </c>
      <c r="M27" s="7"/>
      <c r="N27" s="7"/>
      <c r="O27" s="7"/>
      <c r="P27" s="7"/>
      <c r="Q27" s="7"/>
    </row>
    <row r="28" spans="1:17" ht="15.75">
      <c r="A28" s="1" t="s">
        <v>0</v>
      </c>
      <c r="B28" s="1" t="s">
        <v>16</v>
      </c>
      <c r="M28" s="7"/>
      <c r="N28" s="7"/>
      <c r="O28" s="7"/>
      <c r="P28" s="7"/>
      <c r="Q28" s="7"/>
    </row>
    <row r="29" spans="1:17" ht="15.75">
      <c r="A29" s="1" t="s">
        <v>0</v>
      </c>
      <c r="B29" s="1" t="s">
        <v>221</v>
      </c>
      <c r="M29" s="7"/>
      <c r="N29" s="7"/>
      <c r="O29" s="7"/>
      <c r="P29" s="7"/>
      <c r="Q29" s="7"/>
    </row>
    <row r="30" spans="1:17" ht="15.75">
      <c r="A30" s="1" t="s">
        <v>0</v>
      </c>
      <c r="B30" s="1" t="s">
        <v>16</v>
      </c>
      <c r="M30" s="7"/>
      <c r="N30" s="7"/>
      <c r="O30" s="7"/>
      <c r="P30" s="7"/>
      <c r="Q30" s="7"/>
    </row>
    <row r="31" spans="1:17" ht="15.75">
      <c r="A31" s="1" t="s">
        <v>0</v>
      </c>
      <c r="B31" s="1" t="s">
        <v>221</v>
      </c>
      <c r="M31" s="7"/>
      <c r="N31" s="7"/>
      <c r="O31" s="7"/>
      <c r="P31" s="7"/>
      <c r="Q31" s="7"/>
    </row>
    <row r="32" spans="2:17" ht="15.75">
      <c r="B32" s="1" t="s">
        <v>17</v>
      </c>
      <c r="M32" s="7"/>
      <c r="N32" s="7"/>
      <c r="O32" s="7"/>
      <c r="P32" s="7"/>
      <c r="Q32" s="7"/>
    </row>
    <row r="33" spans="2:17" ht="15.75">
      <c r="B33" s="1" t="s">
        <v>17</v>
      </c>
      <c r="M33" s="7"/>
      <c r="N33" s="7"/>
      <c r="O33" s="7"/>
      <c r="P33" s="7"/>
      <c r="Q33" s="7"/>
    </row>
    <row r="34" spans="2:17" ht="15.75">
      <c r="B34" s="1" t="s">
        <v>17</v>
      </c>
      <c r="M34" s="7"/>
      <c r="N34" s="7"/>
      <c r="O34" s="7"/>
      <c r="P34" s="7"/>
      <c r="Q34" s="7"/>
    </row>
    <row r="35" spans="2:17" ht="15.75">
      <c r="B35" s="1" t="s">
        <v>17</v>
      </c>
      <c r="M35" s="7"/>
      <c r="N35" s="7"/>
      <c r="O35" s="7"/>
      <c r="P35" s="7"/>
      <c r="Q35" s="7"/>
    </row>
    <row r="36" spans="2:17" ht="15.75">
      <c r="B36" s="1" t="s">
        <v>17</v>
      </c>
      <c r="M36" s="7"/>
      <c r="N36" s="7"/>
      <c r="O36" s="7"/>
      <c r="P36" s="7"/>
      <c r="Q36" s="7"/>
    </row>
    <row r="37" spans="2:17" ht="15.75">
      <c r="B37" s="1" t="s">
        <v>17</v>
      </c>
      <c r="M37" s="7"/>
      <c r="N37" s="7"/>
      <c r="O37" s="7"/>
      <c r="P37" s="7"/>
      <c r="Q37" s="7"/>
    </row>
    <row r="38" spans="2:17" ht="15.75">
      <c r="B38" s="1" t="s">
        <v>17</v>
      </c>
      <c r="M38" s="7"/>
      <c r="N38" s="7"/>
      <c r="O38" s="7"/>
      <c r="P38" s="7"/>
      <c r="Q38" s="7"/>
    </row>
    <row r="39" spans="2:17" ht="15.75">
      <c r="B39" s="1" t="s">
        <v>17</v>
      </c>
      <c r="M39" s="7"/>
      <c r="N39" s="7"/>
      <c r="O39" s="7"/>
      <c r="P39" s="7"/>
      <c r="Q39" s="7"/>
    </row>
    <row r="40" spans="2:17" ht="15.75">
      <c r="B40" s="1" t="s">
        <v>17</v>
      </c>
      <c r="M40" s="7"/>
      <c r="N40" s="7"/>
      <c r="O40" s="7"/>
      <c r="P40" s="7"/>
      <c r="Q40" s="7"/>
    </row>
    <row r="41" spans="1:17" ht="15.75">
      <c r="A41" s="1" t="s">
        <v>218</v>
      </c>
      <c r="B41" s="1" t="s">
        <v>218</v>
      </c>
      <c r="M41" s="7"/>
      <c r="N41" s="7"/>
      <c r="O41" s="7"/>
      <c r="P41" s="7"/>
      <c r="Q41" s="7"/>
    </row>
    <row r="42" spans="1:17" ht="15.75">
      <c r="A42" s="1"/>
      <c r="B42" s="1" t="s">
        <v>17</v>
      </c>
      <c r="M42" s="7"/>
      <c r="N42" s="7"/>
      <c r="O42" s="7"/>
      <c r="P42" s="7"/>
      <c r="Q42" s="7"/>
    </row>
    <row r="43" spans="1:17" ht="15.75">
      <c r="A43" s="49" t="s">
        <v>212</v>
      </c>
      <c r="B43" s="1" t="s">
        <v>17</v>
      </c>
      <c r="M43" s="7"/>
      <c r="N43" s="7"/>
      <c r="O43" s="7"/>
      <c r="P43" s="7"/>
      <c r="Q43" s="7"/>
    </row>
    <row r="44" spans="2:17" ht="15.75">
      <c r="B44" s="1" t="s">
        <v>17</v>
      </c>
      <c r="M44" s="7"/>
      <c r="N44" s="7"/>
      <c r="O44" s="7"/>
      <c r="P44" s="7"/>
      <c r="Q44" s="7"/>
    </row>
    <row r="45" spans="1:24" ht="15.75">
      <c r="A45" s="12"/>
      <c r="B45" s="1" t="s">
        <v>17</v>
      </c>
      <c r="C45" s="16"/>
      <c r="D45" s="16"/>
      <c r="E45" s="12"/>
      <c r="F45" s="12"/>
      <c r="G45" s="13"/>
      <c r="H45" s="13"/>
      <c r="I45" s="13"/>
      <c r="J45" s="13"/>
      <c r="K45" s="16"/>
      <c r="L45" s="12"/>
      <c r="M45" s="14"/>
      <c r="N45" s="14"/>
      <c r="O45" s="14"/>
      <c r="P45" s="14"/>
      <c r="Q45" s="14"/>
      <c r="R45" s="16"/>
      <c r="S45" s="12"/>
      <c r="T45" s="12"/>
      <c r="U45" s="12"/>
      <c r="V45" s="12"/>
      <c r="W45" s="12"/>
      <c r="X45" s="12"/>
    </row>
    <row r="46" spans="2:20" ht="15.75">
      <c r="B46" s="1" t="s">
        <v>17</v>
      </c>
      <c r="C46" s="17"/>
      <c r="D46" s="17"/>
      <c r="K46" s="17"/>
      <c r="M46" s="1"/>
      <c r="N46" s="7"/>
      <c r="O46" s="7"/>
      <c r="P46" s="7"/>
      <c r="Q46" s="7"/>
      <c r="R46" s="25"/>
      <c r="T46" s="1"/>
    </row>
    <row r="47" spans="1:23" ht="16.5">
      <c r="A47" s="2" t="s">
        <v>203</v>
      </c>
      <c r="B47" s="1" t="s">
        <v>18</v>
      </c>
      <c r="C47" s="40"/>
      <c r="D47" s="17"/>
      <c r="F47" s="1" t="s">
        <v>19</v>
      </c>
      <c r="K47" s="17"/>
      <c r="M47" s="1" t="s">
        <v>205</v>
      </c>
      <c r="N47" s="7"/>
      <c r="O47" s="7"/>
      <c r="P47" s="7"/>
      <c r="Q47" s="7"/>
      <c r="R47" s="25"/>
      <c r="W47" s="2" t="s">
        <v>204</v>
      </c>
    </row>
    <row r="48" spans="2:24" ht="15.75">
      <c r="B48" s="1" t="s">
        <v>17</v>
      </c>
      <c r="C48" s="18" t="s">
        <v>20</v>
      </c>
      <c r="D48" s="19"/>
      <c r="E48" s="10"/>
      <c r="F48" s="10"/>
      <c r="G48" s="10"/>
      <c r="H48" s="10"/>
      <c r="I48" s="10"/>
      <c r="J48" s="10"/>
      <c r="K48" s="23"/>
      <c r="L48" s="10"/>
      <c r="M48" s="15"/>
      <c r="N48" s="15"/>
      <c r="O48" s="15"/>
      <c r="P48" s="15"/>
      <c r="Q48" s="15"/>
      <c r="R48" s="23"/>
      <c r="S48" s="10"/>
      <c r="T48" s="10"/>
      <c r="U48" s="10"/>
      <c r="V48" s="10"/>
      <c r="W48" s="10"/>
      <c r="X48" s="10"/>
    </row>
    <row r="49" spans="2:24" ht="16.5">
      <c r="B49" s="1" t="s">
        <v>17</v>
      </c>
      <c r="C49" s="18" t="s">
        <v>21</v>
      </c>
      <c r="D49" s="37" t="s">
        <v>22</v>
      </c>
      <c r="E49" s="38" t="s">
        <v>23</v>
      </c>
      <c r="F49" s="38" t="s">
        <v>24</v>
      </c>
      <c r="G49" s="38" t="s">
        <v>25</v>
      </c>
      <c r="H49" s="38">
        <v>2002</v>
      </c>
      <c r="I49" s="38">
        <v>2003</v>
      </c>
      <c r="J49" s="41">
        <v>2004</v>
      </c>
      <c r="K49" s="37" t="s">
        <v>22</v>
      </c>
      <c r="L49" s="38" t="s">
        <v>23</v>
      </c>
      <c r="M49" s="39" t="s">
        <v>24</v>
      </c>
      <c r="N49" s="39" t="s">
        <v>25</v>
      </c>
      <c r="O49" s="41">
        <v>2002</v>
      </c>
      <c r="P49" s="41">
        <v>2003</v>
      </c>
      <c r="Q49" s="41">
        <v>2004</v>
      </c>
      <c r="R49" s="37" t="s">
        <v>22</v>
      </c>
      <c r="S49" s="38" t="s">
        <v>23</v>
      </c>
      <c r="T49" s="38" t="s">
        <v>24</v>
      </c>
      <c r="U49" s="38" t="s">
        <v>25</v>
      </c>
      <c r="V49" s="38">
        <v>2002</v>
      </c>
      <c r="W49" s="38">
        <v>2003</v>
      </c>
      <c r="X49" s="38">
        <v>2004</v>
      </c>
    </row>
    <row r="50" spans="1:24" ht="15.75">
      <c r="A50" s="10"/>
      <c r="B50" s="1" t="s">
        <v>17</v>
      </c>
      <c r="C50" s="19"/>
      <c r="D50" s="19"/>
      <c r="E50" s="10"/>
      <c r="F50" s="10"/>
      <c r="G50" s="10"/>
      <c r="H50" s="10"/>
      <c r="I50" s="10"/>
      <c r="J50" s="10"/>
      <c r="K50" s="19"/>
      <c r="L50" s="10"/>
      <c r="M50" s="15"/>
      <c r="N50" s="15"/>
      <c r="O50" s="15"/>
      <c r="P50" s="15"/>
      <c r="Q50" s="15"/>
      <c r="R50" s="19"/>
      <c r="S50" s="10"/>
      <c r="T50" s="10"/>
      <c r="U50" s="10"/>
      <c r="V50" s="10"/>
      <c r="W50" s="10"/>
      <c r="X50" s="10"/>
    </row>
    <row r="51" spans="1:24" ht="15.75" hidden="1">
      <c r="A51" s="1" t="s">
        <v>26</v>
      </c>
      <c r="B51" s="1" t="s">
        <v>26</v>
      </c>
      <c r="C51" s="17"/>
      <c r="D51" s="21">
        <f aca="true" t="shared" si="0" ref="D51:X51">D70+D76+D82+D92+D107+D112+D117+D133+D137-D68</f>
        <v>0</v>
      </c>
      <c r="E51" s="4">
        <f t="shared" si="0"/>
        <v>0</v>
      </c>
      <c r="F51" s="4">
        <f t="shared" si="0"/>
        <v>0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0</v>
      </c>
      <c r="K51" s="24">
        <f t="shared" si="0"/>
        <v>0</v>
      </c>
      <c r="L51" s="5">
        <f t="shared" si="0"/>
        <v>0</v>
      </c>
      <c r="M51" s="5">
        <f t="shared" si="0"/>
        <v>0</v>
      </c>
      <c r="N51" s="7">
        <f t="shared" si="0"/>
        <v>0</v>
      </c>
      <c r="O51" s="7">
        <f t="shared" si="0"/>
        <v>0</v>
      </c>
      <c r="P51" s="5">
        <f t="shared" si="0"/>
        <v>0</v>
      </c>
      <c r="Q51" s="5">
        <f t="shared" si="0"/>
        <v>0</v>
      </c>
      <c r="R51" s="24">
        <f t="shared" si="0"/>
        <v>0</v>
      </c>
      <c r="S51" s="5">
        <f t="shared" si="0"/>
        <v>0</v>
      </c>
      <c r="T51" s="5">
        <f t="shared" si="0"/>
        <v>0</v>
      </c>
      <c r="U51" s="5">
        <f t="shared" si="0"/>
        <v>0</v>
      </c>
      <c r="V51" s="5">
        <f t="shared" si="0"/>
        <v>0</v>
      </c>
      <c r="W51" s="5">
        <f t="shared" si="0"/>
        <v>0</v>
      </c>
      <c r="X51" s="5">
        <f t="shared" si="0"/>
        <v>0</v>
      </c>
    </row>
    <row r="52" spans="1:24" ht="15.75" hidden="1">
      <c r="A52" s="1" t="s">
        <v>27</v>
      </c>
      <c r="B52" s="1" t="s">
        <v>27</v>
      </c>
      <c r="C52" s="17"/>
      <c r="D52" s="21">
        <f aca="true" t="shared" si="1" ref="D52:U52">D71+D74-D70</f>
        <v>0</v>
      </c>
      <c r="E52" s="4">
        <f t="shared" si="1"/>
        <v>0</v>
      </c>
      <c r="F52" s="4">
        <f t="shared" si="1"/>
        <v>0</v>
      </c>
      <c r="G52" s="4">
        <f t="shared" si="1"/>
        <v>0</v>
      </c>
      <c r="H52" s="4">
        <f>H71+H74-H70</f>
        <v>0</v>
      </c>
      <c r="I52" s="4">
        <f>I71+I74-I70</f>
        <v>0</v>
      </c>
      <c r="J52" s="4">
        <f>J71+J74-J70</f>
        <v>0</v>
      </c>
      <c r="K52" s="24">
        <f t="shared" si="1"/>
        <v>0</v>
      </c>
      <c r="L52" s="5">
        <f t="shared" si="1"/>
        <v>0</v>
      </c>
      <c r="M52" s="5">
        <f t="shared" si="1"/>
        <v>0</v>
      </c>
      <c r="N52" s="7">
        <f t="shared" si="1"/>
        <v>0</v>
      </c>
      <c r="O52" s="7">
        <f>O71+O74-O70</f>
        <v>0</v>
      </c>
      <c r="P52" s="5">
        <f>P71+P74-P70</f>
        <v>0</v>
      </c>
      <c r="Q52" s="5">
        <f>Q71+Q74-Q70</f>
        <v>0</v>
      </c>
      <c r="R52" s="24">
        <f t="shared" si="1"/>
        <v>0</v>
      </c>
      <c r="S52" s="5">
        <f t="shared" si="1"/>
        <v>0</v>
      </c>
      <c r="T52" s="5">
        <f t="shared" si="1"/>
        <v>0</v>
      </c>
      <c r="U52" s="5">
        <f t="shared" si="1"/>
        <v>0</v>
      </c>
      <c r="V52" s="5">
        <f>V71+V74-V70</f>
        <v>0</v>
      </c>
      <c r="W52" s="5">
        <f>W71+W74-W70</f>
        <v>0</v>
      </c>
      <c r="X52" s="5">
        <f>X71+X74-X70</f>
        <v>0</v>
      </c>
    </row>
    <row r="53" spans="1:24" ht="15.75" hidden="1">
      <c r="A53" s="1" t="s">
        <v>28</v>
      </c>
      <c r="B53" s="1" t="s">
        <v>28</v>
      </c>
      <c r="C53" s="17"/>
      <c r="D53" s="21">
        <f aca="true" t="shared" si="2" ref="D53:U53">D72+D73-D71</f>
        <v>0</v>
      </c>
      <c r="E53" s="4">
        <f t="shared" si="2"/>
        <v>0</v>
      </c>
      <c r="F53" s="4">
        <f t="shared" si="2"/>
        <v>0</v>
      </c>
      <c r="G53" s="4">
        <f t="shared" si="2"/>
        <v>0</v>
      </c>
      <c r="H53" s="4">
        <f>H72+H73-H71</f>
        <v>0</v>
      </c>
      <c r="I53" s="4">
        <f>I72+I73-I71</f>
        <v>0</v>
      </c>
      <c r="J53" s="4">
        <f>J72+J73-J71</f>
        <v>0</v>
      </c>
      <c r="K53" s="24">
        <f t="shared" si="2"/>
        <v>0</v>
      </c>
      <c r="L53" s="5">
        <f t="shared" si="2"/>
        <v>0</v>
      </c>
      <c r="M53" s="5">
        <f t="shared" si="2"/>
        <v>0</v>
      </c>
      <c r="N53" s="7">
        <f t="shared" si="2"/>
        <v>0</v>
      </c>
      <c r="O53" s="7">
        <f>O72+O73-O71</f>
        <v>0</v>
      </c>
      <c r="P53" s="5">
        <f>P72+P73-P71</f>
        <v>0</v>
      </c>
      <c r="Q53" s="5">
        <f>Q72+Q73-Q71</f>
        <v>0</v>
      </c>
      <c r="R53" s="24">
        <f t="shared" si="2"/>
        <v>0</v>
      </c>
      <c r="S53" s="5">
        <f t="shared" si="2"/>
        <v>0</v>
      </c>
      <c r="T53" s="5">
        <f t="shared" si="2"/>
        <v>0</v>
      </c>
      <c r="U53" s="5">
        <f t="shared" si="2"/>
        <v>0</v>
      </c>
      <c r="V53" s="5">
        <f>V72+V73-V71</f>
        <v>0</v>
      </c>
      <c r="W53" s="5">
        <f>W72+W73-W71</f>
        <v>0</v>
      </c>
      <c r="X53" s="5">
        <f>X72+X73-X71</f>
        <v>0</v>
      </c>
    </row>
    <row r="54" spans="1:24" ht="15.75" hidden="1">
      <c r="A54" s="1" t="s">
        <v>29</v>
      </c>
      <c r="B54" s="1" t="s">
        <v>29</v>
      </c>
      <c r="C54" s="17"/>
      <c r="D54" s="21">
        <f aca="true" t="shared" si="3" ref="D54:U54">D77+D78-D76</f>
        <v>0</v>
      </c>
      <c r="E54" s="4">
        <f t="shared" si="3"/>
        <v>0</v>
      </c>
      <c r="F54" s="4">
        <f t="shared" si="3"/>
        <v>0</v>
      </c>
      <c r="G54" s="4">
        <f t="shared" si="3"/>
        <v>0</v>
      </c>
      <c r="H54" s="4">
        <f>H77+H78-H76</f>
        <v>0</v>
      </c>
      <c r="I54" s="4">
        <f>I77+I78-I76</f>
        <v>0</v>
      </c>
      <c r="J54" s="4">
        <f>J77+J78-J76</f>
        <v>0</v>
      </c>
      <c r="K54" s="24">
        <f t="shared" si="3"/>
        <v>0</v>
      </c>
      <c r="L54" s="5">
        <f t="shared" si="3"/>
        <v>0</v>
      </c>
      <c r="M54" s="5">
        <f t="shared" si="3"/>
        <v>0</v>
      </c>
      <c r="N54" s="7">
        <f t="shared" si="3"/>
        <v>0</v>
      </c>
      <c r="O54" s="7">
        <f>O77+O78-O76</f>
        <v>0</v>
      </c>
      <c r="P54" s="5">
        <f>P77+P78-P76</f>
        <v>0</v>
      </c>
      <c r="Q54" s="5">
        <f>Q77+Q78-Q76</f>
        <v>0</v>
      </c>
      <c r="R54" s="24">
        <f t="shared" si="3"/>
        <v>0</v>
      </c>
      <c r="S54" s="5">
        <f t="shared" si="3"/>
        <v>0</v>
      </c>
      <c r="T54" s="5">
        <f t="shared" si="3"/>
        <v>0</v>
      </c>
      <c r="U54" s="5">
        <f t="shared" si="3"/>
        <v>0</v>
      </c>
      <c r="V54" s="5">
        <f>V77+V78-V76</f>
        <v>0</v>
      </c>
      <c r="W54" s="5">
        <f>W77+W78-W76</f>
        <v>0</v>
      </c>
      <c r="X54" s="5">
        <f>X77+X78-X76</f>
        <v>0</v>
      </c>
    </row>
    <row r="55" spans="1:24" ht="15.75" hidden="1">
      <c r="A55" s="1" t="s">
        <v>30</v>
      </c>
      <c r="B55" s="1" t="s">
        <v>30</v>
      </c>
      <c r="C55" s="17"/>
      <c r="D55" s="21">
        <f aca="true" t="shared" si="4" ref="D55:U55">D79+D80-D78</f>
        <v>0</v>
      </c>
      <c r="E55" s="8">
        <f t="shared" si="4"/>
        <v>0</v>
      </c>
      <c r="F55" s="8">
        <f t="shared" si="4"/>
        <v>0</v>
      </c>
      <c r="G55" s="8">
        <f t="shared" si="4"/>
        <v>0</v>
      </c>
      <c r="H55" s="8">
        <f>H79+H80-H78</f>
        <v>0</v>
      </c>
      <c r="I55" s="8">
        <f>I79+I80-I78</f>
        <v>0</v>
      </c>
      <c r="J55" s="8">
        <f>J79+J80-J78</f>
        <v>0</v>
      </c>
      <c r="K55" s="24">
        <f t="shared" si="4"/>
        <v>0</v>
      </c>
      <c r="L55" s="5">
        <f t="shared" si="4"/>
        <v>0</v>
      </c>
      <c r="M55" s="5">
        <f t="shared" si="4"/>
        <v>0</v>
      </c>
      <c r="N55" s="7">
        <f t="shared" si="4"/>
        <v>0</v>
      </c>
      <c r="O55" s="7">
        <f>O79+O80-O78</f>
        <v>0</v>
      </c>
      <c r="P55" s="5">
        <f>P79+P80-P78</f>
        <v>0</v>
      </c>
      <c r="Q55" s="5">
        <f>Q79+Q80-Q78</f>
        <v>0</v>
      </c>
      <c r="R55" s="24">
        <f t="shared" si="4"/>
        <v>0</v>
      </c>
      <c r="S55" s="5">
        <f t="shared" si="4"/>
        <v>0</v>
      </c>
      <c r="T55" s="5">
        <f t="shared" si="4"/>
        <v>0</v>
      </c>
      <c r="U55" s="5">
        <f t="shared" si="4"/>
        <v>0</v>
      </c>
      <c r="V55" s="5">
        <f>V79+V80-V78</f>
        <v>0</v>
      </c>
      <c r="W55" s="5">
        <f>W79+W80-W78</f>
        <v>0</v>
      </c>
      <c r="X55" s="5">
        <f>X79+X80-X78</f>
        <v>0</v>
      </c>
    </row>
    <row r="56" spans="1:24" ht="15.75" hidden="1">
      <c r="A56" s="1" t="s">
        <v>31</v>
      </c>
      <c r="B56" s="1" t="s">
        <v>31</v>
      </c>
      <c r="C56" s="17"/>
      <c r="D56" s="21">
        <f aca="true" t="shared" si="5" ref="D56:U56">D83+D87-D82</f>
        <v>0</v>
      </c>
      <c r="E56" s="4">
        <f t="shared" si="5"/>
        <v>0</v>
      </c>
      <c r="F56" s="4">
        <f t="shared" si="5"/>
        <v>0</v>
      </c>
      <c r="G56" s="4">
        <f t="shared" si="5"/>
        <v>0</v>
      </c>
      <c r="H56" s="4">
        <f>H83+H87-H82</f>
        <v>0</v>
      </c>
      <c r="I56" s="4">
        <f>I83+I87-I82</f>
        <v>0</v>
      </c>
      <c r="J56" s="4">
        <f>J83+J87-J82</f>
        <v>0</v>
      </c>
      <c r="K56" s="24">
        <f t="shared" si="5"/>
        <v>0</v>
      </c>
      <c r="L56" s="5">
        <f t="shared" si="5"/>
        <v>0</v>
      </c>
      <c r="M56" s="5">
        <f t="shared" si="5"/>
        <v>0</v>
      </c>
      <c r="N56" s="7">
        <f t="shared" si="5"/>
        <v>0</v>
      </c>
      <c r="O56" s="7">
        <f>O83+O87-O82</f>
        <v>0</v>
      </c>
      <c r="P56" s="5">
        <f>P83+P87-P82</f>
        <v>0</v>
      </c>
      <c r="Q56" s="5">
        <f>Q83+Q87-Q82</f>
        <v>0</v>
      </c>
      <c r="R56" s="24">
        <f t="shared" si="5"/>
        <v>0</v>
      </c>
      <c r="S56" s="5">
        <f t="shared" si="5"/>
        <v>0</v>
      </c>
      <c r="T56" s="5">
        <f t="shared" si="5"/>
        <v>0</v>
      </c>
      <c r="U56" s="5">
        <f t="shared" si="5"/>
        <v>0</v>
      </c>
      <c r="V56" s="5">
        <f>V83+V87-V82</f>
        <v>0</v>
      </c>
      <c r="W56" s="5">
        <f>W83+W87-W82</f>
        <v>0</v>
      </c>
      <c r="X56" s="5">
        <f>X83+X87-X82</f>
        <v>0</v>
      </c>
    </row>
    <row r="57" spans="1:24" ht="15.75" hidden="1">
      <c r="A57" s="1" t="s">
        <v>32</v>
      </c>
      <c r="B57" s="1" t="s">
        <v>32</v>
      </c>
      <c r="C57" s="17"/>
      <c r="D57" s="21">
        <f aca="true" t="shared" si="6" ref="D57:U57">D84+D85-D83</f>
        <v>0</v>
      </c>
      <c r="E57" s="4">
        <f t="shared" si="6"/>
        <v>0</v>
      </c>
      <c r="F57" s="4">
        <f t="shared" si="6"/>
        <v>0</v>
      </c>
      <c r="G57" s="4">
        <f t="shared" si="6"/>
        <v>0</v>
      </c>
      <c r="H57" s="4">
        <f>H84+H85-H83</f>
        <v>0</v>
      </c>
      <c r="I57" s="4">
        <f>I84+I85-I83</f>
        <v>0</v>
      </c>
      <c r="J57" s="4">
        <f>J84+J85-J83</f>
        <v>0</v>
      </c>
      <c r="K57" s="24">
        <f t="shared" si="6"/>
        <v>0</v>
      </c>
      <c r="L57" s="5">
        <f t="shared" si="6"/>
        <v>0</v>
      </c>
      <c r="M57" s="5">
        <f t="shared" si="6"/>
        <v>0</v>
      </c>
      <c r="N57" s="7">
        <f t="shared" si="6"/>
        <v>0</v>
      </c>
      <c r="O57" s="7">
        <f>O84+O85-O83</f>
        <v>0</v>
      </c>
      <c r="P57" s="5">
        <f>P84+P85-P83</f>
        <v>0</v>
      </c>
      <c r="Q57" s="5">
        <f>Q84+Q85-Q83</f>
        <v>0</v>
      </c>
      <c r="R57" s="24">
        <f t="shared" si="6"/>
        <v>0</v>
      </c>
      <c r="S57" s="5">
        <f t="shared" si="6"/>
        <v>0</v>
      </c>
      <c r="T57" s="5">
        <f t="shared" si="6"/>
        <v>0</v>
      </c>
      <c r="U57" s="5">
        <f t="shared" si="6"/>
        <v>0</v>
      </c>
      <c r="V57" s="5">
        <f>V84+V85-V83</f>
        <v>0</v>
      </c>
      <c r="W57" s="5">
        <f>W84+W85-W83</f>
        <v>0</v>
      </c>
      <c r="X57" s="5">
        <f>X84+X85-X83</f>
        <v>0</v>
      </c>
    </row>
    <row r="58" spans="1:24" ht="15.75" hidden="1">
      <c r="A58" s="1" t="s">
        <v>33</v>
      </c>
      <c r="B58" s="1" t="s">
        <v>33</v>
      </c>
      <c r="C58" s="17"/>
      <c r="D58" s="21">
        <f>SUM(L88:L91)-L87</f>
        <v>0</v>
      </c>
      <c r="E58" s="4">
        <f>SUM(R88:R91)-R87</f>
        <v>0</v>
      </c>
      <c r="F58" s="4">
        <f>SUM(R88:R91)-R87</f>
        <v>0</v>
      </c>
      <c r="G58" s="4">
        <f>SUM(S88:S91)-S87</f>
        <v>0</v>
      </c>
      <c r="H58" s="4">
        <f>SUM(T88:T91)-T87</f>
        <v>0</v>
      </c>
      <c r="I58" s="4">
        <f>SUM(U88:U91)-U87</f>
        <v>0</v>
      </c>
      <c r="J58" s="4">
        <f>SUM(T88:T91)-T87</f>
        <v>0</v>
      </c>
      <c r="K58" s="24">
        <f>SUM(S88:S91)-S87</f>
        <v>0</v>
      </c>
      <c r="L58" s="5">
        <f>SUM(T88:T91)-T87</f>
        <v>0</v>
      </c>
      <c r="M58" s="5">
        <f>SUM(T88:T91)-T87</f>
        <v>0</v>
      </c>
      <c r="N58" s="5">
        <f>SUM(U88:U91)-U87</f>
        <v>0</v>
      </c>
      <c r="O58" s="5">
        <f>SUM(V88:V91)-V87</f>
        <v>0</v>
      </c>
      <c r="P58" s="5">
        <f>SUM(Z88:Z91)-Z87</f>
        <v>0</v>
      </c>
      <c r="Q58" s="5">
        <f>SUM(AA88:AA91)-AA87</f>
        <v>0</v>
      </c>
      <c r="R58" s="24">
        <f>SUM(T88:T91)-T87</f>
        <v>0</v>
      </c>
      <c r="S58" s="5">
        <f>SUM(U88:U91)-U87</f>
        <v>0</v>
      </c>
      <c r="T58" s="5">
        <f>SUM(W88:W91)-W87</f>
        <v>0</v>
      </c>
      <c r="U58" s="5">
        <f>SUM(X88:X91)-X87</f>
        <v>0</v>
      </c>
      <c r="V58" s="5">
        <f>SUM(Y88:Y91)-Y87</f>
        <v>0</v>
      </c>
      <c r="W58" s="5">
        <f>SUM(AF88:AF91)-AF87</f>
        <v>0</v>
      </c>
      <c r="X58" s="5">
        <f>SUM(AG88:AG91)-AG87</f>
        <v>0</v>
      </c>
    </row>
    <row r="59" spans="1:24" ht="15.75" hidden="1">
      <c r="A59" s="1" t="s">
        <v>34</v>
      </c>
      <c r="B59" s="1" t="s">
        <v>34</v>
      </c>
      <c r="C59" s="17"/>
      <c r="D59" s="21">
        <f aca="true" t="shared" si="7" ref="D59:U59">D93+D98+D99+D102+D103+D104-D92</f>
        <v>0</v>
      </c>
      <c r="E59" s="4">
        <f t="shared" si="7"/>
        <v>0</v>
      </c>
      <c r="F59" s="4">
        <f t="shared" si="7"/>
        <v>0</v>
      </c>
      <c r="G59" s="4">
        <f t="shared" si="7"/>
        <v>0</v>
      </c>
      <c r="H59" s="4">
        <f>H93+H98+H99+H102+H103+H104-H92</f>
        <v>0</v>
      </c>
      <c r="I59" s="4">
        <f>I93+I98+I99+I102+I103+I104-I92</f>
        <v>0</v>
      </c>
      <c r="J59" s="4">
        <f>J93+J98+J99+J102+J103+J104-J92</f>
        <v>0</v>
      </c>
      <c r="K59" s="24">
        <f t="shared" si="7"/>
        <v>0</v>
      </c>
      <c r="L59" s="5">
        <f t="shared" si="7"/>
        <v>0</v>
      </c>
      <c r="M59" s="5">
        <f t="shared" si="7"/>
        <v>0</v>
      </c>
      <c r="N59" s="7">
        <f t="shared" si="7"/>
        <v>0</v>
      </c>
      <c r="O59" s="7">
        <f>O93+O98+O99+O102+O103+O104-O92</f>
        <v>0</v>
      </c>
      <c r="P59" s="5">
        <f>P93+P98+P99+P102+P103+P104-P92</f>
        <v>0</v>
      </c>
      <c r="Q59" s="5">
        <f>Q93+Q98+Q99+Q102+Q103+Q104-Q92</f>
        <v>0</v>
      </c>
      <c r="R59" s="24">
        <f t="shared" si="7"/>
        <v>0</v>
      </c>
      <c r="S59" s="5">
        <f t="shared" si="7"/>
        <v>0</v>
      </c>
      <c r="T59" s="5">
        <f t="shared" si="7"/>
        <v>0</v>
      </c>
      <c r="U59" s="5">
        <f t="shared" si="7"/>
        <v>0</v>
      </c>
      <c r="V59" s="5">
        <f>V93+V98+V99+V102+V103+V104-V92</f>
        <v>0</v>
      </c>
      <c r="W59" s="5">
        <f>W93+W98+W99+W102+W103+W104-W92</f>
        <v>0</v>
      </c>
      <c r="X59" s="5">
        <f>X93+X98+X99+X102+X103+X104-X92</f>
        <v>0</v>
      </c>
    </row>
    <row r="60" spans="1:24" ht="15.75" hidden="1">
      <c r="A60" s="1" t="s">
        <v>35</v>
      </c>
      <c r="B60" s="1" t="s">
        <v>35</v>
      </c>
      <c r="C60" s="17"/>
      <c r="D60" s="21">
        <f aca="true" t="shared" si="8" ref="D60:U60">D94+D95+D96+D97-D93</f>
        <v>0</v>
      </c>
      <c r="E60" s="4">
        <f t="shared" si="8"/>
        <v>0</v>
      </c>
      <c r="F60" s="4">
        <f t="shared" si="8"/>
        <v>0</v>
      </c>
      <c r="G60" s="4">
        <f t="shared" si="8"/>
        <v>0</v>
      </c>
      <c r="H60" s="4">
        <f>H94+H95+H96+H97-H93</f>
        <v>0</v>
      </c>
      <c r="I60" s="4">
        <f>I94+I95+I96+I97-I93</f>
        <v>0</v>
      </c>
      <c r="J60" s="4">
        <f>J94+J95+J96+J97-J93</f>
        <v>0</v>
      </c>
      <c r="K60" s="24" t="e">
        <f t="shared" si="8"/>
        <v>#VALUE!</v>
      </c>
      <c r="L60" s="5" t="e">
        <f t="shared" si="8"/>
        <v>#VALUE!</v>
      </c>
      <c r="M60" s="5" t="e">
        <f t="shared" si="8"/>
        <v>#VALUE!</v>
      </c>
      <c r="N60" s="7" t="e">
        <f t="shared" si="8"/>
        <v>#VALUE!</v>
      </c>
      <c r="O60" s="7" t="e">
        <f>O94+O95+O96+O97-O93</f>
        <v>#VALUE!</v>
      </c>
      <c r="P60" s="5">
        <f>P94+P95+P96+P97-P93</f>
        <v>0</v>
      </c>
      <c r="Q60" s="5">
        <f>Q94+Q95+Q96+Q97-Q93</f>
        <v>0</v>
      </c>
      <c r="R60" s="24" t="e">
        <f t="shared" si="8"/>
        <v>#VALUE!</v>
      </c>
      <c r="S60" s="5" t="e">
        <f t="shared" si="8"/>
        <v>#VALUE!</v>
      </c>
      <c r="T60" s="5" t="e">
        <f t="shared" si="8"/>
        <v>#VALUE!</v>
      </c>
      <c r="U60" s="5" t="e">
        <f t="shared" si="8"/>
        <v>#VALUE!</v>
      </c>
      <c r="V60" s="5" t="e">
        <f>V94+V95+V96+V97-V93</f>
        <v>#VALUE!</v>
      </c>
      <c r="W60" s="5">
        <f>W94+W95+W96+W97-W93</f>
        <v>0</v>
      </c>
      <c r="X60" s="5">
        <f>X94+X95+X96+X97-X93</f>
        <v>0</v>
      </c>
    </row>
    <row r="61" spans="1:24" ht="15.75" hidden="1">
      <c r="A61" s="1" t="s">
        <v>36</v>
      </c>
      <c r="B61" s="1" t="s">
        <v>36</v>
      </c>
      <c r="C61" s="17"/>
      <c r="D61" s="21">
        <f aca="true" t="shared" si="9" ref="D61:U61">D100+D101-D99</f>
        <v>0</v>
      </c>
      <c r="E61" s="4">
        <f t="shared" si="9"/>
        <v>0</v>
      </c>
      <c r="F61" s="4">
        <f t="shared" si="9"/>
        <v>0</v>
      </c>
      <c r="G61" s="4">
        <f t="shared" si="9"/>
        <v>0</v>
      </c>
      <c r="H61" s="4">
        <f>H100+H101-H99</f>
        <v>0</v>
      </c>
      <c r="I61" s="4">
        <f>I100+I101-I99</f>
        <v>0</v>
      </c>
      <c r="J61" s="4">
        <f>J100+J101-J99</f>
        <v>0</v>
      </c>
      <c r="K61" s="24">
        <f t="shared" si="9"/>
        <v>0</v>
      </c>
      <c r="L61" s="5">
        <f t="shared" si="9"/>
        <v>0</v>
      </c>
      <c r="M61" s="5">
        <f t="shared" si="9"/>
        <v>0</v>
      </c>
      <c r="N61" s="7">
        <f t="shared" si="9"/>
        <v>0</v>
      </c>
      <c r="O61" s="7">
        <f>O100+O101-O99</f>
        <v>0</v>
      </c>
      <c r="P61" s="5">
        <f>P100+P101-P99</f>
        <v>0</v>
      </c>
      <c r="Q61" s="5">
        <f>Q100+Q101-Q99</f>
        <v>0</v>
      </c>
      <c r="R61" s="24">
        <f t="shared" si="9"/>
        <v>0</v>
      </c>
      <c r="S61" s="5">
        <f t="shared" si="9"/>
        <v>0</v>
      </c>
      <c r="T61" s="5">
        <f t="shared" si="9"/>
        <v>0</v>
      </c>
      <c r="U61" s="5">
        <f t="shared" si="9"/>
        <v>0</v>
      </c>
      <c r="V61" s="5">
        <f>V100+V101-V99</f>
        <v>0</v>
      </c>
      <c r="W61" s="5">
        <f>W100+W101-W99</f>
        <v>0</v>
      </c>
      <c r="X61" s="5">
        <f>X100+X101-X99</f>
        <v>0</v>
      </c>
    </row>
    <row r="62" spans="1:24" ht="15.75" hidden="1">
      <c r="A62" s="1" t="s">
        <v>37</v>
      </c>
      <c r="B62" s="1" t="s">
        <v>37</v>
      </c>
      <c r="C62" s="17"/>
      <c r="D62" s="21">
        <f aca="true" t="shared" si="10" ref="D62:U62">D108+D109+D110-D107</f>
        <v>0</v>
      </c>
      <c r="E62" s="4">
        <f t="shared" si="10"/>
        <v>0</v>
      </c>
      <c r="F62" s="4">
        <f t="shared" si="10"/>
        <v>0</v>
      </c>
      <c r="G62" s="4">
        <f t="shared" si="10"/>
        <v>0</v>
      </c>
      <c r="H62" s="4">
        <f>H108+H109+H110-H107</f>
        <v>0</v>
      </c>
      <c r="I62" s="4">
        <f>I108+I109+I110-I107</f>
        <v>0</v>
      </c>
      <c r="J62" s="4">
        <f>J108+J109+J110-J107</f>
        <v>0</v>
      </c>
      <c r="K62" s="24">
        <f t="shared" si="10"/>
        <v>0</v>
      </c>
      <c r="L62" s="5">
        <f t="shared" si="10"/>
        <v>0</v>
      </c>
      <c r="M62" s="5">
        <f t="shared" si="10"/>
        <v>0</v>
      </c>
      <c r="N62" s="7">
        <f t="shared" si="10"/>
        <v>0</v>
      </c>
      <c r="O62" s="7">
        <f>O108+O109+O110-O107</f>
        <v>0</v>
      </c>
      <c r="P62" s="5">
        <f>P108+P109+P110-P107</f>
        <v>0</v>
      </c>
      <c r="Q62" s="5">
        <f>Q108+Q109+Q110-Q107</f>
        <v>0</v>
      </c>
      <c r="R62" s="24">
        <f t="shared" si="10"/>
        <v>0</v>
      </c>
      <c r="S62" s="5">
        <f t="shared" si="10"/>
        <v>0</v>
      </c>
      <c r="T62" s="5">
        <f t="shared" si="10"/>
        <v>0</v>
      </c>
      <c r="U62" s="5">
        <f t="shared" si="10"/>
        <v>0</v>
      </c>
      <c r="V62" s="5">
        <f>V108+V109+V110-V107</f>
        <v>0</v>
      </c>
      <c r="W62" s="5">
        <f>W108+W109+W110-W107</f>
        <v>0</v>
      </c>
      <c r="X62" s="5">
        <f>X108+X109+X110-X107</f>
        <v>-0.0500000000001819</v>
      </c>
    </row>
    <row r="63" spans="1:24" ht="15.75" hidden="1">
      <c r="A63" s="1" t="s">
        <v>38</v>
      </c>
      <c r="B63" s="1" t="s">
        <v>38</v>
      </c>
      <c r="C63" s="17"/>
      <c r="D63" s="21">
        <f aca="true" t="shared" si="11" ref="D63:U63">D113+D114+D115-D112</f>
        <v>0</v>
      </c>
      <c r="E63" s="4">
        <f t="shared" si="11"/>
        <v>0</v>
      </c>
      <c r="F63" s="4">
        <f t="shared" si="11"/>
        <v>0</v>
      </c>
      <c r="G63" s="4">
        <f t="shared" si="11"/>
        <v>0</v>
      </c>
      <c r="H63" s="4">
        <f>H113+H114+H115-H112</f>
        <v>0</v>
      </c>
      <c r="I63" s="4">
        <f>I113+I114+I115-I112</f>
        <v>0</v>
      </c>
      <c r="J63" s="4">
        <f>J113+J114+J115-J112</f>
        <v>0</v>
      </c>
      <c r="K63" s="24">
        <f t="shared" si="11"/>
        <v>0</v>
      </c>
      <c r="L63" s="5">
        <f t="shared" si="11"/>
        <v>0</v>
      </c>
      <c r="M63" s="5">
        <f t="shared" si="11"/>
        <v>0</v>
      </c>
      <c r="N63" s="7">
        <f t="shared" si="11"/>
        <v>0</v>
      </c>
      <c r="O63" s="7">
        <f>O113+O114+O115-O112</f>
        <v>0</v>
      </c>
      <c r="P63" s="5">
        <f>P113+P114+P115-P112</f>
        <v>0</v>
      </c>
      <c r="Q63" s="5">
        <f>Q113+Q114+Q115-Q112</f>
        <v>0</v>
      </c>
      <c r="R63" s="24">
        <f t="shared" si="11"/>
        <v>0</v>
      </c>
      <c r="S63" s="5">
        <f t="shared" si="11"/>
        <v>0</v>
      </c>
      <c r="T63" s="5">
        <f t="shared" si="11"/>
        <v>0</v>
      </c>
      <c r="U63" s="5">
        <f t="shared" si="11"/>
        <v>0</v>
      </c>
      <c r="V63" s="5">
        <f>V113+V114+V115-V112</f>
        <v>0</v>
      </c>
      <c r="W63" s="5">
        <f>W113+W114+W115-W112</f>
        <v>0</v>
      </c>
      <c r="X63" s="5">
        <f>X113+X114+X115-X112</f>
        <v>0</v>
      </c>
    </row>
    <row r="64" spans="1:24" ht="15.75" hidden="1">
      <c r="A64" s="1" t="s">
        <v>39</v>
      </c>
      <c r="B64" s="1" t="s">
        <v>39</v>
      </c>
      <c r="C64" s="17"/>
      <c r="D64" s="21">
        <f aca="true" t="shared" si="12" ref="D64:U64">D118+D122+D123+D128+D130+D131-D117</f>
        <v>0</v>
      </c>
      <c r="E64" s="4">
        <f t="shared" si="12"/>
        <v>0</v>
      </c>
      <c r="F64" s="4">
        <f t="shared" si="12"/>
        <v>0</v>
      </c>
      <c r="G64" s="4">
        <f t="shared" si="12"/>
        <v>0</v>
      </c>
      <c r="H64" s="4">
        <f>H118+H122+H123+H128+H130+H131-H117</f>
        <v>0</v>
      </c>
      <c r="I64" s="4">
        <f>I118+I122+I123+I128+I130+I131-I117</f>
        <v>0</v>
      </c>
      <c r="J64" s="4">
        <f>J118+J122+J123+J128+J130+J131-J117</f>
        <v>0</v>
      </c>
      <c r="K64" s="24">
        <f t="shared" si="12"/>
        <v>0</v>
      </c>
      <c r="L64" s="5">
        <f t="shared" si="12"/>
        <v>0</v>
      </c>
      <c r="M64" s="5">
        <f t="shared" si="12"/>
        <v>0</v>
      </c>
      <c r="N64" s="7">
        <f t="shared" si="12"/>
        <v>0</v>
      </c>
      <c r="O64" s="7">
        <f>O118+O122+O123+O128+O130+O131-O117</f>
        <v>0</v>
      </c>
      <c r="P64" s="5">
        <f>P118+P122+P123+P128+P130+P131-P117</f>
        <v>0</v>
      </c>
      <c r="Q64" s="5">
        <f>Q118+Q122+Q123+Q128+Q130+Q131-Q117</f>
        <v>0</v>
      </c>
      <c r="R64" s="24">
        <f t="shared" si="12"/>
        <v>0</v>
      </c>
      <c r="S64" s="5">
        <f t="shared" si="12"/>
        <v>0</v>
      </c>
      <c r="T64" s="5">
        <f t="shared" si="12"/>
        <v>0</v>
      </c>
      <c r="U64" s="5">
        <f t="shared" si="12"/>
        <v>0</v>
      </c>
      <c r="V64" s="5">
        <f>V118+V122+V123+V128+V130+V131-V117</f>
        <v>0</v>
      </c>
      <c r="W64" s="5">
        <f>W118+W122+W123+W128+W130+W131-W117</f>
        <v>0</v>
      </c>
      <c r="X64" s="5">
        <f>X118+X122+X123+X128+X130+X131-X117</f>
        <v>0</v>
      </c>
    </row>
    <row r="65" spans="1:24" ht="15.75" hidden="1">
      <c r="A65" s="1" t="s">
        <v>40</v>
      </c>
      <c r="B65" s="1" t="s">
        <v>40</v>
      </c>
      <c r="C65" s="17"/>
      <c r="D65" s="21">
        <f aca="true" t="shared" si="13" ref="D65:U65">D119+D121-D118</f>
        <v>0</v>
      </c>
      <c r="E65" s="4">
        <f t="shared" si="13"/>
        <v>0</v>
      </c>
      <c r="F65" s="4">
        <f t="shared" si="13"/>
        <v>0</v>
      </c>
      <c r="G65" s="4">
        <f t="shared" si="13"/>
        <v>0</v>
      </c>
      <c r="H65" s="4">
        <f>H119+H121-H118</f>
        <v>0</v>
      </c>
      <c r="I65" s="4">
        <f>I119+I121-I118</f>
        <v>0</v>
      </c>
      <c r="J65" s="4">
        <f>J119+J121-J118</f>
        <v>0</v>
      </c>
      <c r="K65" s="24">
        <f t="shared" si="13"/>
        <v>0</v>
      </c>
      <c r="L65" s="5">
        <f t="shared" si="13"/>
        <v>0</v>
      </c>
      <c r="M65" s="5">
        <f t="shared" si="13"/>
        <v>0</v>
      </c>
      <c r="N65" s="7">
        <f t="shared" si="13"/>
        <v>0</v>
      </c>
      <c r="O65" s="7">
        <f>O119+O121-O118</f>
        <v>0</v>
      </c>
      <c r="P65" s="5">
        <f>P119+P121-P118</f>
        <v>0</v>
      </c>
      <c r="Q65" s="5">
        <f>Q119+Q121-Q118</f>
        <v>0</v>
      </c>
      <c r="R65" s="24">
        <f t="shared" si="13"/>
        <v>0</v>
      </c>
      <c r="S65" s="5">
        <f t="shared" si="13"/>
        <v>0</v>
      </c>
      <c r="T65" s="5">
        <f t="shared" si="13"/>
        <v>0</v>
      </c>
      <c r="U65" s="5">
        <f t="shared" si="13"/>
        <v>0</v>
      </c>
      <c r="V65" s="5">
        <f>V119+V121-V118</f>
        <v>0</v>
      </c>
      <c r="W65" s="5">
        <f>W119+W121-W118</f>
        <v>0</v>
      </c>
      <c r="X65" s="5">
        <f>X119+X121-X118</f>
        <v>0</v>
      </c>
    </row>
    <row r="66" spans="1:24" ht="15.75" hidden="1">
      <c r="A66" s="1" t="s">
        <v>41</v>
      </c>
      <c r="B66" s="1" t="s">
        <v>41</v>
      </c>
      <c r="C66" s="17"/>
      <c r="D66" s="21">
        <f aca="true" t="shared" si="14" ref="D66:U66">D124+D125+D126+D127-D123</f>
        <v>0</v>
      </c>
      <c r="E66" s="4">
        <f t="shared" si="14"/>
        <v>0</v>
      </c>
      <c r="F66" s="4">
        <f t="shared" si="14"/>
        <v>0</v>
      </c>
      <c r="G66" s="4">
        <f t="shared" si="14"/>
        <v>0</v>
      </c>
      <c r="H66" s="4">
        <f>H124+H125+H126+H127-H123</f>
        <v>0</v>
      </c>
      <c r="I66" s="4">
        <f>I124+I125+I126+I127-I123</f>
        <v>0</v>
      </c>
      <c r="J66" s="4">
        <f>J124+J125+J126+J127-J123</f>
        <v>0</v>
      </c>
      <c r="K66" s="24">
        <f t="shared" si="14"/>
        <v>0</v>
      </c>
      <c r="L66" s="5">
        <f t="shared" si="14"/>
        <v>0</v>
      </c>
      <c r="M66" s="5">
        <f t="shared" si="14"/>
        <v>0</v>
      </c>
      <c r="N66" s="7">
        <f t="shared" si="14"/>
        <v>0</v>
      </c>
      <c r="O66" s="7">
        <f>O124+O125+O126+O127-O123</f>
        <v>0</v>
      </c>
      <c r="P66" s="5">
        <f>P124+P125+P126+P127-P123</f>
        <v>0</v>
      </c>
      <c r="Q66" s="5">
        <f>Q124+Q125+Q126+Q127-Q123</f>
        <v>0</v>
      </c>
      <c r="R66" s="24">
        <f t="shared" si="14"/>
        <v>0</v>
      </c>
      <c r="S66" s="5">
        <f t="shared" si="14"/>
        <v>0</v>
      </c>
      <c r="T66" s="5">
        <f t="shared" si="14"/>
        <v>0</v>
      </c>
      <c r="U66" s="5">
        <f t="shared" si="14"/>
        <v>0</v>
      </c>
      <c r="V66" s="5">
        <f>V124+V125+V126+V127-V123</f>
        <v>0</v>
      </c>
      <c r="W66" s="5">
        <f>W124+W125+W126+W127-W123</f>
        <v>0</v>
      </c>
      <c r="X66" s="5">
        <f>X124+X125+X126+X127-X123</f>
        <v>0</v>
      </c>
    </row>
    <row r="67" spans="1:24" ht="15.75" hidden="1">
      <c r="A67" s="1" t="s">
        <v>42</v>
      </c>
      <c r="B67" s="1" t="s">
        <v>42</v>
      </c>
      <c r="C67" s="17"/>
      <c r="D67" s="21">
        <f aca="true" t="shared" si="15" ref="D67:U67">D134+D135-D133</f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  <c r="H67" s="4">
        <f>H134+H135-H133</f>
        <v>0</v>
      </c>
      <c r="I67" s="4">
        <f>I134+I135-I133</f>
        <v>0</v>
      </c>
      <c r="J67" s="4">
        <f>J134+J135-J133</f>
        <v>0</v>
      </c>
      <c r="K67" s="24">
        <f t="shared" si="15"/>
        <v>0</v>
      </c>
      <c r="L67" s="5">
        <f t="shared" si="15"/>
        <v>0</v>
      </c>
      <c r="M67" s="5">
        <f t="shared" si="15"/>
        <v>0</v>
      </c>
      <c r="N67" s="7">
        <f t="shared" si="15"/>
        <v>0</v>
      </c>
      <c r="O67" s="7">
        <f>O134+O135-O133</f>
        <v>0</v>
      </c>
      <c r="P67" s="5">
        <f>P134+P135-P133</f>
        <v>0</v>
      </c>
      <c r="Q67" s="5">
        <f>Q134+Q135-Q133</f>
        <v>0</v>
      </c>
      <c r="R67" s="24">
        <f t="shared" si="15"/>
        <v>0</v>
      </c>
      <c r="S67" s="5">
        <f t="shared" si="15"/>
        <v>0</v>
      </c>
      <c r="T67" s="5">
        <f t="shared" si="15"/>
        <v>0</v>
      </c>
      <c r="U67" s="5">
        <f t="shared" si="15"/>
        <v>0</v>
      </c>
      <c r="V67" s="5">
        <f>V134+V135-V133</f>
        <v>0</v>
      </c>
      <c r="W67" s="5">
        <f>W134+W135-W133</f>
        <v>0</v>
      </c>
      <c r="X67" s="5">
        <f>X134+X135-X133</f>
        <v>0</v>
      </c>
    </row>
    <row r="68" spans="1:24" s="35" customFormat="1" ht="16.5">
      <c r="A68" s="9" t="s">
        <v>43</v>
      </c>
      <c r="B68" s="36" t="s">
        <v>44</v>
      </c>
      <c r="C68" s="30" t="s">
        <v>45</v>
      </c>
      <c r="D68" s="31">
        <v>186162</v>
      </c>
      <c r="E68" s="32">
        <v>187339</v>
      </c>
      <c r="F68" s="32">
        <v>190044</v>
      </c>
      <c r="G68" s="32">
        <v>190683</v>
      </c>
      <c r="H68" s="32">
        <v>195143</v>
      </c>
      <c r="I68" s="32">
        <v>202673</v>
      </c>
      <c r="J68" s="32">
        <v>206878</v>
      </c>
      <c r="K68" s="33">
        <v>3462.472</v>
      </c>
      <c r="L68" s="34">
        <v>3627.057</v>
      </c>
      <c r="M68" s="34">
        <v>3790.002</v>
      </c>
      <c r="N68" s="34">
        <v>3750.663</v>
      </c>
      <c r="O68" s="34">
        <v>3581.013</v>
      </c>
      <c r="P68" s="34">
        <v>4067.935</v>
      </c>
      <c r="Q68" s="34">
        <v>4098.87</v>
      </c>
      <c r="R68" s="33">
        <v>108591.983</v>
      </c>
      <c r="S68" s="34">
        <v>116682.214</v>
      </c>
      <c r="T68" s="34">
        <v>125592.421</v>
      </c>
      <c r="U68" s="34">
        <v>129506.183</v>
      </c>
      <c r="V68" s="48">
        <v>127251.855</v>
      </c>
      <c r="W68" s="48">
        <v>142748.785</v>
      </c>
      <c r="X68" s="48">
        <v>148244.605</v>
      </c>
    </row>
    <row r="69" spans="1:24" ht="15.75" hidden="1">
      <c r="A69" s="1" t="s">
        <v>0</v>
      </c>
      <c r="B69" s="8" t="s">
        <v>0</v>
      </c>
      <c r="C69" s="17"/>
      <c r="D69" s="22"/>
      <c r="E69" s="6"/>
      <c r="F69" s="6"/>
      <c r="G69" s="6"/>
      <c r="H69" s="6"/>
      <c r="I69" s="44"/>
      <c r="J69" s="44"/>
      <c r="K69" s="25"/>
      <c r="L69" s="7"/>
      <c r="M69" s="7"/>
      <c r="N69" s="7"/>
      <c r="O69" s="7"/>
      <c r="P69" s="7"/>
      <c r="Q69" s="7"/>
      <c r="R69" s="25"/>
      <c r="S69" s="7"/>
      <c r="T69" s="43"/>
      <c r="U69" s="7"/>
      <c r="V69" s="43"/>
      <c r="W69" s="43"/>
      <c r="X69" s="43"/>
    </row>
    <row r="70" spans="1:24" ht="15.75">
      <c r="A70" s="1" t="s">
        <v>46</v>
      </c>
      <c r="B70" s="1" t="s">
        <v>47</v>
      </c>
      <c r="C70" s="20" t="s">
        <v>48</v>
      </c>
      <c r="D70" s="22">
        <v>5347</v>
      </c>
      <c r="E70" s="6">
        <v>5285</v>
      </c>
      <c r="F70" s="6">
        <v>5429</v>
      </c>
      <c r="G70" s="6">
        <v>5451</v>
      </c>
      <c r="H70" s="6">
        <v>5512</v>
      </c>
      <c r="I70" s="6">
        <v>5478</v>
      </c>
      <c r="J70" s="6">
        <v>5722</v>
      </c>
      <c r="K70" s="25">
        <v>560.023</v>
      </c>
      <c r="L70" s="7">
        <v>582.838</v>
      </c>
      <c r="M70" s="7">
        <v>615.605</v>
      </c>
      <c r="N70" s="7">
        <v>608.986</v>
      </c>
      <c r="O70" s="7">
        <v>548.258</v>
      </c>
      <c r="P70" s="7">
        <v>533.799</v>
      </c>
      <c r="Q70" s="7">
        <v>489.073</v>
      </c>
      <c r="R70" s="25">
        <v>22591.178</v>
      </c>
      <c r="S70" s="7">
        <v>24414.357</v>
      </c>
      <c r="T70" s="7">
        <v>26569.287</v>
      </c>
      <c r="U70" s="7">
        <v>28780.671</v>
      </c>
      <c r="V70" s="43">
        <v>27470.866</v>
      </c>
      <c r="W70" s="43">
        <v>25360.422</v>
      </c>
      <c r="X70" s="43">
        <v>24867.655</v>
      </c>
    </row>
    <row r="71" spans="1:24" ht="15.75">
      <c r="A71" s="1" t="s">
        <v>49</v>
      </c>
      <c r="B71" s="1" t="s">
        <v>49</v>
      </c>
      <c r="C71" s="20" t="s">
        <v>50</v>
      </c>
      <c r="D71" s="22">
        <v>3376</v>
      </c>
      <c r="E71" s="6">
        <v>3237</v>
      </c>
      <c r="F71" s="6">
        <v>3324</v>
      </c>
      <c r="G71" s="6">
        <v>3331</v>
      </c>
      <c r="H71" s="6">
        <v>3297</v>
      </c>
      <c r="I71" s="6">
        <v>3169</v>
      </c>
      <c r="J71" s="6">
        <v>3309</v>
      </c>
      <c r="K71" s="25">
        <v>520.753</v>
      </c>
      <c r="L71" s="7">
        <v>539.994</v>
      </c>
      <c r="M71" s="7">
        <v>570.902</v>
      </c>
      <c r="N71" s="7">
        <v>562.103</v>
      </c>
      <c r="O71" s="7">
        <v>513.615</v>
      </c>
      <c r="P71" s="7">
        <v>498.398</v>
      </c>
      <c r="Q71" s="7">
        <v>450.032</v>
      </c>
      <c r="R71" s="25">
        <v>20917.318</v>
      </c>
      <c r="S71" s="7">
        <v>22506.16</v>
      </c>
      <c r="T71" s="7">
        <v>24484.512</v>
      </c>
      <c r="U71" s="7">
        <v>26589.728</v>
      </c>
      <c r="V71" s="43">
        <v>25739.116</v>
      </c>
      <c r="W71" s="43">
        <v>23649.487</v>
      </c>
      <c r="X71" s="43">
        <v>22891.845</v>
      </c>
    </row>
    <row r="72" spans="1:24" ht="15.75">
      <c r="A72" s="1" t="s">
        <v>51</v>
      </c>
      <c r="B72" s="1" t="s">
        <v>51</v>
      </c>
      <c r="C72" s="20" t="s">
        <v>52</v>
      </c>
      <c r="D72" s="22">
        <v>2827</v>
      </c>
      <c r="E72" s="6">
        <v>2698</v>
      </c>
      <c r="F72" s="6">
        <v>2740</v>
      </c>
      <c r="G72" s="6">
        <v>2825</v>
      </c>
      <c r="H72" s="6">
        <v>2739</v>
      </c>
      <c r="I72" s="6">
        <v>2679</v>
      </c>
      <c r="J72" s="6">
        <v>2794</v>
      </c>
      <c r="K72" s="25">
        <v>490.036</v>
      </c>
      <c r="L72" s="7">
        <v>506.076</v>
      </c>
      <c r="M72" s="7">
        <v>536.156</v>
      </c>
      <c r="N72" s="7">
        <v>533.467</v>
      </c>
      <c r="O72" s="7">
        <v>486.666</v>
      </c>
      <c r="P72" s="7">
        <v>476.983</v>
      </c>
      <c r="Q72" s="7">
        <v>427.962</v>
      </c>
      <c r="R72" s="25">
        <v>19985.463</v>
      </c>
      <c r="S72" s="7">
        <v>21434.388</v>
      </c>
      <c r="T72" s="7">
        <v>23470.711</v>
      </c>
      <c r="U72" s="7">
        <v>25672.091</v>
      </c>
      <c r="V72" s="43">
        <v>24889.786</v>
      </c>
      <c r="W72" s="43">
        <v>22918.346</v>
      </c>
      <c r="X72" s="43">
        <v>22138.676</v>
      </c>
    </row>
    <row r="73" spans="1:24" ht="15.75">
      <c r="A73" s="1" t="s">
        <v>53</v>
      </c>
      <c r="B73" s="1" t="s">
        <v>53</v>
      </c>
      <c r="C73" s="20" t="s">
        <v>54</v>
      </c>
      <c r="D73" s="22">
        <v>549</v>
      </c>
      <c r="E73" s="6">
        <v>539</v>
      </c>
      <c r="F73" s="6">
        <v>584</v>
      </c>
      <c r="G73" s="6">
        <v>506</v>
      </c>
      <c r="H73" s="6">
        <v>558</v>
      </c>
      <c r="I73" s="6">
        <v>490</v>
      </c>
      <c r="J73" s="6">
        <v>515</v>
      </c>
      <c r="K73" s="25">
        <v>30.717</v>
      </c>
      <c r="L73" s="7">
        <v>33.918</v>
      </c>
      <c r="M73" s="7">
        <v>34.746</v>
      </c>
      <c r="N73" s="7">
        <v>28.636</v>
      </c>
      <c r="O73" s="7">
        <v>26.949</v>
      </c>
      <c r="P73" s="7">
        <v>21.415</v>
      </c>
      <c r="Q73" s="7">
        <v>22.07</v>
      </c>
      <c r="R73" s="25">
        <v>931.855</v>
      </c>
      <c r="S73" s="7">
        <v>1071.772</v>
      </c>
      <c r="T73" s="7">
        <v>1013.801</v>
      </c>
      <c r="U73" s="7">
        <v>917.637</v>
      </c>
      <c r="V73" s="43">
        <v>849.33</v>
      </c>
      <c r="W73" s="43">
        <v>731.141</v>
      </c>
      <c r="X73" s="43">
        <v>753.169</v>
      </c>
    </row>
    <row r="74" spans="1:24" ht="15.75">
      <c r="A74" s="1" t="s">
        <v>55</v>
      </c>
      <c r="B74" s="1" t="s">
        <v>55</v>
      </c>
      <c r="C74" s="20" t="s">
        <v>56</v>
      </c>
      <c r="D74" s="22">
        <v>1971</v>
      </c>
      <c r="E74" s="6">
        <v>2048</v>
      </c>
      <c r="F74" s="6">
        <v>2105</v>
      </c>
      <c r="G74" s="6">
        <v>2120</v>
      </c>
      <c r="H74" s="6">
        <v>2215</v>
      </c>
      <c r="I74" s="6">
        <v>2309</v>
      </c>
      <c r="J74" s="6">
        <v>2413</v>
      </c>
      <c r="K74" s="25">
        <v>39.27</v>
      </c>
      <c r="L74" s="7">
        <v>42.844</v>
      </c>
      <c r="M74" s="7">
        <v>44.703</v>
      </c>
      <c r="N74" s="7">
        <v>46.883</v>
      </c>
      <c r="O74" s="7">
        <v>34.643</v>
      </c>
      <c r="P74" s="7">
        <v>35.401</v>
      </c>
      <c r="Q74" s="7">
        <v>39.041</v>
      </c>
      <c r="R74" s="25">
        <v>1673.86</v>
      </c>
      <c r="S74" s="7">
        <v>1908.197</v>
      </c>
      <c r="T74" s="7">
        <v>2084.775</v>
      </c>
      <c r="U74" s="7">
        <v>2190.943</v>
      </c>
      <c r="V74" s="43">
        <v>1731.75</v>
      </c>
      <c r="W74" s="43">
        <v>1710.935</v>
      </c>
      <c r="X74" s="43">
        <v>1975.81</v>
      </c>
    </row>
    <row r="75" spans="2:24" ht="15.75" hidden="1">
      <c r="B75" s="8" t="s">
        <v>0</v>
      </c>
      <c r="C75" s="17"/>
      <c r="D75" s="22"/>
      <c r="E75" s="6"/>
      <c r="F75" s="6"/>
      <c r="I75" s="47"/>
      <c r="J75" s="47"/>
      <c r="K75" s="25"/>
      <c r="L75" s="7"/>
      <c r="M75" s="7"/>
      <c r="N75" s="7"/>
      <c r="O75" s="7"/>
      <c r="P75" s="7"/>
      <c r="Q75" s="7"/>
      <c r="R75" s="25"/>
      <c r="S75" s="7"/>
      <c r="T75" s="43"/>
      <c r="U75" s="7"/>
      <c r="V75" s="43"/>
      <c r="W75" s="43"/>
      <c r="X75" s="43"/>
    </row>
    <row r="76" spans="1:24" ht="15.75">
      <c r="A76" s="1" t="s">
        <v>57</v>
      </c>
      <c r="B76" s="1" t="s">
        <v>58</v>
      </c>
      <c r="C76" s="20" t="s">
        <v>59</v>
      </c>
      <c r="D76" s="22">
        <v>1908</v>
      </c>
      <c r="E76" s="6">
        <v>1950</v>
      </c>
      <c r="F76" s="6">
        <v>1900</v>
      </c>
      <c r="G76" s="6">
        <v>1871</v>
      </c>
      <c r="H76" s="6">
        <v>1902</v>
      </c>
      <c r="I76" s="6">
        <v>1930</v>
      </c>
      <c r="J76" s="6">
        <v>1854</v>
      </c>
      <c r="K76" s="25">
        <v>72.754</v>
      </c>
      <c r="L76" s="7">
        <v>71.844</v>
      </c>
      <c r="M76" s="7">
        <v>67.574</v>
      </c>
      <c r="N76" s="7">
        <v>70.462</v>
      </c>
      <c r="O76" s="7">
        <v>64.268</v>
      </c>
      <c r="P76" s="7">
        <v>67.329</v>
      </c>
      <c r="Q76" s="7">
        <v>66.825</v>
      </c>
      <c r="R76" s="25">
        <v>3103.735</v>
      </c>
      <c r="S76" s="7">
        <v>3039.51</v>
      </c>
      <c r="T76" s="7">
        <v>3003.173</v>
      </c>
      <c r="U76" s="7">
        <v>3342.061</v>
      </c>
      <c r="V76" s="43">
        <v>3164.702</v>
      </c>
      <c r="W76" s="43">
        <v>3397.32</v>
      </c>
      <c r="X76" s="43">
        <v>3564.954</v>
      </c>
    </row>
    <row r="77" spans="1:24" ht="15.75">
      <c r="A77" s="1" t="s">
        <v>60</v>
      </c>
      <c r="B77" s="1" t="s">
        <v>61</v>
      </c>
      <c r="C77" s="20" t="s">
        <v>62</v>
      </c>
      <c r="D77" s="22">
        <v>1271</v>
      </c>
      <c r="E77" s="6">
        <v>1307</v>
      </c>
      <c r="F77" s="6">
        <v>1254</v>
      </c>
      <c r="G77" s="6">
        <v>1227</v>
      </c>
      <c r="H77" s="6">
        <v>1222</v>
      </c>
      <c r="I77" s="6">
        <v>1310</v>
      </c>
      <c r="J77" s="6">
        <v>1231</v>
      </c>
      <c r="K77" s="25">
        <v>54.68</v>
      </c>
      <c r="L77" s="7">
        <v>52.532</v>
      </c>
      <c r="M77" s="7">
        <v>47.838</v>
      </c>
      <c r="N77" s="7">
        <v>50.717</v>
      </c>
      <c r="O77" s="7">
        <v>45.523</v>
      </c>
      <c r="P77" s="7">
        <v>48.735</v>
      </c>
      <c r="Q77" s="7">
        <v>47.209</v>
      </c>
      <c r="R77" s="25">
        <v>2383.291</v>
      </c>
      <c r="S77" s="7">
        <v>2312.408</v>
      </c>
      <c r="T77" s="7">
        <v>2214.151</v>
      </c>
      <c r="U77" s="7">
        <v>2491.131</v>
      </c>
      <c r="V77" s="43">
        <v>2360.346</v>
      </c>
      <c r="W77" s="43">
        <v>2537.61</v>
      </c>
      <c r="X77" s="43">
        <v>2659.879</v>
      </c>
    </row>
    <row r="78" spans="1:24" ht="15.75">
      <c r="A78" s="1" t="s">
        <v>63</v>
      </c>
      <c r="B78" s="1" t="s">
        <v>63</v>
      </c>
      <c r="C78" s="20" t="s">
        <v>64</v>
      </c>
      <c r="D78" s="22">
        <v>637</v>
      </c>
      <c r="E78" s="6">
        <v>643</v>
      </c>
      <c r="F78" s="6">
        <v>646</v>
      </c>
      <c r="G78" s="6">
        <v>644</v>
      </c>
      <c r="H78" s="6">
        <v>680</v>
      </c>
      <c r="I78" s="6">
        <v>620</v>
      </c>
      <c r="J78" s="6">
        <v>623</v>
      </c>
      <c r="K78" s="25">
        <v>18.074</v>
      </c>
      <c r="L78" s="7">
        <v>19.312</v>
      </c>
      <c r="M78" s="7">
        <v>19.736</v>
      </c>
      <c r="N78" s="7">
        <v>19.745</v>
      </c>
      <c r="O78" s="7">
        <v>18.745</v>
      </c>
      <c r="P78" s="7">
        <v>18.594</v>
      </c>
      <c r="Q78" s="7">
        <v>19.616</v>
      </c>
      <c r="R78" s="25">
        <v>720.444</v>
      </c>
      <c r="S78" s="7">
        <v>727.102</v>
      </c>
      <c r="T78" s="7">
        <v>789.022</v>
      </c>
      <c r="U78" s="7">
        <v>850.93</v>
      </c>
      <c r="V78" s="43">
        <v>804.356</v>
      </c>
      <c r="W78" s="43">
        <v>859.71</v>
      </c>
      <c r="X78" s="43">
        <v>905.075</v>
      </c>
    </row>
    <row r="79" spans="1:24" ht="15.75">
      <c r="A79" s="1" t="s">
        <v>65</v>
      </c>
      <c r="B79" s="1" t="s">
        <v>65</v>
      </c>
      <c r="C79" s="20" t="s">
        <v>66</v>
      </c>
      <c r="D79" s="22">
        <v>386</v>
      </c>
      <c r="E79" s="6">
        <v>396</v>
      </c>
      <c r="F79" s="6">
        <v>402</v>
      </c>
      <c r="G79" s="6">
        <v>395</v>
      </c>
      <c r="H79" s="6">
        <v>419</v>
      </c>
      <c r="I79" s="6">
        <v>342</v>
      </c>
      <c r="J79" s="6">
        <v>360</v>
      </c>
      <c r="K79" s="25">
        <v>15.05</v>
      </c>
      <c r="L79" s="7">
        <v>15.914</v>
      </c>
      <c r="M79" s="7">
        <v>16.277</v>
      </c>
      <c r="N79" s="7">
        <v>15.994</v>
      </c>
      <c r="O79" s="7">
        <v>15.117</v>
      </c>
      <c r="P79" s="7">
        <v>12.561</v>
      </c>
      <c r="Q79" s="7">
        <v>13.552</v>
      </c>
      <c r="R79" s="25">
        <v>622.49</v>
      </c>
      <c r="S79" s="7">
        <v>626.391</v>
      </c>
      <c r="T79" s="7">
        <v>673.92</v>
      </c>
      <c r="U79" s="7">
        <v>729.295</v>
      </c>
      <c r="V79" s="43">
        <v>681.179</v>
      </c>
      <c r="W79" s="43">
        <v>630.366</v>
      </c>
      <c r="X79" s="43">
        <v>673.107</v>
      </c>
    </row>
    <row r="80" spans="1:24" ht="15.75">
      <c r="A80" s="1" t="s">
        <v>67</v>
      </c>
      <c r="B80" s="1" t="s">
        <v>67</v>
      </c>
      <c r="C80" s="20" t="s">
        <v>68</v>
      </c>
      <c r="D80" s="22">
        <v>251</v>
      </c>
      <c r="E80" s="6">
        <v>247</v>
      </c>
      <c r="F80" s="6">
        <v>244</v>
      </c>
      <c r="G80" s="6">
        <v>249</v>
      </c>
      <c r="H80" s="6">
        <v>261</v>
      </c>
      <c r="I80" s="6">
        <v>278</v>
      </c>
      <c r="J80" s="6">
        <v>263</v>
      </c>
      <c r="K80" s="25">
        <v>3.024</v>
      </c>
      <c r="L80" s="7">
        <v>3.398</v>
      </c>
      <c r="M80" s="7">
        <v>3.459</v>
      </c>
      <c r="N80" s="7">
        <v>3.751</v>
      </c>
      <c r="O80" s="7">
        <v>3.628</v>
      </c>
      <c r="P80" s="7">
        <v>6.033</v>
      </c>
      <c r="Q80" s="7">
        <v>6.064</v>
      </c>
      <c r="R80" s="25">
        <v>97.954</v>
      </c>
      <c r="S80" s="7">
        <v>100.711</v>
      </c>
      <c r="T80" s="7">
        <v>115.102</v>
      </c>
      <c r="U80" s="7">
        <v>121.635</v>
      </c>
      <c r="V80" s="43">
        <v>123.177</v>
      </c>
      <c r="W80" s="43">
        <v>229.344</v>
      </c>
      <c r="X80" s="43">
        <v>231.968</v>
      </c>
    </row>
    <row r="81" spans="2:24" ht="15.75" hidden="1">
      <c r="B81" s="8" t="s">
        <v>0</v>
      </c>
      <c r="C81" s="17"/>
      <c r="D81" s="22"/>
      <c r="E81" s="6"/>
      <c r="F81" s="6"/>
      <c r="I81" s="47"/>
      <c r="J81" s="47"/>
      <c r="K81" s="25"/>
      <c r="L81" s="7"/>
      <c r="M81" s="7"/>
      <c r="N81" s="7"/>
      <c r="O81" s="7"/>
      <c r="P81" s="7"/>
      <c r="Q81" s="7"/>
      <c r="R81" s="25"/>
      <c r="S81" s="7"/>
      <c r="T81" s="43"/>
      <c r="U81" s="7"/>
      <c r="V81" s="43"/>
      <c r="W81" s="43"/>
      <c r="X81" s="43"/>
    </row>
    <row r="82" spans="1:24" ht="15.75">
      <c r="A82" s="1" t="s">
        <v>69</v>
      </c>
      <c r="B82" s="1" t="s">
        <v>70</v>
      </c>
      <c r="C82" s="20" t="s">
        <v>71</v>
      </c>
      <c r="D82" s="22">
        <v>107868</v>
      </c>
      <c r="E82" s="6">
        <v>108749</v>
      </c>
      <c r="F82" s="6">
        <v>110416</v>
      </c>
      <c r="G82" s="6">
        <v>109814</v>
      </c>
      <c r="H82" s="6">
        <v>111308</v>
      </c>
      <c r="I82" s="6">
        <v>111581</v>
      </c>
      <c r="J82" s="6">
        <v>113926</v>
      </c>
      <c r="K82" s="25">
        <v>1327.086</v>
      </c>
      <c r="L82" s="7">
        <v>1384.178</v>
      </c>
      <c r="M82" s="7">
        <v>1415.794</v>
      </c>
      <c r="N82" s="7">
        <v>1397.865</v>
      </c>
      <c r="O82" s="7">
        <v>1333.342</v>
      </c>
      <c r="P82" s="7">
        <v>1423.286</v>
      </c>
      <c r="Q82" s="7">
        <v>1428.458</v>
      </c>
      <c r="R82" s="25">
        <v>41015.506</v>
      </c>
      <c r="S82" s="7">
        <v>43626.168</v>
      </c>
      <c r="T82" s="7">
        <v>46451.478</v>
      </c>
      <c r="U82" s="7">
        <v>46080.949</v>
      </c>
      <c r="V82" s="43">
        <v>45067.39</v>
      </c>
      <c r="W82" s="43">
        <v>48495.215</v>
      </c>
      <c r="X82" s="43">
        <v>50792.646</v>
      </c>
    </row>
    <row r="83" spans="1:24" ht="15.75">
      <c r="A83" s="1" t="s">
        <v>72</v>
      </c>
      <c r="B83" s="1" t="s">
        <v>72</v>
      </c>
      <c r="C83" s="20" t="s">
        <v>73</v>
      </c>
      <c r="D83" s="22">
        <v>49793</v>
      </c>
      <c r="E83" s="6">
        <v>52724</v>
      </c>
      <c r="F83" s="6">
        <v>55874</v>
      </c>
      <c r="G83" s="6">
        <v>56378</v>
      </c>
      <c r="H83" s="6">
        <v>56746</v>
      </c>
      <c r="I83" s="6">
        <v>60227</v>
      </c>
      <c r="J83" s="6">
        <v>62335</v>
      </c>
      <c r="K83" s="25">
        <v>840.184</v>
      </c>
      <c r="L83" s="7">
        <v>897.609</v>
      </c>
      <c r="M83" s="7">
        <v>922.74</v>
      </c>
      <c r="N83" s="7">
        <v>914.969</v>
      </c>
      <c r="O83" s="7">
        <v>882.036</v>
      </c>
      <c r="P83" s="7">
        <v>986.673</v>
      </c>
      <c r="Q83" s="7">
        <v>982.112</v>
      </c>
      <c r="R83" s="25">
        <v>27247.84</v>
      </c>
      <c r="S83" s="7">
        <v>29343.436</v>
      </c>
      <c r="T83" s="7">
        <v>31613.977</v>
      </c>
      <c r="U83" s="7">
        <v>31223.89</v>
      </c>
      <c r="V83" s="43">
        <v>30866.727</v>
      </c>
      <c r="W83" s="43">
        <v>34678.832</v>
      </c>
      <c r="X83" s="43">
        <v>35847.744</v>
      </c>
    </row>
    <row r="84" spans="1:24" ht="15.75">
      <c r="A84" s="1" t="s">
        <v>74</v>
      </c>
      <c r="B84" s="1" t="s">
        <v>74</v>
      </c>
      <c r="C84" s="20" t="s">
        <v>75</v>
      </c>
      <c r="D84" s="22">
        <v>17489</v>
      </c>
      <c r="E84" s="6">
        <v>18737</v>
      </c>
      <c r="F84" s="6">
        <v>20329</v>
      </c>
      <c r="G84" s="6">
        <v>20726</v>
      </c>
      <c r="H84" s="6">
        <v>21172</v>
      </c>
      <c r="I84" s="6">
        <v>23323</v>
      </c>
      <c r="J84" s="6">
        <v>24760</v>
      </c>
      <c r="K84" s="25">
        <v>135.976</v>
      </c>
      <c r="L84" s="7">
        <v>141.575</v>
      </c>
      <c r="M84" s="7">
        <v>153.28</v>
      </c>
      <c r="N84" s="7">
        <v>149.788</v>
      </c>
      <c r="O84" s="7">
        <v>156.098</v>
      </c>
      <c r="P84" s="7">
        <v>187.753</v>
      </c>
      <c r="Q84" s="7">
        <v>187.607</v>
      </c>
      <c r="R84" s="25">
        <v>3866.052</v>
      </c>
      <c r="S84" s="7">
        <v>4087.463</v>
      </c>
      <c r="T84" s="7">
        <v>4529.759</v>
      </c>
      <c r="U84" s="7">
        <v>4434.046</v>
      </c>
      <c r="V84" s="43">
        <v>4903.477</v>
      </c>
      <c r="W84" s="43">
        <v>5874.309</v>
      </c>
      <c r="X84" s="43">
        <v>6226.526</v>
      </c>
    </row>
    <row r="85" spans="1:24" ht="15.75">
      <c r="A85" s="1" t="s">
        <v>76</v>
      </c>
      <c r="B85" s="1" t="s">
        <v>76</v>
      </c>
      <c r="C85" s="20" t="s">
        <v>77</v>
      </c>
      <c r="D85" s="22">
        <v>32304</v>
      </c>
      <c r="E85" s="8">
        <v>33987</v>
      </c>
      <c r="F85" s="6">
        <v>35545</v>
      </c>
      <c r="G85" s="6">
        <v>35652</v>
      </c>
      <c r="H85" s="6">
        <v>35574</v>
      </c>
      <c r="I85" s="6">
        <v>36904</v>
      </c>
      <c r="J85" s="6">
        <v>37575</v>
      </c>
      <c r="K85" s="25">
        <v>704.208</v>
      </c>
      <c r="L85" s="7">
        <v>756.034</v>
      </c>
      <c r="M85" s="7">
        <v>769.46</v>
      </c>
      <c r="N85" s="7">
        <v>765.181</v>
      </c>
      <c r="O85" s="7">
        <v>725.938</v>
      </c>
      <c r="P85" s="7">
        <v>798.92</v>
      </c>
      <c r="Q85" s="7">
        <v>794.505</v>
      </c>
      <c r="R85" s="25">
        <v>23381.788</v>
      </c>
      <c r="S85" s="7">
        <v>25255.973</v>
      </c>
      <c r="T85" s="7">
        <v>27084.218</v>
      </c>
      <c r="U85" s="7">
        <v>26789.844</v>
      </c>
      <c r="V85" s="43">
        <v>25963.25</v>
      </c>
      <c r="W85" s="43">
        <v>28804.523</v>
      </c>
      <c r="X85" s="43">
        <v>29621.218</v>
      </c>
    </row>
    <row r="86" spans="2:24" ht="15.75" hidden="1">
      <c r="B86" s="8" t="s">
        <v>0</v>
      </c>
      <c r="C86" s="17"/>
      <c r="D86" s="22"/>
      <c r="E86" s="6"/>
      <c r="F86" s="6"/>
      <c r="I86" s="47"/>
      <c r="J86" s="47"/>
      <c r="K86" s="25"/>
      <c r="L86" s="7"/>
      <c r="M86" s="7"/>
      <c r="N86" s="7"/>
      <c r="O86" s="7"/>
      <c r="P86" s="7"/>
      <c r="Q86" s="7"/>
      <c r="R86" s="25"/>
      <c r="S86" s="7"/>
      <c r="T86" s="43"/>
      <c r="U86" s="7"/>
      <c r="V86" s="43"/>
      <c r="W86" s="43"/>
      <c r="X86" s="43"/>
    </row>
    <row r="87" spans="1:24" ht="15.75">
      <c r="A87" s="1" t="s">
        <v>78</v>
      </c>
      <c r="B87" s="1" t="s">
        <v>79</v>
      </c>
      <c r="C87" s="20" t="s">
        <v>80</v>
      </c>
      <c r="D87" s="22">
        <v>58075</v>
      </c>
      <c r="E87" s="6">
        <v>56025</v>
      </c>
      <c r="F87" s="6">
        <v>54542</v>
      </c>
      <c r="G87" s="6">
        <v>53436</v>
      </c>
      <c r="H87" s="6">
        <v>54562</v>
      </c>
      <c r="I87" s="6">
        <v>51354</v>
      </c>
      <c r="J87" s="6">
        <v>51591</v>
      </c>
      <c r="K87" s="25">
        <v>486.902</v>
      </c>
      <c r="L87" s="7">
        <v>486.569</v>
      </c>
      <c r="M87" s="7">
        <v>493.054</v>
      </c>
      <c r="N87" s="7">
        <v>482.896</v>
      </c>
      <c r="O87" s="7">
        <v>451.306</v>
      </c>
      <c r="P87" s="7">
        <v>436.613</v>
      </c>
      <c r="Q87" s="7">
        <v>446.346</v>
      </c>
      <c r="R87" s="25">
        <v>13767.666</v>
      </c>
      <c r="S87" s="7">
        <v>14282.732</v>
      </c>
      <c r="T87" s="7">
        <v>14837.501</v>
      </c>
      <c r="U87" s="7">
        <v>14857.059</v>
      </c>
      <c r="V87" s="43">
        <v>14200.663</v>
      </c>
      <c r="W87" s="43">
        <v>13816.383</v>
      </c>
      <c r="X87" s="43">
        <v>14944.902</v>
      </c>
    </row>
    <row r="88" spans="1:24" ht="15.75">
      <c r="A88" s="1" t="s">
        <v>81</v>
      </c>
      <c r="B88" s="1" t="s">
        <v>82</v>
      </c>
      <c r="C88" s="20" t="s">
        <v>83</v>
      </c>
      <c r="D88" s="22">
        <v>9276</v>
      </c>
      <c r="E88" s="6">
        <v>9219</v>
      </c>
      <c r="F88" s="6">
        <v>9147</v>
      </c>
      <c r="G88" s="6">
        <v>8913</v>
      </c>
      <c r="H88" s="6">
        <v>8781</v>
      </c>
      <c r="I88" s="6">
        <v>8358</v>
      </c>
      <c r="J88" s="6">
        <v>8516</v>
      </c>
      <c r="K88" s="25">
        <v>124.045</v>
      </c>
      <c r="L88" s="7">
        <v>126.96</v>
      </c>
      <c r="M88" s="7">
        <v>128.905</v>
      </c>
      <c r="N88" s="7">
        <v>128.222</v>
      </c>
      <c r="O88" s="7">
        <v>114.558</v>
      </c>
      <c r="P88" s="7">
        <v>109.392</v>
      </c>
      <c r="Q88" s="7">
        <v>108.701</v>
      </c>
      <c r="R88" s="25">
        <v>3273.176</v>
      </c>
      <c r="S88" s="7">
        <v>3453.693</v>
      </c>
      <c r="T88" s="7">
        <v>3661.367</v>
      </c>
      <c r="U88" s="7">
        <v>3657.921</v>
      </c>
      <c r="V88" s="43">
        <v>3314.099</v>
      </c>
      <c r="W88" s="43">
        <v>3077.017</v>
      </c>
      <c r="X88" s="43">
        <v>3325.049</v>
      </c>
    </row>
    <row r="89" spans="1:24" ht="15.75">
      <c r="A89" s="1" t="s">
        <v>206</v>
      </c>
      <c r="B89" s="1" t="s">
        <v>213</v>
      </c>
      <c r="C89" s="20" t="s">
        <v>84</v>
      </c>
      <c r="D89" s="22">
        <v>34714</v>
      </c>
      <c r="E89" s="6">
        <v>33459</v>
      </c>
      <c r="F89" s="6">
        <v>32493</v>
      </c>
      <c r="G89" s="6">
        <v>32099</v>
      </c>
      <c r="H89" s="6">
        <v>33326</v>
      </c>
      <c r="I89" s="6">
        <v>31656</v>
      </c>
      <c r="J89" s="6">
        <v>31485</v>
      </c>
      <c r="K89" s="25">
        <v>194.958</v>
      </c>
      <c r="L89" s="7">
        <v>197.529</v>
      </c>
      <c r="M89" s="7">
        <v>200.437</v>
      </c>
      <c r="N89" s="7">
        <v>196.163</v>
      </c>
      <c r="O89" s="7">
        <v>189.612</v>
      </c>
      <c r="P89" s="7">
        <v>192.64</v>
      </c>
      <c r="Q89" s="7">
        <v>194.217</v>
      </c>
      <c r="R89" s="25">
        <v>5181.206</v>
      </c>
      <c r="S89" s="7">
        <v>5457.15</v>
      </c>
      <c r="T89" s="7">
        <v>5692.418</v>
      </c>
      <c r="U89" s="7">
        <v>5800.444</v>
      </c>
      <c r="V89" s="43">
        <v>5650.453</v>
      </c>
      <c r="W89" s="43">
        <v>6042.034</v>
      </c>
      <c r="X89" s="43">
        <v>6373.358</v>
      </c>
    </row>
    <row r="90" spans="1:24" ht="15.75">
      <c r="A90" s="1" t="s">
        <v>207</v>
      </c>
      <c r="B90" s="1" t="s">
        <v>214</v>
      </c>
      <c r="C90" s="20" t="s">
        <v>85</v>
      </c>
      <c r="D90" s="22">
        <v>14085</v>
      </c>
      <c r="E90" s="6">
        <v>13347</v>
      </c>
      <c r="F90" s="6">
        <v>12902</v>
      </c>
      <c r="G90" s="6">
        <v>12424</v>
      </c>
      <c r="H90" s="6">
        <v>12455</v>
      </c>
      <c r="I90" s="6">
        <v>11340</v>
      </c>
      <c r="J90" s="6">
        <v>11590</v>
      </c>
      <c r="K90" s="25">
        <v>167.899</v>
      </c>
      <c r="L90" s="7">
        <v>162.08</v>
      </c>
      <c r="M90" s="7">
        <v>163.712</v>
      </c>
      <c r="N90" s="7">
        <v>158.511</v>
      </c>
      <c r="O90" s="7">
        <v>147.136</v>
      </c>
      <c r="P90" s="7">
        <v>134.581</v>
      </c>
      <c r="Q90" s="7">
        <v>143.428</v>
      </c>
      <c r="R90" s="25">
        <v>5313.284</v>
      </c>
      <c r="S90" s="7">
        <v>5371.889</v>
      </c>
      <c r="T90" s="7">
        <v>5483.716</v>
      </c>
      <c r="U90" s="7">
        <v>5398.694</v>
      </c>
      <c r="V90" s="43">
        <v>5236.111</v>
      </c>
      <c r="W90" s="43">
        <v>4697.332</v>
      </c>
      <c r="X90" s="43">
        <v>5246.495</v>
      </c>
    </row>
    <row r="91" spans="2:24" ht="15.75" hidden="1">
      <c r="B91" s="8" t="s">
        <v>0</v>
      </c>
      <c r="C91" s="17"/>
      <c r="D91" s="22"/>
      <c r="E91" s="6"/>
      <c r="F91" s="6"/>
      <c r="I91" s="47"/>
      <c r="J91" s="47"/>
      <c r="K91" s="25"/>
      <c r="L91" s="7"/>
      <c r="M91" s="7"/>
      <c r="N91" s="7"/>
      <c r="O91" s="7"/>
      <c r="P91" s="7"/>
      <c r="Q91" s="7"/>
      <c r="R91" s="25"/>
      <c r="S91" s="7"/>
      <c r="T91" s="43"/>
      <c r="U91" s="7"/>
      <c r="V91" s="43"/>
      <c r="W91" s="43"/>
      <c r="X91" s="43"/>
    </row>
    <row r="92" spans="1:24" ht="15.75">
      <c r="A92" s="1" t="s">
        <v>86</v>
      </c>
      <c r="B92" s="1" t="s">
        <v>87</v>
      </c>
      <c r="C92" s="20" t="s">
        <v>88</v>
      </c>
      <c r="D92" s="22">
        <v>16334</v>
      </c>
      <c r="E92" s="6">
        <v>16254</v>
      </c>
      <c r="F92" s="6">
        <v>16383</v>
      </c>
      <c r="G92" s="6">
        <v>16466</v>
      </c>
      <c r="H92" s="6">
        <v>17073</v>
      </c>
      <c r="I92" s="6">
        <v>17257</v>
      </c>
      <c r="J92" s="6">
        <v>17132</v>
      </c>
      <c r="K92" s="25">
        <v>349.343</v>
      </c>
      <c r="L92" s="7">
        <v>370.022</v>
      </c>
      <c r="M92" s="7">
        <v>386.874</v>
      </c>
      <c r="N92" s="7">
        <v>391.561</v>
      </c>
      <c r="O92" s="7">
        <v>387.325</v>
      </c>
      <c r="P92" s="7">
        <v>397.949</v>
      </c>
      <c r="Q92" s="7">
        <v>401.034</v>
      </c>
      <c r="R92" s="25">
        <v>6016.805</v>
      </c>
      <c r="S92" s="7">
        <v>6729.332</v>
      </c>
      <c r="T92" s="7">
        <v>7214.701</v>
      </c>
      <c r="U92" s="7">
        <v>7558.748</v>
      </c>
      <c r="V92" s="7">
        <v>7780.055</v>
      </c>
      <c r="W92" s="43">
        <v>7655.081</v>
      </c>
      <c r="X92" s="43">
        <v>8044.618</v>
      </c>
    </row>
    <row r="93" spans="1:24" ht="15.75">
      <c r="A93" s="1" t="s">
        <v>89</v>
      </c>
      <c r="B93" s="1" t="s">
        <v>89</v>
      </c>
      <c r="C93" s="20" t="s">
        <v>90</v>
      </c>
      <c r="D93" s="22">
        <v>615</v>
      </c>
      <c r="E93" s="6">
        <v>723</v>
      </c>
      <c r="F93" s="6">
        <v>705</v>
      </c>
      <c r="G93" s="6">
        <v>715</v>
      </c>
      <c r="H93" s="6">
        <v>751</v>
      </c>
      <c r="I93" s="6">
        <v>971</v>
      </c>
      <c r="J93" s="6">
        <v>919</v>
      </c>
      <c r="K93" s="25">
        <v>32.115</v>
      </c>
      <c r="L93" s="7">
        <v>40.124</v>
      </c>
      <c r="M93" s="7">
        <v>43.148</v>
      </c>
      <c r="N93" s="7">
        <v>42.216</v>
      </c>
      <c r="O93" s="7">
        <v>46.194</v>
      </c>
      <c r="P93" s="7">
        <v>48.224</v>
      </c>
      <c r="Q93" s="7">
        <v>46.168</v>
      </c>
      <c r="R93" s="25">
        <v>981.378</v>
      </c>
      <c r="S93" s="7">
        <v>1226.119</v>
      </c>
      <c r="T93" s="7">
        <v>1295.799</v>
      </c>
      <c r="U93" s="7">
        <v>1345.563</v>
      </c>
      <c r="V93" s="7">
        <v>1482.711</v>
      </c>
      <c r="W93" s="43">
        <v>1407.652</v>
      </c>
      <c r="X93" s="43">
        <v>1424.295</v>
      </c>
    </row>
    <row r="94" spans="1:24" ht="15.75">
      <c r="A94" s="1" t="s">
        <v>91</v>
      </c>
      <c r="B94" s="1" t="s">
        <v>91</v>
      </c>
      <c r="C94" s="20" t="s">
        <v>92</v>
      </c>
      <c r="D94" s="22">
        <v>45</v>
      </c>
      <c r="E94" s="6">
        <v>163</v>
      </c>
      <c r="F94" s="6">
        <v>152</v>
      </c>
      <c r="G94" s="6">
        <v>164</v>
      </c>
      <c r="H94" s="6">
        <v>151</v>
      </c>
      <c r="I94" s="6">
        <v>49</v>
      </c>
      <c r="J94" s="6">
        <v>53</v>
      </c>
      <c r="K94" s="25">
        <v>1.154</v>
      </c>
      <c r="L94" s="7">
        <v>6.108</v>
      </c>
      <c r="M94" s="7">
        <v>6.208</v>
      </c>
      <c r="N94" s="7">
        <v>5.523</v>
      </c>
      <c r="O94" s="7">
        <v>5.216</v>
      </c>
      <c r="P94" s="7">
        <v>1.55</v>
      </c>
      <c r="Q94" s="7">
        <v>1.65</v>
      </c>
      <c r="R94" s="25">
        <v>32.435</v>
      </c>
      <c r="S94" s="7">
        <v>144.724</v>
      </c>
      <c r="T94" s="7">
        <v>146.894</v>
      </c>
      <c r="U94" s="7">
        <v>137.375</v>
      </c>
      <c r="V94" s="7">
        <v>129.305</v>
      </c>
      <c r="W94" s="43">
        <v>43.076</v>
      </c>
      <c r="X94" s="43">
        <v>43.253</v>
      </c>
    </row>
    <row r="95" spans="1:24" ht="15.75">
      <c r="A95" s="1" t="s">
        <v>93</v>
      </c>
      <c r="B95" s="1" t="s">
        <v>93</v>
      </c>
      <c r="C95" s="20" t="s">
        <v>94</v>
      </c>
      <c r="D95" s="22">
        <v>18</v>
      </c>
      <c r="E95" s="6">
        <v>13</v>
      </c>
      <c r="F95" s="6">
        <v>15</v>
      </c>
      <c r="G95" s="6">
        <v>15</v>
      </c>
      <c r="H95" s="6">
        <v>16</v>
      </c>
      <c r="I95" s="6">
        <v>19</v>
      </c>
      <c r="J95" s="6">
        <v>18</v>
      </c>
      <c r="K95" s="26" t="s">
        <v>95</v>
      </c>
      <c r="L95" s="3" t="s">
        <v>95</v>
      </c>
      <c r="M95" s="3" t="s">
        <v>95</v>
      </c>
      <c r="N95" s="3" t="s">
        <v>95</v>
      </c>
      <c r="O95" s="3" t="s">
        <v>95</v>
      </c>
      <c r="P95" s="3">
        <v>0.744</v>
      </c>
      <c r="Q95" s="3">
        <v>0.392</v>
      </c>
      <c r="R95" s="26" t="s">
        <v>95</v>
      </c>
      <c r="S95" s="3" t="s">
        <v>95</v>
      </c>
      <c r="T95" s="3" t="s">
        <v>95</v>
      </c>
      <c r="U95" s="3" t="s">
        <v>95</v>
      </c>
      <c r="V95" s="3" t="s">
        <v>95</v>
      </c>
      <c r="W95" s="43">
        <v>31.632</v>
      </c>
      <c r="X95" s="43">
        <v>12.136</v>
      </c>
    </row>
    <row r="96" spans="1:24" ht="15.75">
      <c r="A96" s="1" t="s">
        <v>96</v>
      </c>
      <c r="B96" s="1" t="s">
        <v>97</v>
      </c>
      <c r="C96" s="20" t="s">
        <v>98</v>
      </c>
      <c r="D96" s="22">
        <v>526</v>
      </c>
      <c r="E96" s="6">
        <v>520</v>
      </c>
      <c r="F96" s="6">
        <v>505</v>
      </c>
      <c r="G96" s="6">
        <v>496</v>
      </c>
      <c r="H96" s="6">
        <v>542</v>
      </c>
      <c r="I96" s="6">
        <v>864</v>
      </c>
      <c r="J96" s="6">
        <v>809</v>
      </c>
      <c r="K96" s="25">
        <v>26.448</v>
      </c>
      <c r="L96" s="7">
        <v>29.317</v>
      </c>
      <c r="M96" s="7">
        <v>31.382</v>
      </c>
      <c r="N96" s="7">
        <v>31.635</v>
      </c>
      <c r="O96" s="7">
        <v>35.578</v>
      </c>
      <c r="P96" s="7">
        <v>45.074</v>
      </c>
      <c r="Q96" s="7">
        <v>43.073</v>
      </c>
      <c r="R96" s="25">
        <v>740.48</v>
      </c>
      <c r="S96" s="7">
        <v>853.736</v>
      </c>
      <c r="T96" s="7">
        <v>925.144</v>
      </c>
      <c r="U96" s="7">
        <v>952.639</v>
      </c>
      <c r="V96" s="7">
        <v>1074.448</v>
      </c>
      <c r="W96" s="43">
        <v>1305.051</v>
      </c>
      <c r="X96" s="43">
        <v>1335.897</v>
      </c>
    </row>
    <row r="97" spans="1:24" ht="15.75">
      <c r="A97" s="1" t="s">
        <v>99</v>
      </c>
      <c r="B97" s="1" t="s">
        <v>99</v>
      </c>
      <c r="C97" s="20" t="s">
        <v>100</v>
      </c>
      <c r="D97" s="22">
        <v>26</v>
      </c>
      <c r="E97" s="6">
        <v>27</v>
      </c>
      <c r="F97" s="6">
        <v>33</v>
      </c>
      <c r="G97" s="6">
        <v>40</v>
      </c>
      <c r="H97" s="6">
        <v>42</v>
      </c>
      <c r="I97" s="6">
        <v>39</v>
      </c>
      <c r="J97" s="6">
        <v>39</v>
      </c>
      <c r="K97" s="26" t="s">
        <v>95</v>
      </c>
      <c r="L97" s="3" t="s">
        <v>95</v>
      </c>
      <c r="M97" s="3" t="s">
        <v>95</v>
      </c>
      <c r="N97" s="3" t="s">
        <v>95</v>
      </c>
      <c r="O97" s="3" t="s">
        <v>95</v>
      </c>
      <c r="P97" s="3">
        <v>0.856</v>
      </c>
      <c r="Q97" s="3">
        <v>1.053</v>
      </c>
      <c r="R97" s="26" t="s">
        <v>95</v>
      </c>
      <c r="S97" s="3" t="s">
        <v>95</v>
      </c>
      <c r="T97" s="3" t="s">
        <v>95</v>
      </c>
      <c r="U97" s="3" t="s">
        <v>95</v>
      </c>
      <c r="V97" s="3" t="s">
        <v>95</v>
      </c>
      <c r="W97" s="43">
        <v>27.893</v>
      </c>
      <c r="X97" s="43">
        <v>33.009</v>
      </c>
    </row>
    <row r="98" spans="1:24" ht="15.75">
      <c r="A98" s="1" t="s">
        <v>101</v>
      </c>
      <c r="B98" s="1" t="s">
        <v>102</v>
      </c>
      <c r="C98" s="20" t="s">
        <v>103</v>
      </c>
      <c r="D98" s="22">
        <v>415</v>
      </c>
      <c r="E98" s="6">
        <v>440</v>
      </c>
      <c r="F98" s="6">
        <v>444</v>
      </c>
      <c r="G98" s="6">
        <v>460</v>
      </c>
      <c r="H98" s="6">
        <v>579</v>
      </c>
      <c r="I98" s="6">
        <v>486</v>
      </c>
      <c r="J98" s="6">
        <v>491</v>
      </c>
      <c r="K98" s="25">
        <v>23.374</v>
      </c>
      <c r="L98" s="7">
        <v>21.8</v>
      </c>
      <c r="M98" s="7">
        <v>26.805</v>
      </c>
      <c r="N98" s="7">
        <v>24.672</v>
      </c>
      <c r="O98" s="7">
        <v>20.705</v>
      </c>
      <c r="P98" s="7">
        <v>17.861</v>
      </c>
      <c r="Q98" s="7">
        <v>18.332</v>
      </c>
      <c r="R98" s="25">
        <v>650.834</v>
      </c>
      <c r="S98" s="7">
        <v>654.375</v>
      </c>
      <c r="T98" s="7">
        <v>709.684</v>
      </c>
      <c r="U98" s="7">
        <v>810.974</v>
      </c>
      <c r="V98" s="7">
        <v>730.794</v>
      </c>
      <c r="W98" s="43">
        <v>475.077</v>
      </c>
      <c r="X98" s="43">
        <v>494.998</v>
      </c>
    </row>
    <row r="99" spans="1:24" ht="15.75">
      <c r="A99" s="1" t="s">
        <v>104</v>
      </c>
      <c r="B99" s="1" t="s">
        <v>105</v>
      </c>
      <c r="C99" s="20" t="s">
        <v>106</v>
      </c>
      <c r="D99" s="22">
        <v>6619</v>
      </c>
      <c r="E99" s="6">
        <v>6605</v>
      </c>
      <c r="F99" s="6">
        <v>6806</v>
      </c>
      <c r="G99" s="6">
        <v>6842</v>
      </c>
      <c r="H99" s="6">
        <v>7146</v>
      </c>
      <c r="I99" s="6">
        <v>6962</v>
      </c>
      <c r="J99" s="6">
        <v>6960</v>
      </c>
      <c r="K99" s="25">
        <v>60.473</v>
      </c>
      <c r="L99" s="7">
        <v>63.375</v>
      </c>
      <c r="M99" s="7">
        <v>67.818</v>
      </c>
      <c r="N99" s="7">
        <v>69.446</v>
      </c>
      <c r="O99" s="7">
        <v>65.575</v>
      </c>
      <c r="P99" s="7">
        <v>64.547</v>
      </c>
      <c r="Q99" s="7">
        <v>65.622</v>
      </c>
      <c r="R99" s="25">
        <v>1017.861</v>
      </c>
      <c r="S99" s="7">
        <v>1131.23</v>
      </c>
      <c r="T99" s="7">
        <v>1244.314</v>
      </c>
      <c r="U99" s="7">
        <v>1257.657</v>
      </c>
      <c r="V99" s="7">
        <v>1269.235</v>
      </c>
      <c r="W99" s="43">
        <v>1224.801</v>
      </c>
      <c r="X99" s="43">
        <v>1326.963</v>
      </c>
    </row>
    <row r="100" spans="1:24" ht="15.75">
      <c r="A100" s="1" t="s">
        <v>107</v>
      </c>
      <c r="B100" s="1" t="s">
        <v>107</v>
      </c>
      <c r="C100" s="20" t="s">
        <v>108</v>
      </c>
      <c r="D100" s="22">
        <v>3191</v>
      </c>
      <c r="E100" s="6">
        <v>3102</v>
      </c>
      <c r="F100" s="6">
        <v>3116</v>
      </c>
      <c r="G100" s="6">
        <v>3086</v>
      </c>
      <c r="H100" s="6">
        <v>3164</v>
      </c>
      <c r="I100" s="6">
        <v>3079</v>
      </c>
      <c r="J100" s="6">
        <v>3025</v>
      </c>
      <c r="K100" s="25">
        <v>27.579</v>
      </c>
      <c r="L100" s="7">
        <v>28.601</v>
      </c>
      <c r="M100" s="7">
        <v>30.355</v>
      </c>
      <c r="N100" s="7">
        <v>30.281</v>
      </c>
      <c r="O100" s="7">
        <v>29.114</v>
      </c>
      <c r="P100" s="7">
        <v>29.319</v>
      </c>
      <c r="Q100" s="7">
        <v>29.253</v>
      </c>
      <c r="R100" s="25">
        <v>412.509</v>
      </c>
      <c r="S100" s="7">
        <v>459.288</v>
      </c>
      <c r="T100" s="7">
        <v>485.19</v>
      </c>
      <c r="U100" s="7">
        <v>488.704</v>
      </c>
      <c r="V100" s="7">
        <v>492.776</v>
      </c>
      <c r="W100" s="43">
        <v>500.091</v>
      </c>
      <c r="X100" s="43">
        <v>547.352</v>
      </c>
    </row>
    <row r="101" spans="1:24" ht="15.75">
      <c r="A101" s="1" t="s">
        <v>109</v>
      </c>
      <c r="B101" s="1" t="s">
        <v>109</v>
      </c>
      <c r="C101" s="20" t="s">
        <v>110</v>
      </c>
      <c r="D101" s="22">
        <v>3428</v>
      </c>
      <c r="E101" s="6">
        <v>3503</v>
      </c>
      <c r="F101" s="6">
        <v>3690</v>
      </c>
      <c r="G101" s="6">
        <v>3756</v>
      </c>
      <c r="H101" s="6">
        <v>3982</v>
      </c>
      <c r="I101" s="6">
        <v>3883</v>
      </c>
      <c r="J101" s="6">
        <v>3935</v>
      </c>
      <c r="K101" s="25">
        <v>32.894</v>
      </c>
      <c r="L101" s="7">
        <v>34.774</v>
      </c>
      <c r="M101" s="7">
        <v>37.463</v>
      </c>
      <c r="N101" s="7">
        <v>39.165</v>
      </c>
      <c r="O101" s="7">
        <v>36.461</v>
      </c>
      <c r="P101" s="7">
        <v>35.228</v>
      </c>
      <c r="Q101" s="7">
        <v>36.369</v>
      </c>
      <c r="R101" s="25">
        <v>605.352</v>
      </c>
      <c r="S101" s="7">
        <v>671.942</v>
      </c>
      <c r="T101" s="7">
        <v>759.124</v>
      </c>
      <c r="U101" s="7">
        <v>768.953</v>
      </c>
      <c r="V101" s="7">
        <v>776.459</v>
      </c>
      <c r="W101" s="43">
        <v>724.71</v>
      </c>
      <c r="X101" s="43">
        <v>779.611</v>
      </c>
    </row>
    <row r="102" spans="1:24" ht="15.75">
      <c r="A102" s="1" t="s">
        <v>111</v>
      </c>
      <c r="B102" s="1" t="s">
        <v>112</v>
      </c>
      <c r="C102" s="20" t="s">
        <v>113</v>
      </c>
      <c r="D102" s="22">
        <v>4400</v>
      </c>
      <c r="E102" s="6">
        <v>4341</v>
      </c>
      <c r="F102" s="6">
        <v>4217</v>
      </c>
      <c r="G102" s="6">
        <v>4287</v>
      </c>
      <c r="H102" s="6">
        <v>4352</v>
      </c>
      <c r="I102" s="6">
        <v>4464</v>
      </c>
      <c r="J102" s="6">
        <v>4353</v>
      </c>
      <c r="K102" s="25">
        <v>152.621</v>
      </c>
      <c r="L102" s="7">
        <v>161.89</v>
      </c>
      <c r="M102" s="7">
        <v>162.877</v>
      </c>
      <c r="N102" s="7">
        <v>168.94</v>
      </c>
      <c r="O102" s="7">
        <v>171.599</v>
      </c>
      <c r="P102" s="7">
        <v>183.731</v>
      </c>
      <c r="Q102" s="7">
        <v>183.477</v>
      </c>
      <c r="R102" s="25">
        <v>1950.914</v>
      </c>
      <c r="S102" s="7">
        <v>2178.747</v>
      </c>
      <c r="T102" s="7">
        <v>2322.642</v>
      </c>
      <c r="U102" s="7">
        <v>2471.79</v>
      </c>
      <c r="V102" s="7">
        <v>2612.166</v>
      </c>
      <c r="W102" s="43">
        <v>2871.544</v>
      </c>
      <c r="X102" s="43">
        <v>2961.014</v>
      </c>
    </row>
    <row r="103" spans="1:24" ht="15.75">
      <c r="A103" s="1" t="s">
        <v>114</v>
      </c>
      <c r="B103" s="1" t="s">
        <v>114</v>
      </c>
      <c r="C103" s="20" t="s">
        <v>115</v>
      </c>
      <c r="D103" s="22">
        <v>1531</v>
      </c>
      <c r="E103" s="6">
        <v>1480</v>
      </c>
      <c r="F103" s="6">
        <v>1451</v>
      </c>
      <c r="G103" s="6">
        <v>1395</v>
      </c>
      <c r="H103" s="6">
        <v>1473</v>
      </c>
      <c r="I103" s="6">
        <v>1246</v>
      </c>
      <c r="J103" s="6">
        <v>1265</v>
      </c>
      <c r="K103" s="25">
        <v>32.327</v>
      </c>
      <c r="L103" s="7">
        <v>33.589</v>
      </c>
      <c r="M103" s="7">
        <v>34.057</v>
      </c>
      <c r="N103" s="7">
        <v>33.406</v>
      </c>
      <c r="O103" s="7">
        <v>32.162</v>
      </c>
      <c r="P103" s="7">
        <v>28.549</v>
      </c>
      <c r="Q103" s="7">
        <v>29.871</v>
      </c>
      <c r="R103" s="25">
        <v>594.383</v>
      </c>
      <c r="S103" s="7">
        <v>651.402</v>
      </c>
      <c r="T103" s="7">
        <v>668.71</v>
      </c>
      <c r="U103" s="7">
        <v>659.518</v>
      </c>
      <c r="V103" s="7">
        <v>666.966</v>
      </c>
      <c r="W103" s="43">
        <v>577.715</v>
      </c>
      <c r="X103" s="43">
        <v>658.511</v>
      </c>
    </row>
    <row r="104" spans="1:24" ht="15.75">
      <c r="A104" s="1" t="s">
        <v>116</v>
      </c>
      <c r="B104" s="1" t="s">
        <v>117</v>
      </c>
      <c r="C104" s="20" t="s">
        <v>118</v>
      </c>
      <c r="D104" s="22">
        <v>2754</v>
      </c>
      <c r="E104" s="6">
        <v>2665</v>
      </c>
      <c r="F104" s="6">
        <v>2760</v>
      </c>
      <c r="G104" s="6">
        <v>2767</v>
      </c>
      <c r="H104" s="6">
        <v>2772</v>
      </c>
      <c r="I104" s="6">
        <v>3128</v>
      </c>
      <c r="J104" s="6">
        <v>3144</v>
      </c>
      <c r="K104" s="25">
        <v>48.433</v>
      </c>
      <c r="L104" s="7">
        <v>49.244</v>
      </c>
      <c r="M104" s="7">
        <v>52.169</v>
      </c>
      <c r="N104" s="7">
        <v>52.881</v>
      </c>
      <c r="O104" s="7">
        <v>51.09</v>
      </c>
      <c r="P104" s="7">
        <v>55.037</v>
      </c>
      <c r="Q104" s="7">
        <v>57.564</v>
      </c>
      <c r="R104" s="25">
        <v>821.435</v>
      </c>
      <c r="S104" s="7">
        <v>887.459</v>
      </c>
      <c r="T104" s="7">
        <v>973.552</v>
      </c>
      <c r="U104" s="7">
        <v>1013.246</v>
      </c>
      <c r="V104" s="7">
        <v>1018.183</v>
      </c>
      <c r="W104" s="43">
        <v>1098.292</v>
      </c>
      <c r="X104" s="43">
        <v>1178.837</v>
      </c>
    </row>
    <row r="105" spans="1:24" ht="15.75">
      <c r="A105" s="1" t="s">
        <v>192</v>
      </c>
      <c r="B105" s="1" t="s">
        <v>192</v>
      </c>
      <c r="C105" s="20" t="s">
        <v>119</v>
      </c>
      <c r="D105" s="22">
        <v>1906</v>
      </c>
      <c r="E105" s="6">
        <v>1860</v>
      </c>
      <c r="F105" s="6">
        <v>1914</v>
      </c>
      <c r="G105" s="6">
        <v>1887</v>
      </c>
      <c r="H105" s="6">
        <v>1886</v>
      </c>
      <c r="I105" s="6">
        <v>2108</v>
      </c>
      <c r="J105" s="6">
        <v>2102</v>
      </c>
      <c r="K105" s="25">
        <v>32.014</v>
      </c>
      <c r="L105" s="7">
        <v>33.351</v>
      </c>
      <c r="M105" s="7">
        <v>34.779</v>
      </c>
      <c r="N105" s="7">
        <v>35.862</v>
      </c>
      <c r="O105" s="7">
        <v>34.99</v>
      </c>
      <c r="P105" s="7">
        <v>40.503</v>
      </c>
      <c r="Q105" s="7">
        <v>43.44</v>
      </c>
      <c r="R105" s="25">
        <v>536</v>
      </c>
      <c r="S105" s="7">
        <v>585.812</v>
      </c>
      <c r="T105" s="7">
        <v>648.907</v>
      </c>
      <c r="U105" s="7">
        <v>697.419</v>
      </c>
      <c r="V105" s="7">
        <v>703.952</v>
      </c>
      <c r="W105" s="43">
        <v>840.557</v>
      </c>
      <c r="X105" s="43">
        <v>904.362</v>
      </c>
    </row>
    <row r="106" spans="2:24" ht="15.75" hidden="1">
      <c r="B106" s="8" t="s">
        <v>0</v>
      </c>
      <c r="C106" s="17"/>
      <c r="D106" s="22"/>
      <c r="E106" s="6"/>
      <c r="F106" s="6"/>
      <c r="I106" s="47"/>
      <c r="J106" s="47"/>
      <c r="K106" s="25"/>
      <c r="L106" s="7"/>
      <c r="M106" s="7"/>
      <c r="N106" s="7"/>
      <c r="O106" s="7"/>
      <c r="P106" s="7"/>
      <c r="Q106" s="7"/>
      <c r="R106" s="25"/>
      <c r="S106" s="7"/>
      <c r="T106" s="43"/>
      <c r="U106" s="7"/>
      <c r="V106" s="43"/>
      <c r="W106" s="43"/>
      <c r="X106" s="43"/>
    </row>
    <row r="107" spans="1:24" ht="15.75">
      <c r="A107" s="1" t="s">
        <v>120</v>
      </c>
      <c r="B107" s="1" t="s">
        <v>121</v>
      </c>
      <c r="C107" s="20" t="s">
        <v>122</v>
      </c>
      <c r="D107" s="22">
        <v>2495</v>
      </c>
      <c r="E107" s="6">
        <v>2550</v>
      </c>
      <c r="F107" s="6">
        <v>2802</v>
      </c>
      <c r="G107" s="6">
        <v>2785</v>
      </c>
      <c r="H107" s="6">
        <v>2701</v>
      </c>
      <c r="I107" s="6">
        <v>2733</v>
      </c>
      <c r="J107" s="6">
        <v>2597</v>
      </c>
      <c r="K107" s="25">
        <v>49.406</v>
      </c>
      <c r="L107" s="7">
        <v>48.149</v>
      </c>
      <c r="M107" s="7">
        <v>52.96</v>
      </c>
      <c r="N107" s="7">
        <v>50.923</v>
      </c>
      <c r="O107" s="7">
        <v>50.362</v>
      </c>
      <c r="P107" s="7">
        <v>41.003</v>
      </c>
      <c r="Q107" s="7">
        <v>39.586</v>
      </c>
      <c r="R107" s="25">
        <v>2847.842</v>
      </c>
      <c r="S107" s="7">
        <v>3032.689</v>
      </c>
      <c r="T107" s="7">
        <v>3828.583</v>
      </c>
      <c r="U107" s="7">
        <v>3880.306</v>
      </c>
      <c r="V107" s="43">
        <v>3915.471</v>
      </c>
      <c r="W107" s="43">
        <v>2892.594</v>
      </c>
      <c r="X107" s="43">
        <v>2996.887</v>
      </c>
    </row>
    <row r="108" spans="1:24" ht="15.75">
      <c r="A108" s="1" t="s">
        <v>123</v>
      </c>
      <c r="B108" s="1" t="s">
        <v>123</v>
      </c>
      <c r="C108" s="20" t="s">
        <v>124</v>
      </c>
      <c r="D108" s="22">
        <v>358</v>
      </c>
      <c r="E108" s="6">
        <v>327</v>
      </c>
      <c r="F108" s="6">
        <v>307</v>
      </c>
      <c r="G108" s="6">
        <v>229</v>
      </c>
      <c r="H108" s="6">
        <v>261</v>
      </c>
      <c r="I108" s="6">
        <v>307</v>
      </c>
      <c r="J108" s="6">
        <v>307</v>
      </c>
      <c r="K108" s="25">
        <v>7.333</v>
      </c>
      <c r="L108" s="7">
        <v>7.137</v>
      </c>
      <c r="M108" s="7">
        <v>6.709</v>
      </c>
      <c r="N108" s="7">
        <v>5.995</v>
      </c>
      <c r="O108" s="7">
        <v>6.03</v>
      </c>
      <c r="P108" s="7">
        <v>7.43</v>
      </c>
      <c r="Q108" s="7">
        <v>7.089</v>
      </c>
      <c r="R108" s="25">
        <v>442.039</v>
      </c>
      <c r="S108" s="7">
        <v>453.446</v>
      </c>
      <c r="T108" s="7">
        <v>425.645</v>
      </c>
      <c r="U108" s="7">
        <v>430.919</v>
      </c>
      <c r="V108" s="43">
        <v>472.339</v>
      </c>
      <c r="W108" s="43">
        <v>561.84</v>
      </c>
      <c r="X108" s="43">
        <v>643.189</v>
      </c>
    </row>
    <row r="109" spans="1:24" ht="15.75">
      <c r="A109" s="1" t="s">
        <v>125</v>
      </c>
      <c r="B109" s="1" t="s">
        <v>125</v>
      </c>
      <c r="C109" s="20" t="s">
        <v>126</v>
      </c>
      <c r="D109" s="22">
        <v>1561</v>
      </c>
      <c r="E109" s="6">
        <v>1683</v>
      </c>
      <c r="F109" s="6">
        <v>1938</v>
      </c>
      <c r="G109" s="6">
        <v>2017</v>
      </c>
      <c r="H109" s="6">
        <v>1936</v>
      </c>
      <c r="I109" s="6">
        <v>1912</v>
      </c>
      <c r="J109" s="6">
        <v>1595</v>
      </c>
      <c r="K109" s="25">
        <v>35.092</v>
      </c>
      <c r="L109" s="7">
        <v>34.511</v>
      </c>
      <c r="M109" s="7">
        <v>39.214</v>
      </c>
      <c r="N109" s="7">
        <v>38.189</v>
      </c>
      <c r="O109" s="7">
        <v>37.45</v>
      </c>
      <c r="P109" s="7">
        <v>27.682</v>
      </c>
      <c r="Q109" s="7">
        <v>24.787</v>
      </c>
      <c r="R109" s="25">
        <v>1993.819</v>
      </c>
      <c r="S109" s="7">
        <v>2205.385</v>
      </c>
      <c r="T109" s="7">
        <v>2961.066</v>
      </c>
      <c r="U109" s="7">
        <v>2981.259</v>
      </c>
      <c r="V109" s="43">
        <v>2994.108</v>
      </c>
      <c r="W109" s="43">
        <v>1927.866</v>
      </c>
      <c r="X109" s="43">
        <v>1800.199</v>
      </c>
    </row>
    <row r="110" spans="1:24" ht="15.75">
      <c r="A110" s="1" t="s">
        <v>127</v>
      </c>
      <c r="B110" s="1" t="s">
        <v>127</v>
      </c>
      <c r="C110" s="20" t="s">
        <v>128</v>
      </c>
      <c r="D110" s="22">
        <v>576</v>
      </c>
      <c r="E110" s="6">
        <v>540</v>
      </c>
      <c r="F110" s="6">
        <v>557</v>
      </c>
      <c r="G110" s="6">
        <v>539</v>
      </c>
      <c r="H110" s="6">
        <v>504</v>
      </c>
      <c r="I110" s="6">
        <v>514</v>
      </c>
      <c r="J110" s="6">
        <v>695</v>
      </c>
      <c r="K110" s="25">
        <v>6.981</v>
      </c>
      <c r="L110" s="7">
        <v>6.501</v>
      </c>
      <c r="M110" s="7">
        <v>7.037</v>
      </c>
      <c r="N110" s="7">
        <v>6.739</v>
      </c>
      <c r="O110" s="7">
        <v>6.882</v>
      </c>
      <c r="P110" s="7">
        <v>5.891</v>
      </c>
      <c r="Q110" s="7">
        <v>7.71</v>
      </c>
      <c r="R110" s="25">
        <v>411.984</v>
      </c>
      <c r="S110" s="7">
        <v>373.858</v>
      </c>
      <c r="T110" s="7">
        <v>441.872</v>
      </c>
      <c r="U110" s="7">
        <v>468.128</v>
      </c>
      <c r="V110" s="43">
        <v>449.024</v>
      </c>
      <c r="W110" s="43">
        <v>402.888</v>
      </c>
      <c r="X110" s="43">
        <v>553.449</v>
      </c>
    </row>
    <row r="111" spans="2:24" ht="15.75" hidden="1">
      <c r="B111" s="8" t="s">
        <v>0</v>
      </c>
      <c r="C111" s="17"/>
      <c r="D111" s="22"/>
      <c r="E111" s="6"/>
      <c r="F111" s="6"/>
      <c r="I111" s="47"/>
      <c r="J111" s="47"/>
      <c r="K111" s="25"/>
      <c r="L111" s="7"/>
      <c r="M111" s="7"/>
      <c r="N111" s="7"/>
      <c r="O111" s="7"/>
      <c r="P111" s="7"/>
      <c r="Q111" s="7"/>
      <c r="R111" s="25"/>
      <c r="S111" s="7"/>
      <c r="T111" s="43"/>
      <c r="U111" s="7"/>
      <c r="V111" s="43"/>
      <c r="W111" s="43"/>
      <c r="X111" s="43"/>
    </row>
    <row r="112" spans="1:24" ht="15.75">
      <c r="A112" s="1" t="s">
        <v>129</v>
      </c>
      <c r="B112" s="1" t="s">
        <v>130</v>
      </c>
      <c r="C112" s="20" t="s">
        <v>131</v>
      </c>
      <c r="D112" s="22">
        <v>2353</v>
      </c>
      <c r="E112" s="6">
        <v>2267</v>
      </c>
      <c r="F112" s="6">
        <v>2254</v>
      </c>
      <c r="G112" s="6">
        <v>2380</v>
      </c>
      <c r="H112" s="6">
        <v>2503</v>
      </c>
      <c r="I112" s="6">
        <v>2532</v>
      </c>
      <c r="J112" s="6">
        <v>2651</v>
      </c>
      <c r="K112" s="25">
        <v>23.076</v>
      </c>
      <c r="L112" s="7">
        <v>22.877</v>
      </c>
      <c r="M112" s="7">
        <v>23.612</v>
      </c>
      <c r="N112" s="7">
        <v>23.414</v>
      </c>
      <c r="O112" s="7">
        <v>19.333</v>
      </c>
      <c r="P112" s="7">
        <v>22.523</v>
      </c>
      <c r="Q112" s="7">
        <v>22.075</v>
      </c>
      <c r="R112" s="25">
        <v>511.991</v>
      </c>
      <c r="S112" s="7">
        <v>540.702</v>
      </c>
      <c r="T112" s="7">
        <v>583.464</v>
      </c>
      <c r="U112" s="7">
        <v>556.806</v>
      </c>
      <c r="V112" s="43">
        <v>497.481</v>
      </c>
      <c r="W112" s="43">
        <v>552.793</v>
      </c>
      <c r="X112" s="43">
        <v>623.523</v>
      </c>
    </row>
    <row r="113" spans="1:24" ht="15.75">
      <c r="A113" s="1" t="s">
        <v>132</v>
      </c>
      <c r="B113" s="1" t="s">
        <v>133</v>
      </c>
      <c r="C113" s="20" t="s">
        <v>134</v>
      </c>
      <c r="D113" s="22">
        <v>472</v>
      </c>
      <c r="E113" s="6">
        <v>458</v>
      </c>
      <c r="F113" s="6">
        <v>454</v>
      </c>
      <c r="G113" s="6">
        <v>521</v>
      </c>
      <c r="H113" s="6">
        <v>538</v>
      </c>
      <c r="I113" s="6">
        <v>615</v>
      </c>
      <c r="J113" s="6">
        <v>639</v>
      </c>
      <c r="K113" s="25">
        <v>9.033</v>
      </c>
      <c r="L113" s="7">
        <v>8.704</v>
      </c>
      <c r="M113" s="7">
        <v>8.658</v>
      </c>
      <c r="N113" s="7">
        <v>8.605</v>
      </c>
      <c r="O113" s="7">
        <v>7.162</v>
      </c>
      <c r="P113" s="7">
        <v>9.577</v>
      </c>
      <c r="Q113" s="7">
        <v>8.748</v>
      </c>
      <c r="R113" s="25">
        <v>187.007</v>
      </c>
      <c r="S113" s="7">
        <v>188.32</v>
      </c>
      <c r="T113" s="7">
        <v>192.844</v>
      </c>
      <c r="U113" s="7">
        <v>188.107</v>
      </c>
      <c r="V113" s="43">
        <v>164.355</v>
      </c>
      <c r="W113" s="43">
        <v>211.253</v>
      </c>
      <c r="X113" s="43">
        <v>215.159</v>
      </c>
    </row>
    <row r="114" spans="1:24" ht="15.75">
      <c r="A114" s="1" t="s">
        <v>135</v>
      </c>
      <c r="B114" s="1" t="s">
        <v>136</v>
      </c>
      <c r="C114" s="20" t="s">
        <v>137</v>
      </c>
      <c r="D114" s="22">
        <v>1718</v>
      </c>
      <c r="E114" s="6">
        <v>1649</v>
      </c>
      <c r="F114" s="6">
        <v>1642</v>
      </c>
      <c r="G114" s="6">
        <v>1699</v>
      </c>
      <c r="H114" s="6">
        <v>1784</v>
      </c>
      <c r="I114" s="6">
        <v>1745</v>
      </c>
      <c r="J114" s="6">
        <v>1841</v>
      </c>
      <c r="K114" s="25">
        <v>12.296</v>
      </c>
      <c r="L114" s="7">
        <v>12.262</v>
      </c>
      <c r="M114" s="7">
        <v>12.964</v>
      </c>
      <c r="N114" s="7">
        <v>12.921</v>
      </c>
      <c r="O114" s="7">
        <v>10.478</v>
      </c>
      <c r="P114" s="7">
        <v>11.218</v>
      </c>
      <c r="Q114" s="7">
        <v>11.287</v>
      </c>
      <c r="R114" s="25">
        <v>273.728</v>
      </c>
      <c r="S114" s="7">
        <v>295.53</v>
      </c>
      <c r="T114" s="7">
        <v>331.164</v>
      </c>
      <c r="U114" s="7">
        <v>313.306</v>
      </c>
      <c r="V114" s="43">
        <v>281.631</v>
      </c>
      <c r="W114" s="43">
        <v>286.828</v>
      </c>
      <c r="X114" s="43">
        <v>335.304</v>
      </c>
    </row>
    <row r="115" spans="1:24" ht="15.75">
      <c r="A115" s="1" t="s">
        <v>138</v>
      </c>
      <c r="B115" s="1" t="s">
        <v>139</v>
      </c>
      <c r="C115" s="20" t="s">
        <v>140</v>
      </c>
      <c r="D115" s="22">
        <v>163</v>
      </c>
      <c r="E115" s="6">
        <v>160</v>
      </c>
      <c r="F115" s="6">
        <v>158</v>
      </c>
      <c r="G115" s="6">
        <v>160</v>
      </c>
      <c r="H115" s="6">
        <v>181</v>
      </c>
      <c r="I115" s="6">
        <v>172</v>
      </c>
      <c r="J115" s="6">
        <v>171</v>
      </c>
      <c r="K115" s="25">
        <v>1.747</v>
      </c>
      <c r="L115" s="7">
        <v>1.911</v>
      </c>
      <c r="M115" s="7">
        <v>1.99</v>
      </c>
      <c r="N115" s="7">
        <v>1.888</v>
      </c>
      <c r="O115" s="7">
        <v>1.693</v>
      </c>
      <c r="P115" s="7">
        <v>1.728</v>
      </c>
      <c r="Q115" s="7">
        <v>2.04</v>
      </c>
      <c r="R115" s="25">
        <v>51.256</v>
      </c>
      <c r="S115" s="7">
        <v>56.852</v>
      </c>
      <c r="T115" s="7">
        <v>59.456</v>
      </c>
      <c r="U115" s="7">
        <v>55.393</v>
      </c>
      <c r="V115" s="43">
        <v>51.495</v>
      </c>
      <c r="W115" s="43">
        <v>54.712</v>
      </c>
      <c r="X115" s="43">
        <v>73.06</v>
      </c>
    </row>
    <row r="116" spans="2:24" ht="15.75" hidden="1">
      <c r="B116" s="8" t="s">
        <v>0</v>
      </c>
      <c r="C116" s="17"/>
      <c r="D116" s="22"/>
      <c r="E116" s="6"/>
      <c r="F116" s="6"/>
      <c r="I116" s="47"/>
      <c r="J116" s="47"/>
      <c r="K116" s="25"/>
      <c r="L116" s="7"/>
      <c r="M116" s="7"/>
      <c r="N116" s="7"/>
      <c r="O116" s="7"/>
      <c r="P116" s="7"/>
      <c r="Q116" s="7"/>
      <c r="R116" s="25"/>
      <c r="S116" s="7"/>
      <c r="T116" s="43"/>
      <c r="U116" s="7"/>
      <c r="V116" s="43"/>
      <c r="W116" s="43"/>
      <c r="X116" s="43"/>
    </row>
    <row r="117" spans="1:24" ht="15.75">
      <c r="A117" s="1" t="s">
        <v>141</v>
      </c>
      <c r="B117" s="1" t="s">
        <v>142</v>
      </c>
      <c r="C117" s="20" t="s">
        <v>143</v>
      </c>
      <c r="D117" s="22">
        <v>31441</v>
      </c>
      <c r="E117" s="6">
        <v>31392</v>
      </c>
      <c r="F117" s="6">
        <v>31440</v>
      </c>
      <c r="G117" s="6">
        <v>31876</v>
      </c>
      <c r="H117" s="6">
        <v>33342</v>
      </c>
      <c r="I117" s="6">
        <v>34481</v>
      </c>
      <c r="J117" s="6">
        <v>35486</v>
      </c>
      <c r="K117" s="25">
        <v>421.74</v>
      </c>
      <c r="L117" s="7">
        <v>440.175</v>
      </c>
      <c r="M117" s="7">
        <v>472.372</v>
      </c>
      <c r="N117" s="7">
        <v>484.611</v>
      </c>
      <c r="O117" s="7">
        <v>475.466</v>
      </c>
      <c r="P117" s="7">
        <v>504.604</v>
      </c>
      <c r="Q117" s="7">
        <v>526.873</v>
      </c>
      <c r="R117" s="25">
        <v>13840.834</v>
      </c>
      <c r="S117" s="7">
        <v>14915.625</v>
      </c>
      <c r="T117" s="7">
        <v>16506.967</v>
      </c>
      <c r="U117" s="7">
        <v>17098.17</v>
      </c>
      <c r="V117" s="43">
        <v>17553.387</v>
      </c>
      <c r="W117" s="43">
        <v>19295.491</v>
      </c>
      <c r="X117" s="43">
        <v>20630.995</v>
      </c>
    </row>
    <row r="118" spans="1:24" ht="15.75">
      <c r="A118" s="1" t="s">
        <v>144</v>
      </c>
      <c r="B118" s="1" t="s">
        <v>144</v>
      </c>
      <c r="C118" s="20" t="s">
        <v>145</v>
      </c>
      <c r="D118" s="22">
        <v>4348</v>
      </c>
      <c r="E118" s="6">
        <v>4305</v>
      </c>
      <c r="F118" s="6">
        <v>4368</v>
      </c>
      <c r="G118" s="6">
        <v>4417</v>
      </c>
      <c r="H118" s="6">
        <v>4926</v>
      </c>
      <c r="I118" s="6">
        <v>5052</v>
      </c>
      <c r="J118" s="6">
        <v>5116</v>
      </c>
      <c r="K118" s="25">
        <v>114.709</v>
      </c>
      <c r="L118" s="7">
        <v>118.838</v>
      </c>
      <c r="M118" s="7">
        <v>126.701</v>
      </c>
      <c r="N118" s="7">
        <v>127.585</v>
      </c>
      <c r="O118" s="7">
        <v>126.349</v>
      </c>
      <c r="P118" s="7">
        <v>140.613</v>
      </c>
      <c r="Q118" s="7">
        <v>145.366</v>
      </c>
      <c r="R118" s="25">
        <v>3076.312</v>
      </c>
      <c r="S118" s="7">
        <v>3454.151</v>
      </c>
      <c r="T118" s="7">
        <v>3634.029</v>
      </c>
      <c r="U118" s="7">
        <v>3713.423</v>
      </c>
      <c r="V118" s="43">
        <v>3899.413</v>
      </c>
      <c r="W118" s="43">
        <v>4746.048</v>
      </c>
      <c r="X118" s="43">
        <v>4949.791</v>
      </c>
    </row>
    <row r="119" spans="1:24" ht="15.75">
      <c r="A119" s="1" t="s">
        <v>146</v>
      </c>
      <c r="B119" s="1" t="s">
        <v>146</v>
      </c>
      <c r="C119" s="20" t="s">
        <v>147</v>
      </c>
      <c r="D119" s="22">
        <v>1823</v>
      </c>
      <c r="E119" s="6">
        <v>1834</v>
      </c>
      <c r="F119" s="6">
        <v>1834</v>
      </c>
      <c r="G119" s="6">
        <v>1811</v>
      </c>
      <c r="H119" s="6">
        <v>1942</v>
      </c>
      <c r="I119" s="6">
        <v>1593</v>
      </c>
      <c r="J119" s="6">
        <v>1597</v>
      </c>
      <c r="K119" s="25">
        <v>60.256</v>
      </c>
      <c r="L119" s="7">
        <v>62.944</v>
      </c>
      <c r="M119" s="7">
        <v>67.932</v>
      </c>
      <c r="N119" s="7">
        <v>65.876</v>
      </c>
      <c r="O119" s="7">
        <v>67.572</v>
      </c>
      <c r="P119" s="7">
        <v>57.874</v>
      </c>
      <c r="Q119" s="7">
        <v>65.85</v>
      </c>
      <c r="R119" s="25">
        <v>1215.698</v>
      </c>
      <c r="S119" s="7">
        <v>1431.085</v>
      </c>
      <c r="T119" s="7">
        <v>1569.466</v>
      </c>
      <c r="U119" s="7">
        <v>1515.341</v>
      </c>
      <c r="V119" s="43">
        <v>1762.7</v>
      </c>
      <c r="W119" s="43">
        <v>1424.528</v>
      </c>
      <c r="X119" s="43">
        <v>1571.541</v>
      </c>
    </row>
    <row r="120" spans="1:24" ht="15.75">
      <c r="A120" s="1" t="s">
        <v>148</v>
      </c>
      <c r="B120" s="1" t="s">
        <v>148</v>
      </c>
      <c r="C120" s="20" t="s">
        <v>149</v>
      </c>
      <c r="D120" s="22">
        <v>127</v>
      </c>
      <c r="E120" s="6">
        <v>135</v>
      </c>
      <c r="F120" s="6">
        <v>137</v>
      </c>
      <c r="G120" s="6">
        <v>151</v>
      </c>
      <c r="H120" s="6">
        <v>156</v>
      </c>
      <c r="I120" s="6">
        <v>153</v>
      </c>
      <c r="J120" s="6">
        <v>165</v>
      </c>
      <c r="K120" s="25">
        <v>0.665</v>
      </c>
      <c r="L120" s="7">
        <v>0.672</v>
      </c>
      <c r="M120" s="7">
        <v>0.755</v>
      </c>
      <c r="N120" s="7">
        <v>0.796</v>
      </c>
      <c r="O120" s="7">
        <v>1.039</v>
      </c>
      <c r="P120" s="7">
        <v>1.54</v>
      </c>
      <c r="Q120" s="7">
        <v>1.77</v>
      </c>
      <c r="R120" s="25">
        <v>24.8</v>
      </c>
      <c r="S120" s="7">
        <v>27.346</v>
      </c>
      <c r="T120" s="7">
        <v>29.898</v>
      </c>
      <c r="U120" s="7">
        <v>35.862</v>
      </c>
      <c r="V120" s="43">
        <v>45.881</v>
      </c>
      <c r="W120" s="43">
        <v>77.333</v>
      </c>
      <c r="X120" s="43">
        <v>84.849</v>
      </c>
    </row>
    <row r="121" spans="1:24" ht="15.75">
      <c r="A121" s="1" t="s">
        <v>150</v>
      </c>
      <c r="B121" s="1" t="s">
        <v>151</v>
      </c>
      <c r="C121" s="20" t="s">
        <v>152</v>
      </c>
      <c r="D121" s="22">
        <v>2525</v>
      </c>
      <c r="E121" s="6">
        <v>2471</v>
      </c>
      <c r="F121" s="6">
        <v>2534</v>
      </c>
      <c r="G121" s="6">
        <v>2606</v>
      </c>
      <c r="H121" s="6">
        <v>2984</v>
      </c>
      <c r="I121" s="6">
        <v>3459</v>
      </c>
      <c r="J121" s="6">
        <v>3519</v>
      </c>
      <c r="K121" s="25">
        <v>54.453</v>
      </c>
      <c r="L121" s="7">
        <v>55.894</v>
      </c>
      <c r="M121" s="7">
        <v>58.769</v>
      </c>
      <c r="N121" s="7">
        <v>61.709</v>
      </c>
      <c r="O121" s="7">
        <v>58.777</v>
      </c>
      <c r="P121" s="7">
        <v>82.739</v>
      </c>
      <c r="Q121" s="7">
        <v>79.516</v>
      </c>
      <c r="R121" s="25">
        <v>1860.614</v>
      </c>
      <c r="S121" s="7">
        <v>2023.066</v>
      </c>
      <c r="T121" s="7">
        <v>2064.563</v>
      </c>
      <c r="U121" s="7">
        <v>2198.082</v>
      </c>
      <c r="V121" s="43">
        <v>2136.713</v>
      </c>
      <c r="W121" s="43">
        <v>3321.52</v>
      </c>
      <c r="X121" s="43">
        <v>3378.25</v>
      </c>
    </row>
    <row r="122" spans="1:24" ht="15.75">
      <c r="A122" s="1" t="s">
        <v>153</v>
      </c>
      <c r="B122" s="1" t="s">
        <v>153</v>
      </c>
      <c r="C122" s="20" t="s">
        <v>154</v>
      </c>
      <c r="D122" s="22">
        <v>821</v>
      </c>
      <c r="E122" s="6">
        <v>837</v>
      </c>
      <c r="F122" s="6">
        <v>821</v>
      </c>
      <c r="G122" s="6">
        <v>831</v>
      </c>
      <c r="H122" s="6">
        <v>924</v>
      </c>
      <c r="I122" s="6">
        <v>904</v>
      </c>
      <c r="J122" s="6">
        <v>908</v>
      </c>
      <c r="K122" s="25">
        <v>18.704</v>
      </c>
      <c r="L122" s="7">
        <v>20.972</v>
      </c>
      <c r="M122" s="7">
        <v>21.427</v>
      </c>
      <c r="N122" s="7">
        <v>22.954</v>
      </c>
      <c r="O122" s="7">
        <v>20.667</v>
      </c>
      <c r="P122" s="7">
        <v>25.229</v>
      </c>
      <c r="Q122" s="7">
        <v>25.953</v>
      </c>
      <c r="R122" s="25">
        <v>572.485</v>
      </c>
      <c r="S122" s="7">
        <v>672.46</v>
      </c>
      <c r="T122" s="7">
        <v>714.434</v>
      </c>
      <c r="U122" s="7">
        <v>738.994</v>
      </c>
      <c r="V122" s="43">
        <v>733.877</v>
      </c>
      <c r="W122" s="43">
        <v>843.107</v>
      </c>
      <c r="X122" s="43">
        <v>964.529</v>
      </c>
    </row>
    <row r="123" spans="1:24" ht="15.75">
      <c r="A123" s="1" t="s">
        <v>155</v>
      </c>
      <c r="B123" s="1" t="s">
        <v>155</v>
      </c>
      <c r="C123" s="20" t="s">
        <v>156</v>
      </c>
      <c r="D123" s="22">
        <v>2683</v>
      </c>
      <c r="E123" s="6">
        <v>2593</v>
      </c>
      <c r="F123" s="6">
        <v>2543</v>
      </c>
      <c r="G123" s="6">
        <v>2496</v>
      </c>
      <c r="H123" s="6">
        <v>2453</v>
      </c>
      <c r="I123" s="6">
        <v>2353</v>
      </c>
      <c r="J123" s="6">
        <v>2389</v>
      </c>
      <c r="K123" s="25">
        <v>72.453</v>
      </c>
      <c r="L123" s="7">
        <v>71.443</v>
      </c>
      <c r="M123" s="7">
        <v>81.631</v>
      </c>
      <c r="N123" s="7">
        <v>78.702</v>
      </c>
      <c r="O123" s="7">
        <v>77.205</v>
      </c>
      <c r="P123" s="7">
        <v>82.481</v>
      </c>
      <c r="Q123" s="7">
        <v>89.916</v>
      </c>
      <c r="R123" s="25">
        <v>3023.573</v>
      </c>
      <c r="S123" s="7">
        <v>2995.33</v>
      </c>
      <c r="T123" s="7">
        <v>3250.746</v>
      </c>
      <c r="U123" s="7">
        <v>3349.988</v>
      </c>
      <c r="V123" s="43">
        <v>3577.005</v>
      </c>
      <c r="W123" s="43">
        <v>3951.951</v>
      </c>
      <c r="X123" s="43">
        <v>4341.917</v>
      </c>
    </row>
    <row r="124" spans="1:24" ht="15.75">
      <c r="A124" s="1" t="s">
        <v>157</v>
      </c>
      <c r="B124" s="1" t="s">
        <v>157</v>
      </c>
      <c r="C124" s="20" t="s">
        <v>158</v>
      </c>
      <c r="D124" s="22">
        <v>196</v>
      </c>
      <c r="E124" s="6">
        <v>199</v>
      </c>
      <c r="F124" s="6">
        <v>196</v>
      </c>
      <c r="G124" s="6">
        <v>201</v>
      </c>
      <c r="H124" s="6">
        <v>212</v>
      </c>
      <c r="I124" s="6">
        <v>223</v>
      </c>
      <c r="J124" s="6">
        <v>234</v>
      </c>
      <c r="K124" s="25">
        <v>7.471</v>
      </c>
      <c r="L124" s="7">
        <v>7.427</v>
      </c>
      <c r="M124" s="7">
        <v>7.445</v>
      </c>
      <c r="N124" s="7">
        <v>7.304</v>
      </c>
      <c r="O124" s="7">
        <v>6.304</v>
      </c>
      <c r="P124" s="7">
        <v>6.413</v>
      </c>
      <c r="Q124" s="7">
        <v>6.888</v>
      </c>
      <c r="R124" s="25">
        <v>277.692</v>
      </c>
      <c r="S124" s="7">
        <v>264.651</v>
      </c>
      <c r="T124" s="7">
        <v>265.766</v>
      </c>
      <c r="U124" s="7">
        <v>254.864</v>
      </c>
      <c r="V124" s="43">
        <v>245.979</v>
      </c>
      <c r="W124" s="43">
        <v>279.97</v>
      </c>
      <c r="X124" s="43">
        <v>300.692</v>
      </c>
    </row>
    <row r="125" spans="1:24" ht="15.75">
      <c r="A125" s="1" t="s">
        <v>159</v>
      </c>
      <c r="B125" s="1" t="s">
        <v>159</v>
      </c>
      <c r="C125" s="20" t="s">
        <v>160</v>
      </c>
      <c r="D125" s="22">
        <v>619</v>
      </c>
      <c r="E125" s="6">
        <v>601</v>
      </c>
      <c r="F125" s="6">
        <v>607</v>
      </c>
      <c r="G125" s="6">
        <v>612</v>
      </c>
      <c r="H125" s="6">
        <v>595</v>
      </c>
      <c r="I125" s="6">
        <v>542</v>
      </c>
      <c r="J125" s="6">
        <v>551</v>
      </c>
      <c r="K125" s="25">
        <v>44.967</v>
      </c>
      <c r="L125" s="7">
        <v>43.785</v>
      </c>
      <c r="M125" s="7">
        <v>53.496</v>
      </c>
      <c r="N125" s="7">
        <v>50.273</v>
      </c>
      <c r="O125" s="7">
        <v>50.428</v>
      </c>
      <c r="P125" s="7">
        <v>50.644</v>
      </c>
      <c r="Q125" s="7">
        <v>58.618</v>
      </c>
      <c r="R125" s="25">
        <v>2029.91</v>
      </c>
      <c r="S125" s="7">
        <v>2016.081</v>
      </c>
      <c r="T125" s="7">
        <v>2194.692</v>
      </c>
      <c r="U125" s="7">
        <v>2249.516</v>
      </c>
      <c r="V125" s="43">
        <v>2425.187</v>
      </c>
      <c r="W125" s="43">
        <v>2422.537</v>
      </c>
      <c r="X125" s="43">
        <v>2899.703</v>
      </c>
    </row>
    <row r="126" spans="1:24" ht="15.75">
      <c r="A126" s="1" t="s">
        <v>161</v>
      </c>
      <c r="B126" s="1" t="s">
        <v>161</v>
      </c>
      <c r="C126" s="20" t="s">
        <v>162</v>
      </c>
      <c r="D126" s="22">
        <v>906</v>
      </c>
      <c r="E126" s="6">
        <v>891</v>
      </c>
      <c r="F126" s="6">
        <v>863</v>
      </c>
      <c r="G126" s="6">
        <v>830</v>
      </c>
      <c r="H126" s="6">
        <v>828</v>
      </c>
      <c r="I126" s="6">
        <v>782</v>
      </c>
      <c r="J126" s="6">
        <v>804</v>
      </c>
      <c r="K126" s="25">
        <v>11.535</v>
      </c>
      <c r="L126" s="7">
        <v>11.393</v>
      </c>
      <c r="M126" s="7">
        <v>11.775</v>
      </c>
      <c r="N126" s="7">
        <v>11.957</v>
      </c>
      <c r="O126" s="7">
        <v>11.224</v>
      </c>
      <c r="P126" s="7">
        <v>11.795</v>
      </c>
      <c r="Q126" s="7">
        <v>11.881</v>
      </c>
      <c r="R126" s="25">
        <v>429.598</v>
      </c>
      <c r="S126" s="7">
        <v>430.114</v>
      </c>
      <c r="T126" s="7">
        <v>478.748</v>
      </c>
      <c r="U126" s="7">
        <v>507.806</v>
      </c>
      <c r="V126" s="43">
        <v>509.953</v>
      </c>
      <c r="W126" s="43">
        <v>629.541</v>
      </c>
      <c r="X126" s="43">
        <v>591.51</v>
      </c>
    </row>
    <row r="127" spans="1:24" ht="15.75">
      <c r="A127" s="1" t="s">
        <v>99</v>
      </c>
      <c r="B127" s="1" t="s">
        <v>99</v>
      </c>
      <c r="C127" s="20" t="s">
        <v>163</v>
      </c>
      <c r="D127" s="22">
        <v>962</v>
      </c>
      <c r="E127" s="6">
        <v>902</v>
      </c>
      <c r="F127" s="6">
        <v>877</v>
      </c>
      <c r="G127" s="6">
        <v>853</v>
      </c>
      <c r="H127" s="6">
        <v>818</v>
      </c>
      <c r="I127" s="6">
        <v>806</v>
      </c>
      <c r="J127" s="6">
        <v>800</v>
      </c>
      <c r="K127" s="25">
        <v>8.48</v>
      </c>
      <c r="L127" s="7">
        <v>8.838</v>
      </c>
      <c r="M127" s="7">
        <v>8.915</v>
      </c>
      <c r="N127" s="7">
        <v>9.168</v>
      </c>
      <c r="O127" s="7">
        <v>9.249</v>
      </c>
      <c r="P127" s="7">
        <v>13.629</v>
      </c>
      <c r="Q127" s="7">
        <v>12.529</v>
      </c>
      <c r="R127" s="25">
        <v>286.373</v>
      </c>
      <c r="S127" s="7">
        <v>284.484</v>
      </c>
      <c r="T127" s="7">
        <v>311.54</v>
      </c>
      <c r="U127" s="7">
        <v>337.802</v>
      </c>
      <c r="V127" s="43">
        <v>395.886</v>
      </c>
      <c r="W127" s="43">
        <v>619.903</v>
      </c>
      <c r="X127" s="43">
        <v>550.012</v>
      </c>
    </row>
    <row r="128" spans="1:24" ht="15.75">
      <c r="A128" s="1" t="s">
        <v>164</v>
      </c>
      <c r="B128" s="1" t="s">
        <v>164</v>
      </c>
      <c r="C128" s="20" t="s">
        <v>165</v>
      </c>
      <c r="D128" s="22">
        <v>6745</v>
      </c>
      <c r="E128" s="6">
        <v>6943</v>
      </c>
      <c r="F128" s="6">
        <v>7010</v>
      </c>
      <c r="G128" s="6">
        <v>7325</v>
      </c>
      <c r="H128" s="6">
        <v>8238</v>
      </c>
      <c r="I128" s="6">
        <v>8277</v>
      </c>
      <c r="J128" s="6">
        <v>8922</v>
      </c>
      <c r="K128" s="25">
        <v>46.737</v>
      </c>
      <c r="L128" s="7">
        <v>50.543</v>
      </c>
      <c r="M128" s="7">
        <v>56.207</v>
      </c>
      <c r="N128" s="7">
        <v>61.283</v>
      </c>
      <c r="O128" s="7">
        <v>61.96</v>
      </c>
      <c r="P128" s="7">
        <v>61.087</v>
      </c>
      <c r="Q128" s="7">
        <v>67.134</v>
      </c>
      <c r="R128" s="25">
        <v>1041.094</v>
      </c>
      <c r="S128" s="7">
        <v>1148.677</v>
      </c>
      <c r="T128" s="7">
        <v>1308.82</v>
      </c>
      <c r="U128" s="7">
        <v>1483.289</v>
      </c>
      <c r="V128" s="43">
        <v>1575.94</v>
      </c>
      <c r="W128" s="43">
        <v>1549.414</v>
      </c>
      <c r="X128" s="43">
        <v>1760.849</v>
      </c>
    </row>
    <row r="129" spans="1:24" ht="15.75">
      <c r="A129" s="1" t="s">
        <v>166</v>
      </c>
      <c r="B129" s="1" t="s">
        <v>166</v>
      </c>
      <c r="C129" s="20" t="s">
        <v>167</v>
      </c>
      <c r="D129" s="22">
        <v>6040</v>
      </c>
      <c r="E129" s="6">
        <v>6145</v>
      </c>
      <c r="F129" s="6">
        <v>6078</v>
      </c>
      <c r="G129" s="6">
        <v>6294</v>
      </c>
      <c r="H129" s="6">
        <v>6813</v>
      </c>
      <c r="I129" s="6">
        <v>7072</v>
      </c>
      <c r="J129" s="6">
        <v>7390</v>
      </c>
      <c r="K129" s="25">
        <v>37.266</v>
      </c>
      <c r="L129" s="7">
        <v>39.934</v>
      </c>
      <c r="M129" s="7">
        <v>41.753</v>
      </c>
      <c r="N129" s="7">
        <v>43.742</v>
      </c>
      <c r="O129" s="7">
        <v>43.344</v>
      </c>
      <c r="P129" s="7">
        <v>45.748</v>
      </c>
      <c r="Q129" s="7">
        <v>49.996</v>
      </c>
      <c r="R129" s="25">
        <v>808.898</v>
      </c>
      <c r="S129" s="7">
        <v>878.687</v>
      </c>
      <c r="T129" s="7">
        <v>961.739</v>
      </c>
      <c r="U129" s="7">
        <v>1030.781</v>
      </c>
      <c r="V129" s="43">
        <v>1064.803</v>
      </c>
      <c r="W129" s="43">
        <v>1120.979</v>
      </c>
      <c r="X129" s="43">
        <v>1313.02</v>
      </c>
    </row>
    <row r="130" spans="1:24" ht="15.75">
      <c r="A130" s="1" t="s">
        <v>168</v>
      </c>
      <c r="B130" s="1" t="s">
        <v>168</v>
      </c>
      <c r="C130" s="20" t="s">
        <v>169</v>
      </c>
      <c r="D130" s="22">
        <v>15798</v>
      </c>
      <c r="E130" s="6">
        <v>15464</v>
      </c>
      <c r="F130" s="6">
        <v>15177</v>
      </c>
      <c r="G130" s="6">
        <v>15334</v>
      </c>
      <c r="H130" s="6">
        <v>15476</v>
      </c>
      <c r="I130" s="6">
        <v>16481</v>
      </c>
      <c r="J130" s="6">
        <v>16597</v>
      </c>
      <c r="K130" s="25">
        <v>148.393</v>
      </c>
      <c r="L130" s="7">
        <v>157.548</v>
      </c>
      <c r="M130" s="7">
        <v>161.662</v>
      </c>
      <c r="N130" s="7">
        <v>168.159</v>
      </c>
      <c r="O130" s="7">
        <v>164.374</v>
      </c>
      <c r="P130" s="7">
        <v>173.248</v>
      </c>
      <c r="Q130" s="7">
        <v>174.92</v>
      </c>
      <c r="R130" s="25">
        <v>5445.735</v>
      </c>
      <c r="S130" s="7">
        <v>5885.937</v>
      </c>
      <c r="T130" s="7">
        <v>6620.349</v>
      </c>
      <c r="U130" s="7">
        <v>6829.426</v>
      </c>
      <c r="V130" s="43">
        <v>6809.918</v>
      </c>
      <c r="W130" s="43">
        <v>7445.505</v>
      </c>
      <c r="X130" s="43">
        <v>7779.061</v>
      </c>
    </row>
    <row r="131" spans="1:24" ht="15.75">
      <c r="A131" s="1" t="s">
        <v>170</v>
      </c>
      <c r="B131" s="1" t="s">
        <v>170</v>
      </c>
      <c r="C131" s="20" t="s">
        <v>171</v>
      </c>
      <c r="D131" s="22">
        <v>1046</v>
      </c>
      <c r="E131" s="6">
        <v>1250</v>
      </c>
      <c r="F131" s="6">
        <v>1521</v>
      </c>
      <c r="G131" s="6">
        <v>1473</v>
      </c>
      <c r="H131" s="6">
        <v>1325</v>
      </c>
      <c r="I131" s="6">
        <v>1414</v>
      </c>
      <c r="J131" s="6">
        <v>1554</v>
      </c>
      <c r="K131" s="25">
        <v>20.744</v>
      </c>
      <c r="L131" s="7">
        <v>20.831</v>
      </c>
      <c r="M131" s="7">
        <v>24.744</v>
      </c>
      <c r="N131" s="7">
        <v>25.928</v>
      </c>
      <c r="O131" s="7">
        <v>24.911</v>
      </c>
      <c r="P131" s="7">
        <v>21.946</v>
      </c>
      <c r="Q131" s="7">
        <v>23.584</v>
      </c>
      <c r="R131" s="25">
        <v>681.635</v>
      </c>
      <c r="S131" s="7">
        <v>759.07</v>
      </c>
      <c r="T131" s="7">
        <v>978.589</v>
      </c>
      <c r="U131" s="7">
        <v>983.05</v>
      </c>
      <c r="V131" s="43">
        <v>957.234</v>
      </c>
      <c r="W131" s="43">
        <v>759.466</v>
      </c>
      <c r="X131" s="43">
        <v>834.848</v>
      </c>
    </row>
    <row r="132" spans="2:24" ht="15.75" hidden="1">
      <c r="B132" s="8" t="s">
        <v>0</v>
      </c>
      <c r="C132" s="20" t="s">
        <v>172</v>
      </c>
      <c r="D132" s="22"/>
      <c r="E132" s="6"/>
      <c r="F132" s="6"/>
      <c r="G132" s="6"/>
      <c r="H132" s="6"/>
      <c r="I132" s="6"/>
      <c r="J132" s="6"/>
      <c r="K132" s="25"/>
      <c r="L132" s="7"/>
      <c r="M132" s="7"/>
      <c r="N132" s="43"/>
      <c r="O132" s="43"/>
      <c r="P132" s="43"/>
      <c r="Q132" s="43"/>
      <c r="R132" s="25"/>
      <c r="S132" s="7"/>
      <c r="T132" s="43"/>
      <c r="U132" s="7"/>
      <c r="V132" s="43"/>
      <c r="W132" s="43"/>
      <c r="X132" s="43"/>
    </row>
    <row r="133" spans="1:24" ht="15.75">
      <c r="A133" s="1" t="s">
        <v>173</v>
      </c>
      <c r="B133" s="1" t="s">
        <v>174</v>
      </c>
      <c r="C133" s="20" t="s">
        <v>175</v>
      </c>
      <c r="D133" s="22">
        <v>11704</v>
      </c>
      <c r="E133" s="6">
        <v>11938</v>
      </c>
      <c r="F133" s="6">
        <v>12297</v>
      </c>
      <c r="G133" s="6">
        <v>12855</v>
      </c>
      <c r="H133" s="6">
        <v>13173</v>
      </c>
      <c r="I133" s="6">
        <v>14163</v>
      </c>
      <c r="J133" s="6">
        <v>14195</v>
      </c>
      <c r="K133" s="25">
        <v>539.551</v>
      </c>
      <c r="L133" s="7">
        <v>578.368</v>
      </c>
      <c r="M133" s="7">
        <v>619.313</v>
      </c>
      <c r="N133" s="7">
        <v>577.575</v>
      </c>
      <c r="O133" s="7">
        <v>553.25</v>
      </c>
      <c r="P133" s="7">
        <v>534.112</v>
      </c>
      <c r="Q133" s="7">
        <v>549.769</v>
      </c>
      <c r="R133" s="25">
        <v>15291.553</v>
      </c>
      <c r="S133" s="7">
        <v>16725.96</v>
      </c>
      <c r="T133" s="7">
        <v>17399.431</v>
      </c>
      <c r="U133" s="7">
        <v>17815.332</v>
      </c>
      <c r="V133" s="43">
        <v>17189.319</v>
      </c>
      <c r="W133" s="43">
        <v>17305.144</v>
      </c>
      <c r="X133" s="43">
        <v>17113.931</v>
      </c>
    </row>
    <row r="134" spans="1:24" ht="15.75">
      <c r="A134" s="1" t="s">
        <v>176</v>
      </c>
      <c r="B134" s="1" t="s">
        <v>176</v>
      </c>
      <c r="C134" s="20" t="s">
        <v>177</v>
      </c>
      <c r="D134" s="22">
        <v>6085</v>
      </c>
      <c r="E134" s="6">
        <v>6309</v>
      </c>
      <c r="F134" s="6">
        <v>6667</v>
      </c>
      <c r="G134" s="6">
        <v>7105</v>
      </c>
      <c r="H134" s="6">
        <v>7447</v>
      </c>
      <c r="I134" s="6">
        <v>9090</v>
      </c>
      <c r="J134" s="6">
        <v>9000</v>
      </c>
      <c r="K134" s="25">
        <v>468.974</v>
      </c>
      <c r="L134" s="7">
        <v>508.558</v>
      </c>
      <c r="M134" s="7">
        <v>548.858</v>
      </c>
      <c r="N134" s="7">
        <v>513.567</v>
      </c>
      <c r="O134" s="7">
        <v>497.358</v>
      </c>
      <c r="P134" s="7">
        <v>489.256</v>
      </c>
      <c r="Q134" s="7">
        <v>501.618</v>
      </c>
      <c r="R134" s="25">
        <v>13928.047</v>
      </c>
      <c r="S134" s="7">
        <v>15289.462</v>
      </c>
      <c r="T134" s="7">
        <v>15890.525</v>
      </c>
      <c r="U134" s="7">
        <v>16455.54</v>
      </c>
      <c r="V134" s="43">
        <v>15936.07</v>
      </c>
      <c r="W134" s="43">
        <v>16320.155</v>
      </c>
      <c r="X134" s="43">
        <v>16013.868</v>
      </c>
    </row>
    <row r="135" spans="1:24" ht="15.75">
      <c r="A135" s="1" t="s">
        <v>178</v>
      </c>
      <c r="B135" s="1" t="s">
        <v>179</v>
      </c>
      <c r="C135" s="20" t="s">
        <v>180</v>
      </c>
      <c r="D135" s="22">
        <v>5619</v>
      </c>
      <c r="E135" s="6">
        <v>5629</v>
      </c>
      <c r="F135" s="6">
        <v>5630</v>
      </c>
      <c r="G135" s="6">
        <v>5750</v>
      </c>
      <c r="H135" s="6">
        <v>5726</v>
      </c>
      <c r="I135" s="6">
        <v>5073</v>
      </c>
      <c r="J135" s="6">
        <v>5195</v>
      </c>
      <c r="K135" s="25">
        <v>70.577</v>
      </c>
      <c r="L135" s="7">
        <v>69.81</v>
      </c>
      <c r="M135" s="7">
        <v>70.455</v>
      </c>
      <c r="N135" s="7">
        <v>64.008</v>
      </c>
      <c r="O135" s="7">
        <v>55.892</v>
      </c>
      <c r="P135" s="7">
        <v>44.856</v>
      </c>
      <c r="Q135" s="7">
        <v>48.151</v>
      </c>
      <c r="R135" s="25">
        <v>1363.506</v>
      </c>
      <c r="S135" s="7">
        <v>1436.498</v>
      </c>
      <c r="T135" s="7">
        <v>1508.906</v>
      </c>
      <c r="U135" s="7">
        <v>1359.792</v>
      </c>
      <c r="V135" s="43">
        <v>1253.249</v>
      </c>
      <c r="W135" s="43">
        <v>984.989</v>
      </c>
      <c r="X135" s="43">
        <v>1100.063</v>
      </c>
    </row>
    <row r="136" spans="2:24" ht="15.75" hidden="1">
      <c r="B136" s="8" t="s">
        <v>0</v>
      </c>
      <c r="C136" s="17"/>
      <c r="D136" s="22"/>
      <c r="E136" s="6"/>
      <c r="F136" s="6"/>
      <c r="G136" s="6"/>
      <c r="H136" s="6"/>
      <c r="I136" s="6"/>
      <c r="J136" s="6"/>
      <c r="K136" s="25"/>
      <c r="L136" s="7"/>
      <c r="M136" s="7"/>
      <c r="N136" s="7"/>
      <c r="O136" s="7"/>
      <c r="P136" s="7"/>
      <c r="Q136" s="7"/>
      <c r="R136" s="25"/>
      <c r="S136" s="7"/>
      <c r="T136" s="43"/>
      <c r="U136" s="7"/>
      <c r="V136" s="43"/>
      <c r="W136" s="43"/>
      <c r="X136" s="43"/>
    </row>
    <row r="137" spans="1:24" ht="15.75">
      <c r="A137" s="1" t="s">
        <v>181</v>
      </c>
      <c r="B137" s="1" t="s">
        <v>182</v>
      </c>
      <c r="C137" s="20" t="s">
        <v>183</v>
      </c>
      <c r="D137" s="22">
        <v>6712</v>
      </c>
      <c r="E137" s="6">
        <v>6954</v>
      </c>
      <c r="F137" s="6">
        <v>7123</v>
      </c>
      <c r="G137" s="6">
        <v>7185</v>
      </c>
      <c r="H137" s="6">
        <v>7629</v>
      </c>
      <c r="I137" s="6">
        <v>12518</v>
      </c>
      <c r="J137" s="6">
        <v>13315</v>
      </c>
      <c r="K137" s="25">
        <v>119.493</v>
      </c>
      <c r="L137" s="7">
        <v>128.606</v>
      </c>
      <c r="M137" s="7">
        <v>135.898</v>
      </c>
      <c r="N137" s="7">
        <v>145.266</v>
      </c>
      <c r="O137" s="7">
        <v>149.409</v>
      </c>
      <c r="P137" s="7">
        <v>543.33</v>
      </c>
      <c r="Q137" s="7">
        <v>575.177</v>
      </c>
      <c r="R137" s="25">
        <v>3372.539</v>
      </c>
      <c r="S137" s="7">
        <v>3657.871</v>
      </c>
      <c r="T137" s="7">
        <v>4035.337</v>
      </c>
      <c r="U137" s="7">
        <v>4393.14</v>
      </c>
      <c r="V137" s="43">
        <v>4613.184</v>
      </c>
      <c r="W137" s="43">
        <v>17794.725</v>
      </c>
      <c r="X137" s="43">
        <v>19609.396</v>
      </c>
    </row>
    <row r="138" spans="1:24" ht="15.75" hidden="1">
      <c r="A138" s="10"/>
      <c r="B138" s="8" t="s">
        <v>0</v>
      </c>
      <c r="C138" s="19"/>
      <c r="D138" s="19"/>
      <c r="E138" s="10"/>
      <c r="F138" s="10"/>
      <c r="G138" s="10"/>
      <c r="H138" s="10"/>
      <c r="I138" s="10"/>
      <c r="J138" s="10"/>
      <c r="K138" s="19"/>
      <c r="L138" s="10"/>
      <c r="M138" s="15"/>
      <c r="N138" s="15"/>
      <c r="O138" s="42"/>
      <c r="P138" s="45"/>
      <c r="Q138" s="45"/>
      <c r="R138" s="27"/>
      <c r="S138" s="15"/>
      <c r="T138" s="10"/>
      <c r="U138" s="15"/>
      <c r="V138" s="15"/>
      <c r="W138" s="46"/>
      <c r="X138" s="46"/>
    </row>
    <row r="139" spans="1:22" ht="15.75" hidden="1">
      <c r="A139" s="11"/>
      <c r="B139" s="8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28"/>
      <c r="N139" s="28"/>
      <c r="O139" s="28"/>
      <c r="P139" s="28"/>
      <c r="Q139" s="28"/>
      <c r="R139" s="28"/>
      <c r="S139" s="28"/>
      <c r="T139" s="11"/>
      <c r="U139" s="28"/>
      <c r="V139" s="28"/>
    </row>
    <row r="140" spans="1:17" ht="15.75">
      <c r="A140" t="s">
        <v>189</v>
      </c>
      <c r="B140" s="1" t="s">
        <v>184</v>
      </c>
      <c r="M140" s="7"/>
      <c r="N140" s="7"/>
      <c r="O140" s="7"/>
      <c r="P140" s="7"/>
      <c r="Q140" s="7"/>
    </row>
    <row r="141" spans="1:17" ht="15.75">
      <c r="A141" s="1" t="s">
        <v>185</v>
      </c>
      <c r="B141" s="1" t="s">
        <v>186</v>
      </c>
      <c r="M141" s="7"/>
      <c r="N141" s="7"/>
      <c r="O141" s="7"/>
      <c r="P141" s="7"/>
      <c r="Q141" s="7"/>
    </row>
    <row r="142" spans="1:17" ht="15.75" hidden="1">
      <c r="A142" s="1"/>
      <c r="B142" s="1"/>
      <c r="M142" s="7"/>
      <c r="N142" s="7"/>
      <c r="O142" s="7"/>
      <c r="P142" s="7"/>
      <c r="Q142" s="7"/>
    </row>
    <row r="143" spans="1:17" ht="15.75" hidden="1">
      <c r="A143" s="1" t="s">
        <v>190</v>
      </c>
      <c r="B143" s="1"/>
      <c r="M143" s="7"/>
      <c r="N143" s="7"/>
      <c r="O143" s="7"/>
      <c r="P143" s="7"/>
      <c r="Q143" s="7"/>
    </row>
    <row r="144" spans="1:17" ht="15.75">
      <c r="A144" s="1" t="s">
        <v>215</v>
      </c>
      <c r="B144" s="1" t="s">
        <v>215</v>
      </c>
      <c r="M144" s="7"/>
      <c r="N144" s="7"/>
      <c r="O144" s="7"/>
      <c r="P144" s="7"/>
      <c r="Q144" s="7"/>
    </row>
    <row r="145" spans="1:17" ht="15.75">
      <c r="A145" s="1" t="s">
        <v>0</v>
      </c>
      <c r="B145" s="1" t="s">
        <v>216</v>
      </c>
      <c r="M145" s="7"/>
      <c r="N145" s="7"/>
      <c r="O145" s="7"/>
      <c r="P145" s="7"/>
      <c r="Q145" s="7"/>
    </row>
    <row r="146" spans="1:17" ht="15.75" hidden="1">
      <c r="A146" s="1" t="s">
        <v>217</v>
      </c>
      <c r="B146" s="1" t="s">
        <v>0</v>
      </c>
      <c r="M146" s="7"/>
      <c r="N146" s="7"/>
      <c r="O146" s="7"/>
      <c r="P146" s="7"/>
      <c r="Q146" s="7"/>
    </row>
    <row r="147" spans="1:17" ht="15.75">
      <c r="A147" s="1" t="s">
        <v>187</v>
      </c>
      <c r="B147" s="1" t="s">
        <v>187</v>
      </c>
      <c r="M147" s="7"/>
      <c r="N147" s="7"/>
      <c r="O147" s="7"/>
      <c r="P147" s="7"/>
      <c r="Q147" s="7"/>
    </row>
    <row r="148" spans="2:17" ht="15.75" hidden="1">
      <c r="B148" s="8" t="s">
        <v>0</v>
      </c>
      <c r="M148" s="7"/>
      <c r="N148" s="7"/>
      <c r="O148" s="7"/>
      <c r="P148" s="7"/>
      <c r="Q148" s="7"/>
    </row>
    <row r="149" spans="1:2" ht="15.75">
      <c r="A149" s="1" t="s">
        <v>199</v>
      </c>
      <c r="B149" s="1" t="s">
        <v>200</v>
      </c>
    </row>
    <row r="150" spans="1:2" ht="15.75">
      <c r="A150" s="1" t="s">
        <v>208</v>
      </c>
      <c r="B150" s="1" t="s">
        <v>208</v>
      </c>
    </row>
    <row r="151" spans="1:2" ht="15.75">
      <c r="A151" s="1" t="s">
        <v>201</v>
      </c>
      <c r="B151" s="1" t="s">
        <v>202</v>
      </c>
    </row>
    <row r="152" spans="1:2" ht="15.75" hidden="1">
      <c r="A152" s="1"/>
      <c r="B152" s="1"/>
    </row>
    <row r="153" spans="1:2" ht="15.75" hidden="1">
      <c r="A153" s="1"/>
      <c r="B153" s="1"/>
    </row>
    <row r="154" spans="1:2" ht="15.75" hidden="1">
      <c r="A154" s="1" t="s">
        <v>191</v>
      </c>
      <c r="B154" s="1"/>
    </row>
    <row r="155" ht="15.75" hidden="1">
      <c r="A155" s="29" t="s">
        <v>188</v>
      </c>
    </row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</sheetData>
  <hyperlinks>
    <hyperlink ref="A155" r:id="rId1" display="http://www.census.gov/epcd/cbp/view/cbpview.html"/>
  </hyperlinks>
  <printOptions/>
  <pageMargins left="0.5" right="0.5" top="0.5" bottom="0.5" header="0.5" footer="0.5"/>
  <pageSetup fitToHeight="1" fitToWidth="1" horizontalDpi="600" verticalDpi="600" orientation="landscape" paperSize="17" scale="50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and Warehouing--Establishments, Employees, and Payroll by Kind of Business (NAICS Basis)</dc:title>
  <dc:subject/>
  <dc:creator>US Census Bureau</dc:creator>
  <cp:keywords/>
  <dc:description/>
  <cp:lastModifiedBy>obrie014</cp:lastModifiedBy>
  <cp:lastPrinted>2008-07-30T18:07:14Z</cp:lastPrinted>
  <dcterms:created xsi:type="dcterms:W3CDTF">2004-05-10T17:59:06Z</dcterms:created>
  <dcterms:modified xsi:type="dcterms:W3CDTF">2008-11-04T19:36:12Z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