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2005" sheetId="3" r:id="rId3"/>
    <sheet name="totals" sheetId="4" r:id="rId4"/>
    <sheet name="2000" sheetId="5" r:id="rId5"/>
    <sheet name="1995" sheetId="6" r:id="rId6"/>
  </sheets>
  <definedNames>
    <definedName name="DATABASE">'2005'!$A$20:$A$20</definedName>
    <definedName name="DATABASE_MI">'2005'!$A$20:$A$20</definedName>
    <definedName name="_xlnm.Print_Area" localSheetId="2">'2005'!$A$1:$J$98</definedName>
    <definedName name="_xlnm.Print_Area">'2005'!$A$1:$C$97</definedName>
    <definedName name="PRINT_AREA_MI">'2005'!$A$1:$C$97</definedName>
  </definedNames>
  <calcPr fullCalcOnLoad="1"/>
</workbook>
</file>

<file path=xl/sharedStrings.xml><?xml version="1.0" encoding="utf-8"?>
<sst xmlns="http://schemas.openxmlformats.org/spreadsheetml/2006/main" count="519" uniqueCount="145">
  <si>
    <t>|</t>
  </si>
  <si>
    <t xml:space="preserve">[In millions of short tons (2,163.9 represents 2,163,900,000). Domestic trade includes all </t>
  </si>
  <si>
    <t xml:space="preserve">commercial movements between United States ports and on inland rivers, </t>
  </si>
  <si>
    <t>Great Lakes, canals, and connecting channels of the United States,</t>
  </si>
  <si>
    <t>&lt;nr&gt;Great Lakes, canals, and connecting channels of the United States,</t>
  </si>
  <si>
    <t>Puerto Rico, and Virgin Islands]</t>
  </si>
  <si>
    <t>&lt;nr&gt;Puerto Rico, and Virgin Islands\]</t>
  </si>
  <si>
    <t>&lt;Tr;2;1&gt;Commodity</t>
  </si>
  <si>
    <t>&lt;nr&gt;&lt;Tc;2;1&gt;&lt;bold&gt;1995</t>
  </si>
  <si>
    <t>&lt;nr&gt;&lt;Tc;2;1&gt;&lt;bold&gt;2000</t>
  </si>
  <si>
    <t>Total</t>
  </si>
  <si>
    <t>&lt;nr&gt;  Domestic</t>
  </si>
  <si>
    <t>&lt;nr&gt;  Foreign imports</t>
  </si>
  <si>
    <t>&lt;nr&gt;  Foreign exports</t>
  </si>
  <si>
    <t>$del</t>
  </si>
  <si>
    <t>-</t>
  </si>
  <si>
    <t xml:space="preserve">         1995</t>
  </si>
  <si>
    <t>Commodity</t>
  </si>
  <si>
    <t>1990</t>
  </si>
  <si>
    <t>1991</t>
  </si>
  <si>
    <t>1992</t>
  </si>
  <si>
    <t>1993</t>
  </si>
  <si>
    <t>1994</t>
  </si>
  <si>
    <t>1997</t>
  </si>
  <si>
    <t xml:space="preserve"> </t>
  </si>
  <si>
    <t>Foreign</t>
  </si>
  <si>
    <t>ADD</t>
  </si>
  <si>
    <t>Domestic</t>
  </si>
  <si>
    <t>imports</t>
  </si>
  <si>
    <t>exports</t>
  </si>
  <si>
    <t xml:space="preserve">   Total</t>
  </si>
  <si>
    <t>$del sum total</t>
  </si>
  <si>
    <t>$del sum petro</t>
  </si>
  <si>
    <t>$del sum petro prod</t>
  </si>
  <si>
    <t>$del sum chem</t>
  </si>
  <si>
    <t>$del sum crude</t>
  </si>
  <si>
    <t>$del sum prim manu</t>
  </si>
  <si>
    <t>$del sum food</t>
  </si>
  <si>
    <t>$del sum grain</t>
  </si>
  <si>
    <t xml:space="preserve">    Total</t>
  </si>
  <si>
    <t xml:space="preserve">Coal </t>
  </si>
  <si>
    <t xml:space="preserve">&lt;lp;6q&gt;Coal </t>
  </si>
  <si>
    <t xml:space="preserve">Petroleum and petroleum products </t>
  </si>
  <si>
    <t xml:space="preserve">  Crude petroleum</t>
  </si>
  <si>
    <t xml:space="preserve">    Gasoline</t>
  </si>
  <si>
    <t xml:space="preserve">    Distillate fuel oil</t>
  </si>
  <si>
    <t xml:space="preserve">    Residual fuel oil</t>
  </si>
  <si>
    <t>Chemicals and related products</t>
  </si>
  <si>
    <t xml:space="preserve">  Fertilizers</t>
  </si>
  <si>
    <t xml:space="preserve">  Other chemicals and related products</t>
  </si>
  <si>
    <t xml:space="preserve">Crude material, inedible </t>
  </si>
  <si>
    <t xml:space="preserve">  Forest products, wood and chips</t>
  </si>
  <si>
    <t xml:space="preserve">  Pulp and waste paper</t>
  </si>
  <si>
    <t xml:space="preserve">    Limestone</t>
  </si>
  <si>
    <t xml:space="preserve">    Phosphate rock</t>
  </si>
  <si>
    <t xml:space="preserve">    Sand &amp; gravel</t>
  </si>
  <si>
    <t xml:space="preserve">  Iron ore and scrap</t>
  </si>
  <si>
    <t xml:space="preserve">  Marine shells</t>
  </si>
  <si>
    <t xml:space="preserve">  Non-ferrous ores and scrap</t>
  </si>
  <si>
    <t xml:space="preserve">  Sulphur, clay and salt</t>
  </si>
  <si>
    <t xml:space="preserve">  Slag</t>
  </si>
  <si>
    <t xml:space="preserve">  Other nonmetal minerals</t>
  </si>
  <si>
    <t>Primary manufactured goods</t>
  </si>
  <si>
    <t xml:space="preserve">  Papers products</t>
  </si>
  <si>
    <t xml:space="preserve">  Lime, cement and glass</t>
  </si>
  <si>
    <t xml:space="preserve">  Primary iron and steel products</t>
  </si>
  <si>
    <t xml:space="preserve">  Primary nonferrous metal products</t>
  </si>
  <si>
    <t xml:space="preserve">  Primary wood products</t>
  </si>
  <si>
    <t>Food and farm products</t>
  </si>
  <si>
    <t xml:space="preserve">  Fish</t>
  </si>
  <si>
    <t xml:space="preserve">    Corn</t>
  </si>
  <si>
    <t xml:space="preserve">    Wheat</t>
  </si>
  <si>
    <t xml:space="preserve">  Oilseeds</t>
  </si>
  <si>
    <t xml:space="preserve">    Soybeans</t>
  </si>
  <si>
    <t xml:space="preserve">  Vegetables products</t>
  </si>
  <si>
    <t xml:space="preserve">  Processed grain and animal feed</t>
  </si>
  <si>
    <t xml:space="preserve">  Other agricultural products</t>
  </si>
  <si>
    <t>All manufactured equip, machinery and products</t>
  </si>
  <si>
    <t>All manufactured equip, machinery and&lt;ql&gt;\nproducts</t>
  </si>
  <si>
    <t>Waste and scrap, not elsewhere classified</t>
  </si>
  <si>
    <t>Unknown or not elsewhere classified</t>
  </si>
  <si>
    <t>&lt;nr&gt;&lt;endtab&gt;</t>
  </si>
  <si>
    <t>- Represents or rounds to zero.</t>
  </si>
  <si>
    <t>[tbf]- Represents or rounds to zero.\n\n</t>
  </si>
  <si>
    <t xml:space="preserve">Source: U.S. Army Corps of Engineers, </t>
  </si>
  <si>
    <t>Waterborne Commerce of the United States, annual.</t>
  </si>
  <si>
    <t>http://www.iwr.usace.army.mil/ndc/wcsc/wcsc.htm</t>
  </si>
  <si>
    <t>QUESTIONS?? CALL ROSEMARY CLARK 301-763-1171</t>
  </si>
  <si>
    <t>PLEASE SUPPLY NEW AND/OR REVISED DATA. THANKS.</t>
  </si>
  <si>
    <t>Contact: Jeff Krull</t>
  </si>
  <si>
    <t>Telephone: 202 761-4449</t>
  </si>
  <si>
    <t>\1</t>
  </si>
  <si>
    <t xml:space="preserve">  Petroleum products \2</t>
  </si>
  <si>
    <t xml:space="preserve">&lt;lp;6q&gt;Crude material, inedible  </t>
  </si>
  <si>
    <t xml:space="preserve">&lt;lp;6q&gt;Primary manufactured goods </t>
  </si>
  <si>
    <t xml:space="preserve">&lt;lp;6q&gt;Food and farm products </t>
  </si>
  <si>
    <t>\1 U.S. total revised. Revisions not available by commodity group.</t>
  </si>
  <si>
    <t>\n\n\n\n&lt;chgrow;bold&gt;Total</t>
  </si>
  <si>
    <t xml:space="preserve">  Soil, sand, gravel, rock, and stone \2</t>
  </si>
  <si>
    <t>$del sum sand</t>
  </si>
  <si>
    <t xml:space="preserve">  Grain \2</t>
  </si>
  <si>
    <t>\2 Includes commodities not shown separately.</t>
  </si>
  <si>
    <t>SYMBOL</t>
  </si>
  <si>
    <t>FOOTNOTES</t>
  </si>
  <si>
    <t>INTERNET LINK</t>
  </si>
  <si>
    <t>Waterborne Commerce by Type of Commodity</t>
  </si>
  <si>
    <t xml:space="preserve">  Petroleum products \1</t>
  </si>
  <si>
    <t xml:space="preserve">  Soil, sand, gravel, rock, and stone \1</t>
  </si>
  <si>
    <t>\1 Includes commodities not shown separately.</t>
  </si>
  <si>
    <t xml:space="preserve">[In millions of short tons (2,424.6 represents 2,424,600,000). Domestic trade includes all </t>
  </si>
  <si>
    <t xml:space="preserve">  Grain \1</t>
  </si>
  <si>
    <t xml:space="preserve">[In millions of short tons (2,240.4 represents 2,240,400,000). Domestic trade includes all </t>
  </si>
  <si>
    <t>[tbf]Source: U.S. Army Corps of Engineers, &lt;mdit&gt;Waterborne Commerce of the</t>
  </si>
  <si>
    <t>Waterborne Commerce of the United States, annual. See Internet site</t>
  </si>
  <si>
    <t>United States, &lt;med&gt;annual. See Internet site</t>
  </si>
  <si>
    <t>&lt;begtab;tbspec2;1p&gt;&lt;setnc;8&gt;</t>
  </si>
  <si>
    <t>\1 Includes commodities not shown separately.\n\n</t>
  </si>
  <si>
    <t>\2 N.e.c. means not elsewhere classified.</t>
  </si>
  <si>
    <t>&lt;nr&gt;&lt;setrul;4;0.3q&gt;</t>
  </si>
  <si>
    <t xml:space="preserve">  Nonferrous ores and scrap</t>
  </si>
  <si>
    <t xml:space="preserve">  Sulphur, clay, and salt</t>
  </si>
  <si>
    <t xml:space="preserve">  Lime, cement, and glass</t>
  </si>
  <si>
    <t>&lt;http://www.iwr.usace.army.mil/ndc/wcsc/wcsc.htm&gt;.</t>
  </si>
  <si>
    <t>\&lt;http://www.iwr.usace.army.mil/ndc/wcsc/wcsc.htm\&gt;.</t>
  </si>
  <si>
    <t>Waste and scrap, n.e.c. \2</t>
  </si>
  <si>
    <t xml:space="preserve">  Paper products</t>
  </si>
  <si>
    <t xml:space="preserve">  Vegetable products</t>
  </si>
  <si>
    <r>
      <t>Table 1052.</t>
    </r>
    <r>
      <rPr>
        <b/>
        <sz val="12"/>
        <rFont val="Courier New"/>
        <family val="3"/>
      </rPr>
      <t xml:space="preserve"> Waterborne Commerce by Type of Commodity</t>
    </r>
  </si>
  <si>
    <t>&lt;Tr;;0&gt;&lt;med&gt;Table 1052. &lt;bold&gt;Waterborne Commerce by Type of Commodity: 1995 to 2005&lt;l&gt;&lt;lp;6q&gt;&lt;sz;6q&gt;&lt;tq;1&gt;&lt;ff;0&gt;</t>
  </si>
  <si>
    <t>&lt;nr&gt;&lt;Tc;2;1&gt;&lt;bold&gt;2004</t>
  </si>
  <si>
    <t>&lt;nr&gt;&lt;Tc;1;4&gt;&lt;bold&gt;2005&lt;c&gt;</t>
  </si>
  <si>
    <t>$del 07s1060</t>
  </si>
  <si>
    <t>&lt;nr&gt;Domestic trade includes all commercial movements between United States ports and on inland rivers,</t>
  </si>
  <si>
    <t>Domestic trade includes all commercial movements between United States ports and on inland rivers,</t>
  </si>
  <si>
    <r>
      <t>[</t>
    </r>
    <r>
      <rPr>
        <b/>
        <sz val="12"/>
        <rFont val="Courier New"/>
        <family val="3"/>
      </rPr>
      <t>In millions of short tons (2,240.4 represents 2,240,400,000).</t>
    </r>
    <r>
      <rPr>
        <sz val="12"/>
        <rFont val="Courier New"/>
        <family val="0"/>
      </rPr>
      <t xml:space="preserve"> One short ton equals 2,000 pounds.</t>
    </r>
  </si>
  <si>
    <t>&lt;nr&gt;&lt;med&gt;\[&lt;bold&gt;In millions of short tons (2,240.4 represents 2,240,400,000). &lt;med&gt;One short ton equals 2,000 pounds.</t>
  </si>
  <si>
    <t>\2 Not elsewhere classified.</t>
  </si>
  <si>
    <t>(Z)</t>
  </si>
  <si>
    <t>See Notes</t>
  </si>
  <si>
    <t>HEADNOTE</t>
  </si>
  <si>
    <t>Back to Data</t>
  </si>
  <si>
    <t>For more information:</t>
  </si>
  <si>
    <r>
      <t>Table 1044.</t>
    </r>
    <r>
      <rPr>
        <b/>
        <sz val="12"/>
        <rFont val="Courier New"/>
        <family val="3"/>
      </rPr>
      <t xml:space="preserve"> Waterborne Commerce by Type of Commodity</t>
    </r>
  </si>
  <si>
    <t xml:space="preserve">Waterborne Commerce of the United States, annual. </t>
  </si>
  <si>
    <r>
      <t xml:space="preserve">    Total </t>
    </r>
    <r>
      <rPr>
        <sz val="12"/>
        <rFont val="Courier New"/>
        <family val="3"/>
      </rPr>
      <t>(million short tons)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</si>
</sst>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&quot;$&quot;#,##0.0"/>
    <numFmt numFmtId="175" formatCode="00000"/>
    <numFmt numFmtId="176" formatCode="#,##0.00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5" fillId="0" borderId="2" xfId="0" applyNumberFormat="1" applyFont="1" applyBorder="1" applyAlignment="1">
      <alignment horizontal="fill"/>
    </xf>
    <xf numFmtId="0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5" xfId="0" applyNumberFormat="1" applyFont="1" applyBorder="1" applyAlignment="1">
      <alignment horizontal="fill"/>
    </xf>
    <xf numFmtId="173" fontId="0" fillId="0" borderId="4" xfId="0" applyNumberFormat="1" applyBorder="1" applyAlignment="1">
      <alignment/>
    </xf>
    <xf numFmtId="172" fontId="5" fillId="0" borderId="4" xfId="0" applyNumberFormat="1" applyFont="1" applyBorder="1" applyAlignment="1">
      <alignment/>
    </xf>
    <xf numFmtId="172" fontId="0" fillId="0" borderId="4" xfId="0" applyNumberFormat="1" applyBorder="1" applyAlignment="1">
      <alignment/>
    </xf>
    <xf numFmtId="0" fontId="6" fillId="0" borderId="0" xfId="16" applyNumberForma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 horizontal="right"/>
    </xf>
    <xf numFmtId="0" fontId="5" fillId="0" borderId="4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center"/>
    </xf>
    <xf numFmtId="172" fontId="5" fillId="0" borderId="4" xfId="0" applyNumberFormat="1" applyFont="1" applyBorder="1" applyAlignment="1">
      <alignment/>
    </xf>
    <xf numFmtId="172" fontId="0" fillId="0" borderId="4" xfId="0" applyNumberFormat="1" applyFill="1" applyBorder="1" applyAlignment="1">
      <alignment/>
    </xf>
    <xf numFmtId="172" fontId="0" fillId="0" borderId="4" xfId="0" applyNumberForma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0" xfId="0" applyNumberFormat="1" applyFont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4" xfId="0" applyNumberForma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6" xfId="0" applyNumberFormat="1" applyFont="1" applyBorder="1" applyAlignment="1">
      <alignment horizontal="fill"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fill"/>
    </xf>
    <xf numFmtId="172" fontId="5" fillId="0" borderId="7" xfId="0" applyNumberFormat="1" applyFont="1" applyBorder="1" applyAlignment="1">
      <alignment/>
    </xf>
    <xf numFmtId="172" fontId="0" fillId="0" borderId="7" xfId="0" applyNumberFormat="1" applyFill="1" applyBorder="1" applyAlignment="1">
      <alignment/>
    </xf>
    <xf numFmtId="172" fontId="0" fillId="0" borderId="7" xfId="0" applyNumberFormat="1" applyBorder="1" applyAlignment="1">
      <alignment/>
    </xf>
    <xf numFmtId="172" fontId="0" fillId="0" borderId="7" xfId="0" applyNumberFormat="1" applyBorder="1" applyAlignment="1">
      <alignment horizontal="right"/>
    </xf>
    <xf numFmtId="0" fontId="5" fillId="0" borderId="7" xfId="0" applyNumberFormat="1" applyFont="1" applyBorder="1" applyAlignment="1">
      <alignment/>
    </xf>
    <xf numFmtId="172" fontId="0" fillId="0" borderId="0" xfId="0" applyNumberFormat="1" applyAlignment="1" quotePrefix="1">
      <alignment horizontal="right"/>
    </xf>
    <xf numFmtId="0" fontId="6" fillId="0" borderId="0" xfId="16" applyAlignment="1">
      <alignment/>
    </xf>
    <xf numFmtId="0" fontId="0" fillId="0" borderId="1" xfId="0" applyBorder="1" applyAlignment="1">
      <alignment/>
    </xf>
    <xf numFmtId="0" fontId="5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wr.usace.army.mil/ndc/wcsc/wcsc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wr.usace.army.mil/ndc/wcsc/wcsc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tabSelected="1" zoomScale="75" zoomScaleNormal="75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3" sqref="A13"/>
    </sheetView>
  </sheetViews>
  <sheetFormatPr defaultColWidth="10.69921875" defaultRowHeight="15.75"/>
  <cols>
    <col min="1" max="1" width="45.09765625" style="0" customWidth="1"/>
    <col min="2" max="2" width="13.09765625" style="0" customWidth="1"/>
    <col min="3" max="4" width="10.69921875" style="0" customWidth="1"/>
    <col min="5" max="5" width="12.19921875" style="0" customWidth="1"/>
    <col min="6" max="9" width="15.69921875" style="0" customWidth="1"/>
  </cols>
  <sheetData>
    <row r="1" ht="16.5">
      <c r="A1" s="20" t="s">
        <v>142</v>
      </c>
    </row>
    <row r="3" ht="15.75">
      <c r="A3" s="27" t="s">
        <v>138</v>
      </c>
    </row>
    <row r="4" ht="15.75">
      <c r="A4" s="1"/>
    </row>
    <row r="5" spans="1:9" ht="15.75">
      <c r="A5" s="12"/>
      <c r="B5" s="21"/>
      <c r="C5" s="12"/>
      <c r="D5" s="12"/>
      <c r="E5" s="59"/>
      <c r="F5" s="72">
        <v>2006</v>
      </c>
      <c r="G5" s="73"/>
      <c r="H5" s="73"/>
      <c r="I5" s="73"/>
    </row>
    <row r="6" spans="2:9" ht="16.5">
      <c r="B6" s="39"/>
      <c r="C6" s="15"/>
      <c r="D6" s="15"/>
      <c r="E6" s="60"/>
      <c r="F6" s="74"/>
      <c r="G6" s="75"/>
      <c r="H6" s="75"/>
      <c r="I6" s="75"/>
    </row>
    <row r="7" spans="2:9" ht="15.75">
      <c r="B7" s="22"/>
      <c r="E7" s="61"/>
      <c r="F7" s="74"/>
      <c r="G7" s="75"/>
      <c r="H7" s="75"/>
      <c r="I7" s="75"/>
    </row>
    <row r="8" spans="1:9" ht="15.75">
      <c r="A8" s="2" t="s">
        <v>17</v>
      </c>
      <c r="B8" s="22"/>
      <c r="E8" s="61"/>
      <c r="F8" s="74"/>
      <c r="G8" s="75"/>
      <c r="H8" s="75"/>
      <c r="I8" s="75"/>
    </row>
    <row r="9" spans="2:9" ht="16.5">
      <c r="B9" s="40">
        <v>1995</v>
      </c>
      <c r="C9" s="17">
        <v>2000</v>
      </c>
      <c r="D9" s="17">
        <v>2004</v>
      </c>
      <c r="E9" s="68">
        <v>2005</v>
      </c>
      <c r="F9" s="76"/>
      <c r="G9" s="77"/>
      <c r="H9" s="77"/>
      <c r="I9" s="77"/>
    </row>
    <row r="10" spans="2:9" ht="15.75">
      <c r="B10" s="22"/>
      <c r="E10" s="61"/>
      <c r="F10" s="33"/>
      <c r="H10" s="2" t="s">
        <v>25</v>
      </c>
      <c r="I10" s="2" t="s">
        <v>25</v>
      </c>
    </row>
    <row r="11" spans="2:9" ht="15.75">
      <c r="B11" s="22"/>
      <c r="C11" s="8"/>
      <c r="D11" s="8"/>
      <c r="E11" s="62"/>
      <c r="F11" s="43" t="s">
        <v>10</v>
      </c>
      <c r="G11" s="2" t="s">
        <v>27</v>
      </c>
      <c r="H11" s="2" t="s">
        <v>28</v>
      </c>
      <c r="I11" s="2" t="s">
        <v>29</v>
      </c>
    </row>
    <row r="12" spans="1:9" ht="15.75">
      <c r="A12" s="13"/>
      <c r="B12" s="23"/>
      <c r="C12" s="13"/>
      <c r="D12" s="13"/>
      <c r="E12" s="63"/>
      <c r="F12" s="13"/>
      <c r="G12" s="13"/>
      <c r="H12" s="13"/>
      <c r="I12" s="13"/>
    </row>
    <row r="13" spans="1:9" s="15" customFormat="1" ht="16.5">
      <c r="A13" s="11" t="s">
        <v>144</v>
      </c>
      <c r="B13" s="25">
        <v>2240.393</v>
      </c>
      <c r="C13" s="18">
        <v>2424.6</v>
      </c>
      <c r="D13" s="44">
        <v>2551.939</v>
      </c>
      <c r="E13" s="64">
        <v>2527.622</v>
      </c>
      <c r="F13" s="10">
        <v>2588.44</v>
      </c>
      <c r="G13" s="10">
        <v>1023.496</v>
      </c>
      <c r="H13" s="10">
        <v>1130.895</v>
      </c>
      <c r="I13" s="10">
        <v>434.049</v>
      </c>
    </row>
    <row r="14" spans="1:9" ht="15.75">
      <c r="A14" s="1" t="s">
        <v>40</v>
      </c>
      <c r="B14" s="26">
        <v>324.453</v>
      </c>
      <c r="C14" s="7">
        <v>297</v>
      </c>
      <c r="D14" s="45">
        <v>306.057</v>
      </c>
      <c r="E14" s="65">
        <v>316.63</v>
      </c>
      <c r="F14" s="10">
        <v>318.121</v>
      </c>
      <c r="G14" s="10">
        <v>229.78</v>
      </c>
      <c r="H14" s="10">
        <v>39.596</v>
      </c>
      <c r="I14" s="10">
        <v>48.745</v>
      </c>
    </row>
    <row r="15" spans="1:9" ht="15.75">
      <c r="A15" s="1" t="s">
        <v>42</v>
      </c>
      <c r="B15" s="26">
        <v>907.095</v>
      </c>
      <c r="C15" s="7">
        <v>1044</v>
      </c>
      <c r="D15" s="46">
        <v>1127.069</v>
      </c>
      <c r="E15" s="66">
        <v>1111.44</v>
      </c>
      <c r="F15" s="10">
        <v>1122.173</v>
      </c>
      <c r="G15" s="10">
        <v>359.758</v>
      </c>
      <c r="H15" s="10">
        <v>686.077</v>
      </c>
      <c r="I15" s="10">
        <v>76.338</v>
      </c>
    </row>
    <row r="16" spans="1:9" ht="15.75">
      <c r="A16" s="1" t="s">
        <v>43</v>
      </c>
      <c r="B16" s="26">
        <v>504.643</v>
      </c>
      <c r="C16" s="7">
        <v>571.4</v>
      </c>
      <c r="D16" s="46">
        <v>616.151</v>
      </c>
      <c r="E16" s="66">
        <v>602.668</v>
      </c>
      <c r="F16" s="10">
        <v>595.047</v>
      </c>
      <c r="G16" s="10">
        <v>70.379</v>
      </c>
      <c r="H16" s="10">
        <v>524.668</v>
      </c>
      <c r="I16" s="69" t="s">
        <v>15</v>
      </c>
    </row>
    <row r="17" spans="1:9" ht="15.75">
      <c r="A17" s="1" t="s">
        <v>106</v>
      </c>
      <c r="B17" s="26">
        <v>402.452</v>
      </c>
      <c r="C17" s="7">
        <v>472.4</v>
      </c>
      <c r="D17" s="46">
        <v>510.918</v>
      </c>
      <c r="E17" s="66">
        <v>508.773</v>
      </c>
      <c r="F17" s="10">
        <v>527.127</v>
      </c>
      <c r="G17" s="10">
        <v>289.38</v>
      </c>
      <c r="H17" s="10">
        <v>161.41</v>
      </c>
      <c r="I17" s="10">
        <v>76.338</v>
      </c>
    </row>
    <row r="18" spans="1:9" ht="15.75">
      <c r="A18" s="1" t="s">
        <v>44</v>
      </c>
      <c r="B18" s="26">
        <v>114.434</v>
      </c>
      <c r="C18" s="7">
        <v>125.2</v>
      </c>
      <c r="D18" s="46">
        <v>149.081</v>
      </c>
      <c r="E18" s="66">
        <v>156.106</v>
      </c>
      <c r="F18" s="10">
        <v>154.646</v>
      </c>
      <c r="G18" s="10">
        <v>79.724</v>
      </c>
      <c r="H18" s="10">
        <v>64.261</v>
      </c>
      <c r="I18" s="10">
        <v>10.661</v>
      </c>
    </row>
    <row r="19" spans="1:9" ht="15.75">
      <c r="A19" s="1" t="s">
        <v>45</v>
      </c>
      <c r="B19" s="26">
        <v>76.73</v>
      </c>
      <c r="C19" s="7">
        <v>91.7</v>
      </c>
      <c r="D19" s="46">
        <v>139.075</v>
      </c>
      <c r="E19" s="66">
        <v>141.148</v>
      </c>
      <c r="F19" s="10">
        <v>162.319</v>
      </c>
      <c r="G19" s="10">
        <v>82.4</v>
      </c>
      <c r="H19" s="10">
        <v>53.67</v>
      </c>
      <c r="I19" s="10">
        <v>26.249</v>
      </c>
    </row>
    <row r="20" spans="1:9" ht="15.75">
      <c r="A20" s="1" t="s">
        <v>46</v>
      </c>
      <c r="B20" s="26">
        <v>111.876</v>
      </c>
      <c r="C20" s="7">
        <v>131.6</v>
      </c>
      <c r="D20" s="46">
        <v>92.9</v>
      </c>
      <c r="E20" s="66">
        <v>96.053</v>
      </c>
      <c r="F20" s="10">
        <v>89.944</v>
      </c>
      <c r="G20" s="10">
        <v>77.682</v>
      </c>
      <c r="H20" s="10">
        <v>9.723</v>
      </c>
      <c r="I20" s="10">
        <v>2.538</v>
      </c>
    </row>
    <row r="21" spans="1:9" ht="15.75">
      <c r="A21" s="1" t="s">
        <v>47</v>
      </c>
      <c r="B21" s="26">
        <v>153.737</v>
      </c>
      <c r="C21" s="7">
        <v>172.4</v>
      </c>
      <c r="D21" s="46">
        <v>180.333</v>
      </c>
      <c r="E21" s="66">
        <v>174.879</v>
      </c>
      <c r="F21" s="10">
        <v>176.122</v>
      </c>
      <c r="G21" s="10">
        <v>69.411</v>
      </c>
      <c r="H21" s="10">
        <v>48.013</v>
      </c>
      <c r="I21" s="10">
        <v>58.699</v>
      </c>
    </row>
    <row r="22" spans="1:9" ht="15.75">
      <c r="A22" s="1" t="s">
        <v>48</v>
      </c>
      <c r="B22" s="26">
        <v>35.69</v>
      </c>
      <c r="C22" s="7">
        <v>35.1</v>
      </c>
      <c r="D22" s="46">
        <v>34.296</v>
      </c>
      <c r="E22" s="66">
        <v>34.525</v>
      </c>
      <c r="F22" s="10">
        <v>31.866</v>
      </c>
      <c r="G22" s="10">
        <v>11.827</v>
      </c>
      <c r="H22" s="10">
        <v>7.875</v>
      </c>
      <c r="I22" s="10">
        <v>12.165</v>
      </c>
    </row>
    <row r="23" spans="1:9" ht="15.75">
      <c r="A23" s="1" t="s">
        <v>49</v>
      </c>
      <c r="B23" s="26">
        <v>118.047</v>
      </c>
      <c r="C23" s="7">
        <v>137.3</v>
      </c>
      <c r="D23" s="46">
        <v>146.038</v>
      </c>
      <c r="E23" s="66">
        <v>140.354</v>
      </c>
      <c r="F23" s="10">
        <v>144.256</v>
      </c>
      <c r="G23" s="10">
        <v>57.584</v>
      </c>
      <c r="H23" s="10">
        <v>40.138</v>
      </c>
      <c r="I23" s="10">
        <v>46.534</v>
      </c>
    </row>
    <row r="24" spans="1:9" ht="15.75">
      <c r="A24" s="1" t="s">
        <v>50</v>
      </c>
      <c r="B24" s="26">
        <v>381.722</v>
      </c>
      <c r="C24" s="7">
        <v>380.3</v>
      </c>
      <c r="D24" s="46">
        <v>390.27</v>
      </c>
      <c r="E24" s="66">
        <v>386.046</v>
      </c>
      <c r="F24" s="10">
        <v>383.991</v>
      </c>
      <c r="G24" s="10">
        <v>215.71</v>
      </c>
      <c r="H24" s="10">
        <v>113.045</v>
      </c>
      <c r="I24" s="10">
        <v>55.237</v>
      </c>
    </row>
    <row r="25" spans="1:9" ht="15.75">
      <c r="A25" s="1" t="s">
        <v>51</v>
      </c>
      <c r="B25" s="26">
        <v>47.245</v>
      </c>
      <c r="C25" s="7">
        <v>33.1</v>
      </c>
      <c r="D25" s="46">
        <v>27.755</v>
      </c>
      <c r="E25" s="66">
        <v>29.407</v>
      </c>
      <c r="F25" s="10">
        <v>26.328</v>
      </c>
      <c r="G25" s="10">
        <v>7.467</v>
      </c>
      <c r="H25" s="10">
        <v>10.182</v>
      </c>
      <c r="I25" s="10">
        <v>8.68</v>
      </c>
    </row>
    <row r="26" spans="1:9" ht="15.75">
      <c r="A26" s="1" t="s">
        <v>52</v>
      </c>
      <c r="B26" s="26">
        <v>14.91</v>
      </c>
      <c r="C26" s="7">
        <v>13.6</v>
      </c>
      <c r="D26" s="46">
        <v>17.538</v>
      </c>
      <c r="E26" s="66">
        <v>18.683</v>
      </c>
      <c r="F26" s="10">
        <v>19.458</v>
      </c>
      <c r="G26" s="10">
        <v>0.135</v>
      </c>
      <c r="H26" s="10">
        <v>2.289</v>
      </c>
      <c r="I26" s="10">
        <v>17.033</v>
      </c>
    </row>
    <row r="27" spans="1:9" ht="15.75">
      <c r="A27" s="1" t="s">
        <v>107</v>
      </c>
      <c r="B27" s="26">
        <v>152.507</v>
      </c>
      <c r="C27" s="7">
        <v>165</v>
      </c>
      <c r="D27" s="46">
        <v>179.774</v>
      </c>
      <c r="E27" s="66">
        <v>177.885</v>
      </c>
      <c r="F27" s="10">
        <v>181.118</v>
      </c>
      <c r="G27" s="10">
        <v>130.361</v>
      </c>
      <c r="H27" s="10">
        <v>46.285</v>
      </c>
      <c r="I27" s="10">
        <v>4.472</v>
      </c>
    </row>
    <row r="28" spans="1:9" ht="15.75">
      <c r="A28" s="1" t="s">
        <v>53</v>
      </c>
      <c r="B28" s="26">
        <v>54.028</v>
      </c>
      <c r="C28" s="7">
        <v>67.4</v>
      </c>
      <c r="D28" s="46">
        <v>73.223</v>
      </c>
      <c r="E28" s="66">
        <v>73.51</v>
      </c>
      <c r="F28" s="10">
        <v>74.924</v>
      </c>
      <c r="G28" s="10">
        <v>53.358</v>
      </c>
      <c r="H28" s="10">
        <v>18.328</v>
      </c>
      <c r="I28" s="10">
        <v>3.237</v>
      </c>
    </row>
    <row r="29" spans="1:9" ht="15.75">
      <c r="A29" s="1" t="s">
        <v>54</v>
      </c>
      <c r="B29" s="26">
        <v>10.676</v>
      </c>
      <c r="C29" s="7">
        <v>3.4</v>
      </c>
      <c r="D29" s="46">
        <v>6.369</v>
      </c>
      <c r="E29" s="66">
        <v>5.991</v>
      </c>
      <c r="F29" s="10">
        <v>5.11</v>
      </c>
      <c r="G29" s="10">
        <v>2.51</v>
      </c>
      <c r="H29" s="10">
        <v>2.6</v>
      </c>
      <c r="I29" s="69" t="s">
        <v>15</v>
      </c>
    </row>
    <row r="30" spans="1:9" ht="15.75">
      <c r="A30" s="1" t="s">
        <v>55</v>
      </c>
      <c r="B30" s="26">
        <v>77.046</v>
      </c>
      <c r="C30" s="7">
        <v>79</v>
      </c>
      <c r="D30" s="46">
        <v>83.627</v>
      </c>
      <c r="E30" s="66">
        <v>80.218</v>
      </c>
      <c r="F30" s="10">
        <v>82.34</v>
      </c>
      <c r="G30" s="10">
        <v>70.385</v>
      </c>
      <c r="H30" s="10">
        <v>10.981</v>
      </c>
      <c r="I30" s="10">
        <v>0.974</v>
      </c>
    </row>
    <row r="31" spans="1:9" ht="15.75">
      <c r="A31" s="1" t="s">
        <v>56</v>
      </c>
      <c r="B31" s="26">
        <v>104.929</v>
      </c>
      <c r="C31" s="7">
        <v>97.9</v>
      </c>
      <c r="D31" s="46">
        <v>94.763</v>
      </c>
      <c r="E31" s="66">
        <v>85.665</v>
      </c>
      <c r="F31" s="10">
        <v>90.445</v>
      </c>
      <c r="G31" s="10">
        <v>58.544</v>
      </c>
      <c r="H31" s="10">
        <v>16.199</v>
      </c>
      <c r="I31" s="10">
        <v>15.701</v>
      </c>
    </row>
    <row r="32" spans="1:9" ht="15.75">
      <c r="A32" s="1" t="s">
        <v>57</v>
      </c>
      <c r="B32" s="26">
        <v>0.484</v>
      </c>
      <c r="C32" s="7">
        <v>0.276</v>
      </c>
      <c r="D32" s="48" t="s">
        <v>15</v>
      </c>
      <c r="E32" s="67" t="s">
        <v>15</v>
      </c>
      <c r="F32" s="10">
        <v>0.053</v>
      </c>
      <c r="G32" s="42" t="s">
        <v>137</v>
      </c>
      <c r="H32" s="42" t="s">
        <v>137</v>
      </c>
      <c r="I32" s="42" t="s">
        <v>137</v>
      </c>
    </row>
    <row r="33" spans="1:9" ht="15.75">
      <c r="A33" s="1" t="s">
        <v>119</v>
      </c>
      <c r="B33" s="26">
        <v>27.879</v>
      </c>
      <c r="C33" s="7">
        <v>29.2</v>
      </c>
      <c r="D33" s="46">
        <v>25.441</v>
      </c>
      <c r="E33" s="66">
        <v>29.232</v>
      </c>
      <c r="F33" s="10">
        <v>26.393</v>
      </c>
      <c r="G33" s="10">
        <v>5.814</v>
      </c>
      <c r="H33" s="10">
        <v>17.304</v>
      </c>
      <c r="I33" s="10">
        <v>3.275</v>
      </c>
    </row>
    <row r="34" spans="1:9" ht="15.75">
      <c r="A34" s="1" t="s">
        <v>120</v>
      </c>
      <c r="B34" s="26">
        <v>23.435</v>
      </c>
      <c r="C34" s="7">
        <v>11.3</v>
      </c>
      <c r="D34" s="46">
        <v>8.333</v>
      </c>
      <c r="E34" s="66">
        <v>8.694</v>
      </c>
      <c r="F34" s="10">
        <v>8.294</v>
      </c>
      <c r="G34" s="10">
        <v>0.888</v>
      </c>
      <c r="H34" s="10">
        <v>2.393</v>
      </c>
      <c r="I34" s="10">
        <v>5.013</v>
      </c>
    </row>
    <row r="35" spans="1:9" ht="15.75">
      <c r="A35" s="1" t="s">
        <v>60</v>
      </c>
      <c r="B35" s="26">
        <v>1.913</v>
      </c>
      <c r="C35" s="7">
        <v>4</v>
      </c>
      <c r="D35" s="46">
        <v>6.173</v>
      </c>
      <c r="E35" s="66">
        <v>5.994</v>
      </c>
      <c r="F35" s="10">
        <v>5.916</v>
      </c>
      <c r="G35" s="10">
        <v>2.599</v>
      </c>
      <c r="H35" s="10">
        <v>3.232</v>
      </c>
      <c r="I35" s="10">
        <v>0.085</v>
      </c>
    </row>
    <row r="36" spans="1:9" ht="15.75">
      <c r="A36" s="1" t="s">
        <v>61</v>
      </c>
      <c r="B36" s="26">
        <v>8.42</v>
      </c>
      <c r="C36" s="7">
        <v>25.9</v>
      </c>
      <c r="D36" s="46">
        <v>30.454</v>
      </c>
      <c r="E36" s="66">
        <v>30.443</v>
      </c>
      <c r="F36" s="10">
        <v>25.986</v>
      </c>
      <c r="G36" s="10">
        <v>9.858</v>
      </c>
      <c r="H36" s="10">
        <v>15.152</v>
      </c>
      <c r="I36" s="10">
        <v>0.976</v>
      </c>
    </row>
    <row r="37" spans="1:9" ht="15.75">
      <c r="A37" s="1" t="s">
        <v>62</v>
      </c>
      <c r="B37" s="26">
        <v>106.282</v>
      </c>
      <c r="C37" s="7">
        <v>153</v>
      </c>
      <c r="D37" s="46">
        <v>159.575</v>
      </c>
      <c r="E37" s="66">
        <v>166.383</v>
      </c>
      <c r="F37" s="10">
        <v>189.224</v>
      </c>
      <c r="G37" s="10">
        <v>46.96</v>
      </c>
      <c r="H37" s="10">
        <v>123.194</v>
      </c>
      <c r="I37" s="10">
        <v>19.071</v>
      </c>
    </row>
    <row r="38" spans="1:9" ht="15.75">
      <c r="A38" s="1" t="s">
        <v>125</v>
      </c>
      <c r="B38" s="26">
        <v>13.098</v>
      </c>
      <c r="C38" s="7">
        <v>12.1</v>
      </c>
      <c r="D38" s="46">
        <v>13.136</v>
      </c>
      <c r="E38" s="66">
        <v>13.678</v>
      </c>
      <c r="F38" s="10">
        <v>14.202</v>
      </c>
      <c r="G38" s="10">
        <v>0.242</v>
      </c>
      <c r="H38" s="10">
        <v>7.292</v>
      </c>
      <c r="I38" s="10">
        <v>6.668</v>
      </c>
    </row>
    <row r="39" spans="1:9" ht="15.75">
      <c r="A39" s="1" t="s">
        <v>121</v>
      </c>
      <c r="B39" s="26">
        <v>33.866</v>
      </c>
      <c r="C39" s="7">
        <v>55.9</v>
      </c>
      <c r="D39" s="46">
        <v>55.256</v>
      </c>
      <c r="E39" s="66">
        <v>62.357</v>
      </c>
      <c r="F39" s="10">
        <v>65.946</v>
      </c>
      <c r="G39" s="10">
        <v>20.194</v>
      </c>
      <c r="H39" s="10">
        <v>44.281</v>
      </c>
      <c r="I39" s="10">
        <v>1.471</v>
      </c>
    </row>
    <row r="40" spans="1:9" ht="15.75">
      <c r="A40" s="1" t="s">
        <v>65</v>
      </c>
      <c r="B40" s="26">
        <v>44.063</v>
      </c>
      <c r="C40" s="7">
        <v>57.1</v>
      </c>
      <c r="D40" s="46">
        <v>53.976</v>
      </c>
      <c r="E40" s="66">
        <v>52.064</v>
      </c>
      <c r="F40" s="10">
        <v>67.754</v>
      </c>
      <c r="G40" s="10">
        <v>17.068</v>
      </c>
      <c r="H40" s="10">
        <v>49.229</v>
      </c>
      <c r="I40" s="10">
        <v>1.458</v>
      </c>
    </row>
    <row r="41" spans="1:9" ht="15.75">
      <c r="A41" s="1" t="s">
        <v>66</v>
      </c>
      <c r="B41" s="26">
        <v>12.339</v>
      </c>
      <c r="C41" s="7">
        <v>25.5</v>
      </c>
      <c r="D41" s="46">
        <v>32.621</v>
      </c>
      <c r="E41" s="66">
        <v>33.458</v>
      </c>
      <c r="F41" s="10">
        <v>36.956</v>
      </c>
      <c r="G41" s="10">
        <v>9.356</v>
      </c>
      <c r="H41" s="10">
        <v>18.394</v>
      </c>
      <c r="I41" s="10">
        <v>9.206</v>
      </c>
    </row>
    <row r="42" spans="1:9" ht="15.75">
      <c r="A42" s="1" t="s">
        <v>67</v>
      </c>
      <c r="B42" s="26">
        <v>2.915</v>
      </c>
      <c r="C42" s="7">
        <v>2.5</v>
      </c>
      <c r="D42" s="46">
        <v>4.585</v>
      </c>
      <c r="E42" s="66">
        <v>4.826</v>
      </c>
      <c r="F42" s="10">
        <v>4.365</v>
      </c>
      <c r="G42" s="10">
        <v>0.1</v>
      </c>
      <c r="H42" s="10">
        <v>3.998</v>
      </c>
      <c r="I42" s="10">
        <v>0.268</v>
      </c>
    </row>
    <row r="43" spans="1:9" ht="15.75">
      <c r="A43" s="1" t="s">
        <v>68</v>
      </c>
      <c r="B43" s="26">
        <v>303.222</v>
      </c>
      <c r="C43" s="7">
        <v>283.3</v>
      </c>
      <c r="D43" s="46">
        <v>271.298</v>
      </c>
      <c r="E43" s="66">
        <v>251.334</v>
      </c>
      <c r="F43" s="10">
        <v>271.26</v>
      </c>
      <c r="G43" s="10">
        <v>79.593</v>
      </c>
      <c r="H43" s="10">
        <v>36.718</v>
      </c>
      <c r="I43" s="10">
        <v>154.948</v>
      </c>
    </row>
    <row r="44" spans="1:9" ht="15.75">
      <c r="A44" s="1" t="s">
        <v>69</v>
      </c>
      <c r="B44" s="26">
        <v>3.58</v>
      </c>
      <c r="C44" s="7">
        <v>2.4</v>
      </c>
      <c r="D44" s="46">
        <v>2.905</v>
      </c>
      <c r="E44" s="66">
        <v>2.972</v>
      </c>
      <c r="F44" s="10">
        <v>3.278</v>
      </c>
      <c r="G44" s="10">
        <v>0.081</v>
      </c>
      <c r="H44" s="10">
        <v>1.984</v>
      </c>
      <c r="I44" s="10">
        <v>1.213</v>
      </c>
    </row>
    <row r="45" spans="1:9" ht="15.75">
      <c r="A45" s="1" t="s">
        <v>110</v>
      </c>
      <c r="B45" s="26">
        <v>167.925</v>
      </c>
      <c r="C45" s="7">
        <v>145.2</v>
      </c>
      <c r="D45" s="46">
        <v>141.838</v>
      </c>
      <c r="E45" s="66">
        <v>123.959</v>
      </c>
      <c r="F45" s="10">
        <v>137.144</v>
      </c>
      <c r="G45" s="10">
        <v>46.973</v>
      </c>
      <c r="H45" s="10">
        <v>1.064</v>
      </c>
      <c r="I45" s="10">
        <v>89.108</v>
      </c>
    </row>
    <row r="46" spans="1:9" ht="15.75">
      <c r="A46" s="1" t="s">
        <v>71</v>
      </c>
      <c r="B46" s="26">
        <v>48.46</v>
      </c>
      <c r="C46" s="7">
        <v>43.4</v>
      </c>
      <c r="D46" s="46">
        <v>44.796</v>
      </c>
      <c r="E46" s="66">
        <v>36.395</v>
      </c>
      <c r="F46" s="10">
        <v>32.677</v>
      </c>
      <c r="G46" s="10">
        <v>8.923</v>
      </c>
      <c r="H46" s="10">
        <v>0.179</v>
      </c>
      <c r="I46" s="10">
        <v>23.575</v>
      </c>
    </row>
    <row r="47" spans="1:9" ht="15.75">
      <c r="A47" s="1" t="s">
        <v>70</v>
      </c>
      <c r="B47" s="26">
        <v>105.038</v>
      </c>
      <c r="C47" s="7">
        <v>88.2</v>
      </c>
      <c r="D47" s="46">
        <v>86.368</v>
      </c>
      <c r="E47" s="66">
        <v>75.228</v>
      </c>
      <c r="F47" s="10">
        <v>93.085</v>
      </c>
      <c r="G47" s="10">
        <v>34.827</v>
      </c>
      <c r="H47" s="10">
        <v>0.083</v>
      </c>
      <c r="I47" s="10">
        <v>58.176</v>
      </c>
    </row>
    <row r="48" spans="1:9" ht="15.75">
      <c r="A48" s="1" t="s">
        <v>72</v>
      </c>
      <c r="B48" s="26">
        <v>46.119</v>
      </c>
      <c r="C48" s="7">
        <v>57.6</v>
      </c>
      <c r="D48" s="46">
        <v>48.387</v>
      </c>
      <c r="E48" s="66">
        <v>47.213</v>
      </c>
      <c r="F48" s="10">
        <v>51.593</v>
      </c>
      <c r="G48" s="10">
        <v>19.205</v>
      </c>
      <c r="H48" s="10">
        <v>0.289</v>
      </c>
      <c r="I48" s="10">
        <v>32.099</v>
      </c>
    </row>
    <row r="49" spans="1:9" ht="15.75">
      <c r="A49" s="1" t="s">
        <v>73</v>
      </c>
      <c r="B49" s="26">
        <v>42.048</v>
      </c>
      <c r="C49" s="7">
        <v>47.3</v>
      </c>
      <c r="D49" s="46">
        <v>42.685</v>
      </c>
      <c r="E49" s="66">
        <v>40.795</v>
      </c>
      <c r="F49" s="10">
        <v>44.255</v>
      </c>
      <c r="G49" s="10">
        <v>16.354</v>
      </c>
      <c r="H49" s="10">
        <v>0.117</v>
      </c>
      <c r="I49" s="10">
        <v>27.785</v>
      </c>
    </row>
    <row r="50" spans="1:9" ht="15.75">
      <c r="A50" s="1" t="s">
        <v>126</v>
      </c>
      <c r="B50" s="26">
        <v>9.049</v>
      </c>
      <c r="C50" s="7">
        <v>8.9</v>
      </c>
      <c r="D50" s="46">
        <v>9.089</v>
      </c>
      <c r="E50" s="66">
        <v>8.342</v>
      </c>
      <c r="F50" s="10">
        <v>9.473</v>
      </c>
      <c r="G50" s="10">
        <v>1.149</v>
      </c>
      <c r="H50" s="10">
        <v>4.487</v>
      </c>
      <c r="I50" s="10">
        <v>3.836</v>
      </c>
    </row>
    <row r="51" spans="1:9" ht="15.75">
      <c r="A51" s="1" t="s">
        <v>75</v>
      </c>
      <c r="B51" s="26">
        <v>33.025</v>
      </c>
      <c r="C51" s="7">
        <v>23.1</v>
      </c>
      <c r="D51" s="46">
        <v>19.33</v>
      </c>
      <c r="E51" s="66">
        <v>18.382</v>
      </c>
      <c r="F51" s="10">
        <v>18.215</v>
      </c>
      <c r="G51" s="10">
        <v>5.844</v>
      </c>
      <c r="H51" s="10">
        <v>0.771</v>
      </c>
      <c r="I51" s="10">
        <v>11.601</v>
      </c>
    </row>
    <row r="52" spans="1:9" ht="15.75">
      <c r="A52" s="1" t="s">
        <v>76</v>
      </c>
      <c r="B52" s="26">
        <v>43.523</v>
      </c>
      <c r="C52" s="7">
        <v>46.1</v>
      </c>
      <c r="D52" s="46">
        <v>49.749</v>
      </c>
      <c r="E52" s="66">
        <v>50.465</v>
      </c>
      <c r="F52" s="10">
        <v>51.556</v>
      </c>
      <c r="G52" s="10">
        <v>6.341</v>
      </c>
      <c r="H52" s="10">
        <v>28.124</v>
      </c>
      <c r="I52" s="10">
        <v>17.091</v>
      </c>
    </row>
    <row r="53" spans="1:9" ht="15.75">
      <c r="A53" s="1" t="s">
        <v>77</v>
      </c>
      <c r="B53" s="26">
        <v>56.954</v>
      </c>
      <c r="C53" s="7">
        <v>83.6</v>
      </c>
      <c r="D53" s="46">
        <v>102.737</v>
      </c>
      <c r="E53" s="66">
        <v>110.263</v>
      </c>
      <c r="F53" s="10">
        <v>116.986</v>
      </c>
      <c r="G53" s="10">
        <v>19.893</v>
      </c>
      <c r="H53" s="10">
        <v>78.523</v>
      </c>
      <c r="I53" s="10">
        <v>18.57</v>
      </c>
    </row>
    <row r="54" spans="1:9" ht="15.75">
      <c r="A54" s="1" t="s">
        <v>79</v>
      </c>
      <c r="B54" s="26">
        <v>5.352</v>
      </c>
      <c r="C54" s="7">
        <v>4.3</v>
      </c>
      <c r="D54" s="46">
        <v>3.034</v>
      </c>
      <c r="E54" s="66">
        <v>1.988</v>
      </c>
      <c r="F54" s="10">
        <v>2.347</v>
      </c>
      <c r="G54" s="10">
        <v>2.347</v>
      </c>
      <c r="H54" s="69" t="s">
        <v>15</v>
      </c>
      <c r="I54" s="69" t="s">
        <v>15</v>
      </c>
    </row>
    <row r="55" spans="1:9" ht="15.75">
      <c r="A55" s="1" t="s">
        <v>80</v>
      </c>
      <c r="B55" s="26">
        <v>1.578</v>
      </c>
      <c r="C55" s="7">
        <v>6.8</v>
      </c>
      <c r="D55" s="46">
        <v>11.565</v>
      </c>
      <c r="E55" s="66">
        <v>8.66</v>
      </c>
      <c r="F55" s="10">
        <v>8.216</v>
      </c>
      <c r="G55" s="42" t="s">
        <v>137</v>
      </c>
      <c r="H55" s="10">
        <v>5.73</v>
      </c>
      <c r="I55" s="10">
        <v>2.442</v>
      </c>
    </row>
    <row r="56" spans="1:9" s="71" customFormat="1" ht="15.75">
      <c r="A56" s="12"/>
      <c r="B56" s="12"/>
      <c r="C56" s="12"/>
      <c r="D56" s="12"/>
      <c r="E56" s="12"/>
      <c r="F56" s="12"/>
      <c r="G56" s="12"/>
      <c r="H56" s="12"/>
      <c r="I56" s="12"/>
    </row>
    <row r="57" ht="15.75">
      <c r="A57" s="1" t="s">
        <v>84</v>
      </c>
    </row>
    <row r="58" ht="15.75">
      <c r="A58" s="1" t="s">
        <v>143</v>
      </c>
    </row>
  </sheetData>
  <mergeCells count="1">
    <mergeCell ref="F5:I9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0" t="s">
        <v>142</v>
      </c>
    </row>
    <row r="2" ht="15.75">
      <c r="A2" s="20"/>
    </row>
    <row r="3" ht="15.75">
      <c r="A3" s="70" t="s">
        <v>140</v>
      </c>
    </row>
    <row r="5" ht="15.75">
      <c r="A5" t="s">
        <v>139</v>
      </c>
    </row>
    <row r="6" ht="16.5">
      <c r="A6" s="1" t="s">
        <v>134</v>
      </c>
    </row>
    <row r="7" ht="15.75">
      <c r="A7" s="1" t="s">
        <v>133</v>
      </c>
    </row>
    <row r="8" ht="15.75">
      <c r="A8" s="1" t="s">
        <v>3</v>
      </c>
    </row>
    <row r="9" ht="15.75">
      <c r="A9" s="1" t="s">
        <v>5</v>
      </c>
    </row>
    <row r="11" ht="15.75">
      <c r="A11" t="s">
        <v>102</v>
      </c>
    </row>
    <row r="12" ht="15.75">
      <c r="A12" s="1" t="s">
        <v>82</v>
      </c>
    </row>
    <row r="14" ht="15.75">
      <c r="A14" t="s">
        <v>103</v>
      </c>
    </row>
    <row r="15" ht="15.75">
      <c r="A15" s="1" t="s">
        <v>108</v>
      </c>
    </row>
    <row r="16" ht="15.75">
      <c r="A16" s="1" t="s">
        <v>136</v>
      </c>
    </row>
    <row r="18" ht="15.75">
      <c r="A18" s="1" t="s">
        <v>84</v>
      </c>
    </row>
    <row r="19" ht="15.75">
      <c r="A19" s="1" t="s">
        <v>85</v>
      </c>
    </row>
    <row r="21" ht="15.75">
      <c r="A21" t="s">
        <v>141</v>
      </c>
    </row>
    <row r="22" ht="15.75">
      <c r="A22" s="70" t="s">
        <v>86</v>
      </c>
    </row>
  </sheetData>
  <hyperlinks>
    <hyperlink ref="A3" location="Data!A1" display="Back to Data"/>
    <hyperlink ref="A22" r:id="rId1" display="http://www.iwr.usace.army.mil/ndc/wcsc/wcsc.ht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showGridLines="0" showOutlineSymbols="0" zoomScale="87" zoomScaleNormal="87" workbookViewId="0" topLeftCell="A1">
      <selection activeCell="A40" sqref="A40"/>
    </sheetView>
  </sheetViews>
  <sheetFormatPr defaultColWidth="10.69921875" defaultRowHeight="15.75"/>
  <cols>
    <col min="1" max="1" width="27.59765625" style="0" customWidth="1"/>
    <col min="2" max="2" width="55.3984375" style="0" customWidth="1"/>
    <col min="3" max="3" width="13.09765625" style="0" customWidth="1"/>
    <col min="4" max="5" width="10.69921875" style="0" customWidth="1"/>
    <col min="6" max="10" width="15.69921875" style="0" customWidth="1"/>
  </cols>
  <sheetData>
    <row r="1" spans="1:2" ht="15.75" customHeight="1">
      <c r="A1" s="1" t="s">
        <v>0</v>
      </c>
      <c r="B1" s="1" t="s">
        <v>115</v>
      </c>
    </row>
    <row r="2" spans="1:2" ht="15.75" customHeight="1">
      <c r="A2" s="1"/>
      <c r="B2" s="1" t="s">
        <v>118</v>
      </c>
    </row>
    <row r="3" spans="1:2" ht="16.5">
      <c r="A3" s="20" t="s">
        <v>127</v>
      </c>
      <c r="B3" s="1" t="s">
        <v>128</v>
      </c>
    </row>
    <row r="4" ht="15.75">
      <c r="B4" s="8" t="s">
        <v>0</v>
      </c>
    </row>
    <row r="5" spans="1:2" ht="16.5">
      <c r="A5" s="1" t="s">
        <v>134</v>
      </c>
      <c r="B5" s="1" t="s">
        <v>135</v>
      </c>
    </row>
    <row r="6" spans="1:2" ht="15.75">
      <c r="A6" s="1" t="s">
        <v>133</v>
      </c>
      <c r="B6" s="1" t="s">
        <v>132</v>
      </c>
    </row>
    <row r="7" spans="1:2" ht="15.75">
      <c r="A7" s="1" t="s">
        <v>3</v>
      </c>
      <c r="B7" s="1" t="s">
        <v>4</v>
      </c>
    </row>
    <row r="8" spans="1:2" ht="15.75">
      <c r="A8" s="1" t="s">
        <v>5</v>
      </c>
      <c r="B8" s="1" t="s">
        <v>6</v>
      </c>
    </row>
    <row r="9" spans="1:2" ht="15.75">
      <c r="A9" s="1" t="s">
        <v>0</v>
      </c>
      <c r="B9" s="8" t="s">
        <v>0</v>
      </c>
    </row>
    <row r="10" spans="1:2" ht="15.75">
      <c r="A10" s="1" t="s">
        <v>0</v>
      </c>
      <c r="B10" s="1" t="s">
        <v>7</v>
      </c>
    </row>
    <row r="11" spans="1:2" ht="15.75">
      <c r="A11" s="1" t="s">
        <v>0</v>
      </c>
      <c r="B11" s="1" t="s">
        <v>8</v>
      </c>
    </row>
    <row r="12" spans="1:2" ht="15.75">
      <c r="A12" s="1" t="s">
        <v>0</v>
      </c>
      <c r="B12" s="1" t="s">
        <v>9</v>
      </c>
    </row>
    <row r="13" spans="1:2" ht="15.75">
      <c r="A13" s="1" t="s">
        <v>0</v>
      </c>
      <c r="B13" s="1" t="s">
        <v>129</v>
      </c>
    </row>
    <row r="14" ht="15.75">
      <c r="B14" s="1" t="s">
        <v>130</v>
      </c>
    </row>
    <row r="15" ht="15.75">
      <c r="B15" s="1" t="s">
        <v>10</v>
      </c>
    </row>
    <row r="16" spans="1:2" ht="15.75">
      <c r="A16" s="8"/>
      <c r="B16" s="1" t="s">
        <v>11</v>
      </c>
    </row>
    <row r="17" spans="1:2" ht="15.75">
      <c r="A17" s="9"/>
      <c r="B17" s="1" t="s">
        <v>12</v>
      </c>
    </row>
    <row r="18" ht="15.75">
      <c r="B18" s="1" t="s">
        <v>13</v>
      </c>
    </row>
    <row r="19" spans="1:2" ht="15.75">
      <c r="A19" s="9" t="s">
        <v>88</v>
      </c>
      <c r="B19" s="1" t="s">
        <v>14</v>
      </c>
    </row>
    <row r="20" ht="15.75">
      <c r="B20" s="1" t="s">
        <v>14</v>
      </c>
    </row>
    <row r="21" ht="15.75">
      <c r="B21" s="1" t="s">
        <v>14</v>
      </c>
    </row>
    <row r="22" ht="15.75">
      <c r="B22" s="1" t="s">
        <v>14</v>
      </c>
    </row>
    <row r="23" spans="1:2" ht="15.75">
      <c r="A23" s="8" t="s">
        <v>131</v>
      </c>
      <c r="B23" s="8" t="s">
        <v>131</v>
      </c>
    </row>
    <row r="24" ht="15.75">
      <c r="B24" s="1" t="s">
        <v>14</v>
      </c>
    </row>
    <row r="25" spans="1:2" ht="15.75">
      <c r="A25" s="1"/>
      <c r="B25" s="1" t="s">
        <v>14</v>
      </c>
    </row>
    <row r="26" spans="1:10" ht="15.75">
      <c r="A26" s="12"/>
      <c r="B26" s="1" t="s">
        <v>14</v>
      </c>
      <c r="C26" s="21"/>
      <c r="D26" s="12"/>
      <c r="E26" s="12"/>
      <c r="F26" s="21"/>
      <c r="G26" s="12"/>
      <c r="H26" s="12"/>
      <c r="I26" s="12"/>
      <c r="J26" s="12"/>
    </row>
    <row r="27" spans="2:10" ht="16.5">
      <c r="B27" s="1" t="s">
        <v>14</v>
      </c>
      <c r="C27" s="39"/>
      <c r="D27" s="15"/>
      <c r="E27" s="15"/>
      <c r="F27" s="39"/>
      <c r="G27" s="15"/>
      <c r="H27" s="15"/>
      <c r="I27" s="17">
        <v>2005</v>
      </c>
      <c r="J27" s="15"/>
    </row>
    <row r="28" spans="2:6" ht="15.75">
      <c r="B28" s="1" t="s">
        <v>14</v>
      </c>
      <c r="C28" s="22"/>
      <c r="F28" s="22"/>
    </row>
    <row r="29" spans="1:6" ht="15.75">
      <c r="A29" s="2" t="s">
        <v>17</v>
      </c>
      <c r="B29" s="1" t="s">
        <v>14</v>
      </c>
      <c r="C29" s="22"/>
      <c r="F29" s="22"/>
    </row>
    <row r="30" spans="2:10" ht="16.5">
      <c r="B30" s="1" t="s">
        <v>14</v>
      </c>
      <c r="C30" s="40">
        <v>1995</v>
      </c>
      <c r="D30" s="17">
        <v>2000</v>
      </c>
      <c r="E30" s="17">
        <v>2004</v>
      </c>
      <c r="F30" s="49"/>
      <c r="G30" s="15"/>
      <c r="H30" s="16"/>
      <c r="I30" s="16"/>
      <c r="J30" s="16"/>
    </row>
    <row r="31" spans="2:10" ht="15.75">
      <c r="B31" s="1" t="s">
        <v>14</v>
      </c>
      <c r="C31" s="22"/>
      <c r="F31" s="22"/>
      <c r="I31" s="2" t="s">
        <v>25</v>
      </c>
      <c r="J31" s="2" t="s">
        <v>25</v>
      </c>
    </row>
    <row r="32" spans="2:10" ht="15.75">
      <c r="B32" s="1" t="s">
        <v>14</v>
      </c>
      <c r="C32" s="22"/>
      <c r="D32" s="8"/>
      <c r="E32" s="8"/>
      <c r="F32" s="50" t="s">
        <v>30</v>
      </c>
      <c r="G32" s="2" t="s">
        <v>26</v>
      </c>
      <c r="H32" s="2" t="s">
        <v>27</v>
      </c>
      <c r="I32" s="2" t="s">
        <v>28</v>
      </c>
      <c r="J32" s="2" t="s">
        <v>29</v>
      </c>
    </row>
    <row r="33" spans="1:10" ht="15.75">
      <c r="A33" s="13"/>
      <c r="B33" s="1" t="s">
        <v>14</v>
      </c>
      <c r="C33" s="23"/>
      <c r="D33" s="13"/>
      <c r="E33" s="13"/>
      <c r="F33" s="23"/>
      <c r="G33" s="14"/>
      <c r="H33" s="13"/>
      <c r="I33" s="13"/>
      <c r="J33" s="13"/>
    </row>
    <row r="34" spans="1:10" ht="16.5">
      <c r="A34" s="1" t="s">
        <v>31</v>
      </c>
      <c r="B34" s="1" t="s">
        <v>31</v>
      </c>
      <c r="C34" s="24">
        <f>C44+C45+C51+C54+C67+C73+C83+C84+C85-C43</f>
        <v>0.0019999999999527063</v>
      </c>
      <c r="D34" s="6">
        <f>D44+D45+D51+D54+D67+D73+D83+D84+D85-D43</f>
        <v>0.1000000000003638</v>
      </c>
      <c r="E34" s="41">
        <f>E44+E45+E51+E54+E67+E73+E83+E84+E85-E43</f>
        <v>-0.0009999999997489795</v>
      </c>
      <c r="F34" s="24">
        <f>F44+F45+F51+F54+F67+F73+F83+F84+F85-F43</f>
        <v>0.0009999999997489795</v>
      </c>
      <c r="G34" s="19"/>
      <c r="H34" s="41">
        <f>H44+H45+H51+H54+H67+H73+H83+H84+H85-H43</f>
        <v>0.0009999999999763531</v>
      </c>
      <c r="I34" s="41" t="e">
        <f>I44+I45+I51+I54+I67+I73+I83+I84+I85-I43</f>
        <v>#VALUE!</v>
      </c>
      <c r="J34" s="41" t="e">
        <f>J44+J45+J51+J54+J67+J73+J83+J84+J85-J43</f>
        <v>#VALUE!</v>
      </c>
    </row>
    <row r="35" spans="1:10" ht="16.5">
      <c r="A35" s="1" t="s">
        <v>32</v>
      </c>
      <c r="B35" s="1" t="s">
        <v>32</v>
      </c>
      <c r="C35" s="24">
        <f>C46+C47-C45</f>
        <v>0</v>
      </c>
      <c r="D35" s="6">
        <f>D46+D47-D45</f>
        <v>-0.20000000000004547</v>
      </c>
      <c r="E35" s="41">
        <f>E46+E47-E45</f>
        <v>0</v>
      </c>
      <c r="F35" s="24">
        <f>F46+F47-F45</f>
        <v>0.0009999999999763531</v>
      </c>
      <c r="G35" s="19"/>
      <c r="H35" s="41">
        <f>H46+H47-H45</f>
        <v>0</v>
      </c>
      <c r="I35" s="41">
        <f>I46+I47-I45</f>
        <v>0</v>
      </c>
      <c r="J35" s="41">
        <f>J46+J47-J45</f>
        <v>0</v>
      </c>
    </row>
    <row r="36" spans="1:10" ht="16.5">
      <c r="A36" s="1" t="s">
        <v>33</v>
      </c>
      <c r="B36" s="1" t="s">
        <v>33</v>
      </c>
      <c r="C36" s="24">
        <f>SUM(C48:C50)-C47</f>
        <v>-99.41200000000003</v>
      </c>
      <c r="D36" s="6">
        <f>SUM(D48:D50)-D47</f>
        <v>-123.89999999999998</v>
      </c>
      <c r="E36" s="41">
        <f>SUM(E48:E50)-E47</f>
        <v>-129.86200000000008</v>
      </c>
      <c r="F36" s="24">
        <f>SUM(F48:F50)-F47</f>
        <v>-115.46600000000001</v>
      </c>
      <c r="G36" s="19"/>
      <c r="H36" s="41">
        <f>SUM(H48:H50)-H47</f>
        <v>-48.192999999999984</v>
      </c>
      <c r="I36" s="41">
        <f>SUM(I48:I50)-I47</f>
        <v>-33.021000000000015</v>
      </c>
      <c r="J36" s="41">
        <f>SUM(J48:J50)-J47</f>
        <v>-34.252</v>
      </c>
    </row>
    <row r="37" spans="1:10" ht="16.5">
      <c r="A37" s="1" t="s">
        <v>34</v>
      </c>
      <c r="B37" s="1" t="s">
        <v>34</v>
      </c>
      <c r="C37" s="24">
        <f>C52+C53-C51</f>
        <v>0</v>
      </c>
      <c r="D37" s="6">
        <f>D52+D53-D51</f>
        <v>0</v>
      </c>
      <c r="E37" s="41">
        <f>E52+E53-E51</f>
        <v>0.0010000000000047748</v>
      </c>
      <c r="F37" s="24">
        <f>F52+F53-F51</f>
        <v>0</v>
      </c>
      <c r="G37" s="19"/>
      <c r="H37" s="41">
        <f>H52+H53-H51</f>
        <v>0</v>
      </c>
      <c r="I37" s="41">
        <f>I52+I53-I51</f>
        <v>0</v>
      </c>
      <c r="J37" s="41">
        <f>J52+J53-J51</f>
        <v>0.0010000000000047748</v>
      </c>
    </row>
    <row r="38" spans="1:10" ht="16.5">
      <c r="A38" s="1" t="s">
        <v>99</v>
      </c>
      <c r="B38" s="1" t="s">
        <v>99</v>
      </c>
      <c r="C38" s="24">
        <f>SUM(C58:C60)-C57</f>
        <v>-10.757000000000005</v>
      </c>
      <c r="D38" s="41">
        <f>SUM(D58:D60)-D57</f>
        <v>-15.199999999999989</v>
      </c>
      <c r="E38" s="41">
        <f>SUM(E58:E60)-E57</f>
        <v>-16.555000000000007</v>
      </c>
      <c r="F38" s="24">
        <f>SUM(F58:F60)-F57</f>
        <v>-18.165999999999997</v>
      </c>
      <c r="G38" s="19"/>
      <c r="H38" s="41">
        <f>SUM(H58:H60)-H57</f>
        <v>-3.9769999999999897</v>
      </c>
      <c r="I38" s="41">
        <f>SUM(I58:I60)-I57</f>
        <v>-13.892000000000003</v>
      </c>
      <c r="J38" s="41">
        <f>SUM(J58:J60)-J57</f>
        <v>-0.29600000000000026</v>
      </c>
    </row>
    <row r="39" spans="1:10" ht="16.5">
      <c r="A39" s="1" t="s">
        <v>35</v>
      </c>
      <c r="B39" s="1" t="s">
        <v>35</v>
      </c>
      <c r="C39" s="24">
        <f>SUM(C55:C57)+SUM(C61:C66)-C54</f>
        <v>0</v>
      </c>
      <c r="D39" s="6">
        <f>SUM(D55:D57)+SUM(D61:D66)-D54</f>
        <v>-0.02400000000000091</v>
      </c>
      <c r="E39" s="41">
        <f>SUM(E55:E57)+SUM(E61:E66)-E54</f>
        <v>-0.03899999999998727</v>
      </c>
      <c r="F39" s="24">
        <f>SUM(F55:F57)+SUM(F61:F66)-F54</f>
        <v>-0.04299999999994952</v>
      </c>
      <c r="G39" s="19"/>
      <c r="H39" s="41">
        <f>SUM(H55:H57)+SUM(H61:H66)-H54</f>
        <v>-0.03300000000001546</v>
      </c>
      <c r="I39" s="41">
        <f>SUM(I55:I57)+SUM(I61:I66)-I54</f>
        <v>-0.009000000000000341</v>
      </c>
      <c r="J39" s="41">
        <f>SUM(J55:J57)+SUM(J61:J66)-J54</f>
        <v>-0.001999999999995339</v>
      </c>
    </row>
    <row r="40" spans="1:10" ht="16.5">
      <c r="A40" s="1" t="s">
        <v>36</v>
      </c>
      <c r="B40" s="1" t="s">
        <v>36</v>
      </c>
      <c r="C40" s="24">
        <f>SUM(C68:C72)-C67</f>
        <v>-0.000999999999990564</v>
      </c>
      <c r="D40" s="6">
        <f>SUM(D68:D72)-D67</f>
        <v>0.09999999999999432</v>
      </c>
      <c r="E40" s="41">
        <f>SUM(E68:E72)-E67</f>
        <v>-0.0009999999999763531</v>
      </c>
      <c r="F40" s="24">
        <f>SUM(F68:F72)-F67</f>
        <v>0</v>
      </c>
      <c r="G40" s="19"/>
      <c r="H40" s="41">
        <f>SUM(H68:H72)-H67</f>
        <v>0</v>
      </c>
      <c r="I40" s="41">
        <f>SUM(I68:I72)-I67</f>
        <v>0</v>
      </c>
      <c r="J40" s="41">
        <f>SUM(J68:J72)-J67</f>
        <v>-0.0019999999999988916</v>
      </c>
    </row>
    <row r="41" spans="1:10" ht="16.5">
      <c r="A41" s="1" t="s">
        <v>37</v>
      </c>
      <c r="B41" s="1" t="s">
        <v>37</v>
      </c>
      <c r="C41" s="24">
        <f>C74+C75+C78+C80+C81+C82-C73</f>
        <v>-0.0009999999999195097</v>
      </c>
      <c r="D41" s="6">
        <f>D74+D75+D78+D80+D81+D82-D73</f>
        <v>0</v>
      </c>
      <c r="E41" s="41">
        <f>E74+E75+E78+E80+E81+E82-E73</f>
        <v>0</v>
      </c>
      <c r="F41" s="24">
        <f>F74+F75+F78+F80+F81+F82-F73</f>
        <v>-0.0009999999999763531</v>
      </c>
      <c r="G41" s="19"/>
      <c r="H41" s="41">
        <f>H74+H75+H78+H80+H81+H82-H73</f>
        <v>-0.000999999999990564</v>
      </c>
      <c r="I41" s="41">
        <f>I74+I75+I78+I80+I81+I82-I73</f>
        <v>-0.0009999999999976694</v>
      </c>
      <c r="J41" s="41">
        <f>J74+J75+J78+J80+J81+J82-J73</f>
        <v>-0.0010000000000047748</v>
      </c>
    </row>
    <row r="42" spans="1:10" ht="16.5">
      <c r="A42" s="1" t="s">
        <v>38</v>
      </c>
      <c r="B42" s="1" t="s">
        <v>38</v>
      </c>
      <c r="C42" s="24">
        <f>+C76+C77-C75</f>
        <v>-14.427000000000021</v>
      </c>
      <c r="D42" s="6">
        <f>+D76+D77-D75</f>
        <v>-13.599999999999994</v>
      </c>
      <c r="E42" s="41">
        <f>+E76+E77-E75</f>
        <v>-10.674000000000007</v>
      </c>
      <c r="F42" s="24">
        <f>+F76+F77-F75</f>
        <v>-12.336000000000013</v>
      </c>
      <c r="G42" s="19"/>
      <c r="H42" s="41">
        <f>+H76+H77-H75</f>
        <v>-3.7220000000000013</v>
      </c>
      <c r="I42" s="41">
        <f>+I76+I77-I75</f>
        <v>-0.995</v>
      </c>
      <c r="J42" s="41">
        <f>+J76+J77-J75</f>
        <v>-7.61999999999999</v>
      </c>
    </row>
    <row r="43" spans="1:10" s="15" customFormat="1" ht="16.5">
      <c r="A43" s="11" t="s">
        <v>39</v>
      </c>
      <c r="B43" s="20" t="s">
        <v>97</v>
      </c>
      <c r="C43" s="25">
        <v>2240.393</v>
      </c>
      <c r="D43" s="18">
        <v>2424.6</v>
      </c>
      <c r="E43" s="44">
        <v>2551.939</v>
      </c>
      <c r="F43" s="51">
        <v>2527.622</v>
      </c>
      <c r="G43" s="19">
        <f aca="true" t="shared" si="0" ref="G43:G85">SUM(H43:J43)-F43</f>
        <v>0</v>
      </c>
      <c r="H43" s="19">
        <v>1028.91</v>
      </c>
      <c r="I43" s="19">
        <v>1096.885</v>
      </c>
      <c r="J43" s="19">
        <v>401.827</v>
      </c>
    </row>
    <row r="44" spans="1:10" ht="16.5">
      <c r="A44" s="1" t="s">
        <v>40</v>
      </c>
      <c r="B44" s="1" t="s">
        <v>41</v>
      </c>
      <c r="C44" s="26">
        <v>324.453</v>
      </c>
      <c r="D44" s="7">
        <v>297</v>
      </c>
      <c r="E44" s="45">
        <v>306.057</v>
      </c>
      <c r="F44" s="52">
        <v>316.63</v>
      </c>
      <c r="G44" s="19">
        <f t="shared" si="0"/>
        <v>-0.0009999999999763531</v>
      </c>
      <c r="H44" s="10">
        <v>235.264</v>
      </c>
      <c r="I44" s="10">
        <v>31.158</v>
      </c>
      <c r="J44" s="10">
        <v>50.207</v>
      </c>
    </row>
    <row r="45" spans="1:10" ht="16.5">
      <c r="A45" s="1" t="s">
        <v>42</v>
      </c>
      <c r="B45" s="1" t="s">
        <v>42</v>
      </c>
      <c r="C45" s="26">
        <v>907.095</v>
      </c>
      <c r="D45" s="7">
        <v>1044</v>
      </c>
      <c r="E45" s="46">
        <v>1127.069</v>
      </c>
      <c r="F45" s="53">
        <v>1111.44</v>
      </c>
      <c r="G45" s="19">
        <f t="shared" si="0"/>
        <v>0</v>
      </c>
      <c r="H45" s="10">
        <v>362.748</v>
      </c>
      <c r="I45" s="10">
        <v>685.263</v>
      </c>
      <c r="J45" s="10">
        <v>63.429</v>
      </c>
    </row>
    <row r="46" spans="1:10" ht="16.5">
      <c r="A46" s="1" t="s">
        <v>43</v>
      </c>
      <c r="B46" s="1" t="s">
        <v>43</v>
      </c>
      <c r="C46" s="26">
        <v>504.643</v>
      </c>
      <c r="D46" s="7">
        <v>571.4</v>
      </c>
      <c r="E46" s="46">
        <v>616.151</v>
      </c>
      <c r="F46" s="53">
        <v>602.668</v>
      </c>
      <c r="G46" s="19">
        <f t="shared" si="0"/>
        <v>-0.0009999999999763531</v>
      </c>
      <c r="H46" s="10">
        <v>79.413</v>
      </c>
      <c r="I46" s="10">
        <v>522.784</v>
      </c>
      <c r="J46" s="10">
        <v>0.47</v>
      </c>
    </row>
    <row r="47" spans="1:10" ht="16.5">
      <c r="A47" s="1" t="s">
        <v>106</v>
      </c>
      <c r="B47" s="1" t="s">
        <v>106</v>
      </c>
      <c r="C47" s="26">
        <v>402.452</v>
      </c>
      <c r="D47" s="7">
        <v>472.4</v>
      </c>
      <c r="E47" s="46">
        <v>510.918</v>
      </c>
      <c r="F47" s="53">
        <v>508.773</v>
      </c>
      <c r="G47" s="19">
        <f t="shared" si="0"/>
        <v>0</v>
      </c>
      <c r="H47" s="10">
        <v>283.335</v>
      </c>
      <c r="I47" s="10">
        <v>162.479</v>
      </c>
      <c r="J47" s="10">
        <v>62.959</v>
      </c>
    </row>
    <row r="48" spans="1:10" ht="16.5">
      <c r="A48" s="1" t="s">
        <v>44</v>
      </c>
      <c r="B48" s="1" t="s">
        <v>44</v>
      </c>
      <c r="C48" s="26">
        <v>114.434</v>
      </c>
      <c r="D48" s="7">
        <v>125.2</v>
      </c>
      <c r="E48" s="46">
        <v>149.081</v>
      </c>
      <c r="F48" s="53">
        <v>156.106</v>
      </c>
      <c r="G48" s="19">
        <f t="shared" si="0"/>
        <v>0</v>
      </c>
      <c r="H48" s="10">
        <v>83.52</v>
      </c>
      <c r="I48" s="10">
        <v>63.022</v>
      </c>
      <c r="J48" s="10">
        <v>9.564</v>
      </c>
    </row>
    <row r="49" spans="1:10" ht="16.5">
      <c r="A49" s="1" t="s">
        <v>45</v>
      </c>
      <c r="B49" s="1" t="s">
        <v>45</v>
      </c>
      <c r="C49" s="26">
        <v>76.73</v>
      </c>
      <c r="D49" s="7">
        <v>91.7</v>
      </c>
      <c r="E49" s="46">
        <v>139.075</v>
      </c>
      <c r="F49" s="53">
        <v>141.148</v>
      </c>
      <c r="G49" s="19">
        <f t="shared" si="0"/>
        <v>0</v>
      </c>
      <c r="H49" s="10">
        <v>72.827</v>
      </c>
      <c r="I49" s="10">
        <v>52.679</v>
      </c>
      <c r="J49" s="10">
        <v>15.642</v>
      </c>
    </row>
    <row r="50" spans="1:10" ht="16.5">
      <c r="A50" s="1" t="s">
        <v>46</v>
      </c>
      <c r="B50" s="1" t="s">
        <v>46</v>
      </c>
      <c r="C50" s="26">
        <v>111.876</v>
      </c>
      <c r="D50" s="7">
        <v>131.6</v>
      </c>
      <c r="E50" s="46">
        <v>92.9</v>
      </c>
      <c r="F50" s="53">
        <v>96.053</v>
      </c>
      <c r="G50" s="19">
        <f t="shared" si="0"/>
        <v>0</v>
      </c>
      <c r="H50" s="10">
        <v>78.795</v>
      </c>
      <c r="I50" s="10">
        <v>13.757</v>
      </c>
      <c r="J50" s="10">
        <v>3.501</v>
      </c>
    </row>
    <row r="51" spans="1:10" ht="16.5">
      <c r="A51" s="1" t="s">
        <v>47</v>
      </c>
      <c r="B51" s="1" t="s">
        <v>47</v>
      </c>
      <c r="C51" s="26">
        <v>153.737</v>
      </c>
      <c r="D51" s="7">
        <v>172.4</v>
      </c>
      <c r="E51" s="46">
        <v>180.333</v>
      </c>
      <c r="F51" s="53">
        <v>174.879</v>
      </c>
      <c r="G51" s="19">
        <f t="shared" si="0"/>
        <v>0</v>
      </c>
      <c r="H51" s="10">
        <v>72.678</v>
      </c>
      <c r="I51" s="10">
        <v>45.517</v>
      </c>
      <c r="J51" s="10">
        <v>56.684</v>
      </c>
    </row>
    <row r="52" spans="1:10" ht="16.5">
      <c r="A52" s="1" t="s">
        <v>48</v>
      </c>
      <c r="B52" s="1" t="s">
        <v>48</v>
      </c>
      <c r="C52" s="26">
        <v>35.69</v>
      </c>
      <c r="D52" s="7">
        <v>35.1</v>
      </c>
      <c r="E52" s="46">
        <v>34.296</v>
      </c>
      <c r="F52" s="53">
        <v>34.525</v>
      </c>
      <c r="G52" s="19">
        <f t="shared" si="0"/>
        <v>0.0009999999999976694</v>
      </c>
      <c r="H52" s="10">
        <v>12.649</v>
      </c>
      <c r="I52" s="10">
        <v>8.894</v>
      </c>
      <c r="J52" s="10">
        <v>12.983</v>
      </c>
    </row>
    <row r="53" spans="1:10" ht="16.5">
      <c r="A53" s="1" t="s">
        <v>49</v>
      </c>
      <c r="B53" s="1" t="s">
        <v>49</v>
      </c>
      <c r="C53" s="26">
        <v>118.047</v>
      </c>
      <c r="D53" s="7">
        <v>137.3</v>
      </c>
      <c r="E53" s="46">
        <v>146.038</v>
      </c>
      <c r="F53" s="53">
        <v>140.354</v>
      </c>
      <c r="G53" s="19">
        <f t="shared" si="0"/>
        <v>0</v>
      </c>
      <c r="H53" s="10">
        <v>60.029</v>
      </c>
      <c r="I53" s="10">
        <v>36.623</v>
      </c>
      <c r="J53" s="10">
        <v>43.702</v>
      </c>
    </row>
    <row r="54" spans="1:10" ht="16.5">
      <c r="A54" s="1" t="s">
        <v>50</v>
      </c>
      <c r="B54" s="1" t="s">
        <v>93</v>
      </c>
      <c r="C54" s="26">
        <v>381.722</v>
      </c>
      <c r="D54" s="7">
        <v>380.3</v>
      </c>
      <c r="E54" s="46">
        <v>390.27</v>
      </c>
      <c r="F54" s="53">
        <v>386.046</v>
      </c>
      <c r="G54" s="19">
        <f t="shared" si="0"/>
        <v>0</v>
      </c>
      <c r="H54" s="10">
        <v>213.437</v>
      </c>
      <c r="I54" s="10">
        <v>117.166</v>
      </c>
      <c r="J54" s="10">
        <v>55.443</v>
      </c>
    </row>
    <row r="55" spans="1:10" ht="16.5">
      <c r="A55" s="1" t="s">
        <v>51</v>
      </c>
      <c r="B55" s="1" t="s">
        <v>51</v>
      </c>
      <c r="C55" s="26">
        <v>47.245</v>
      </c>
      <c r="D55" s="7">
        <v>33.1</v>
      </c>
      <c r="E55" s="46">
        <v>27.755</v>
      </c>
      <c r="F55" s="53">
        <v>29.407</v>
      </c>
      <c r="G55" s="19">
        <f t="shared" si="0"/>
        <v>0</v>
      </c>
      <c r="H55" s="10">
        <v>9.266</v>
      </c>
      <c r="I55" s="10">
        <v>11.045</v>
      </c>
      <c r="J55" s="10">
        <v>9.096</v>
      </c>
    </row>
    <row r="56" spans="1:10" ht="16.5">
      <c r="A56" s="1" t="s">
        <v>52</v>
      </c>
      <c r="B56" s="1" t="s">
        <v>52</v>
      </c>
      <c r="C56" s="26">
        <v>14.91</v>
      </c>
      <c r="D56" s="7">
        <v>13.6</v>
      </c>
      <c r="E56" s="46">
        <v>17.538</v>
      </c>
      <c r="F56" s="53">
        <v>18.683</v>
      </c>
      <c r="G56" s="19">
        <f t="shared" si="0"/>
        <v>0</v>
      </c>
      <c r="H56" s="10">
        <v>0.089</v>
      </c>
      <c r="I56" s="10">
        <v>2.143</v>
      </c>
      <c r="J56" s="10">
        <v>16.451</v>
      </c>
    </row>
    <row r="57" spans="1:10" ht="16.5">
      <c r="A57" s="1" t="s">
        <v>107</v>
      </c>
      <c r="B57" s="1" t="s">
        <v>107</v>
      </c>
      <c r="C57" s="26">
        <v>152.507</v>
      </c>
      <c r="D57" s="7">
        <v>165</v>
      </c>
      <c r="E57" s="46">
        <v>179.774</v>
      </c>
      <c r="F57" s="53">
        <v>177.885</v>
      </c>
      <c r="G57" s="19">
        <f t="shared" si="0"/>
        <v>-0.0010000000000047748</v>
      </c>
      <c r="H57" s="10">
        <v>128.801</v>
      </c>
      <c r="I57" s="10">
        <v>44.901</v>
      </c>
      <c r="J57" s="10">
        <v>4.182</v>
      </c>
    </row>
    <row r="58" spans="1:10" ht="16.5">
      <c r="A58" s="1" t="s">
        <v>53</v>
      </c>
      <c r="B58" s="1" t="s">
        <v>53</v>
      </c>
      <c r="C58" s="26">
        <v>54.028</v>
      </c>
      <c r="D58" s="7">
        <v>67.4</v>
      </c>
      <c r="E58" s="46">
        <v>73.223</v>
      </c>
      <c r="F58" s="53">
        <v>73.51</v>
      </c>
      <c r="G58" s="19">
        <f t="shared" si="0"/>
        <v>0</v>
      </c>
      <c r="H58" s="10">
        <v>52.434</v>
      </c>
      <c r="I58" s="10">
        <v>17.947</v>
      </c>
      <c r="J58" s="10">
        <v>3.129</v>
      </c>
    </row>
    <row r="59" spans="1:10" ht="16.5">
      <c r="A59" s="1" t="s">
        <v>54</v>
      </c>
      <c r="B59" s="1" t="s">
        <v>54</v>
      </c>
      <c r="C59" s="26">
        <v>10.676</v>
      </c>
      <c r="D59" s="7">
        <v>3.4</v>
      </c>
      <c r="E59" s="46">
        <v>6.369</v>
      </c>
      <c r="F59" s="53">
        <v>5.991</v>
      </c>
      <c r="G59" s="19">
        <f t="shared" si="0"/>
        <v>0</v>
      </c>
      <c r="H59" s="10">
        <v>3.297</v>
      </c>
      <c r="I59" s="10">
        <v>2.694</v>
      </c>
      <c r="J59" s="10">
        <v>0</v>
      </c>
    </row>
    <row r="60" spans="1:10" ht="16.5">
      <c r="A60" s="1" t="s">
        <v>55</v>
      </c>
      <c r="B60" s="1" t="s">
        <v>55</v>
      </c>
      <c r="C60" s="26">
        <v>77.046</v>
      </c>
      <c r="D60" s="7">
        <v>79</v>
      </c>
      <c r="E60" s="46">
        <v>83.627</v>
      </c>
      <c r="F60" s="53">
        <v>80.218</v>
      </c>
      <c r="G60" s="19">
        <f t="shared" si="0"/>
        <v>0</v>
      </c>
      <c r="H60" s="10">
        <v>69.093</v>
      </c>
      <c r="I60" s="10">
        <v>10.368</v>
      </c>
      <c r="J60" s="10">
        <v>0.757</v>
      </c>
    </row>
    <row r="61" spans="1:10" ht="16.5">
      <c r="A61" s="1" t="s">
        <v>56</v>
      </c>
      <c r="B61" s="1" t="s">
        <v>56</v>
      </c>
      <c r="C61" s="26">
        <v>104.929</v>
      </c>
      <c r="D61" s="7">
        <v>97.9</v>
      </c>
      <c r="E61" s="46">
        <v>94.763</v>
      </c>
      <c r="F61" s="53">
        <v>85.665</v>
      </c>
      <c r="G61" s="19">
        <f t="shared" si="0"/>
        <v>0.000999999999990564</v>
      </c>
      <c r="H61" s="10">
        <v>54.969</v>
      </c>
      <c r="I61" s="10">
        <v>14.825</v>
      </c>
      <c r="J61" s="10">
        <v>15.872</v>
      </c>
    </row>
    <row r="62" spans="1:10" ht="16.5">
      <c r="A62" s="1" t="s">
        <v>57</v>
      </c>
      <c r="B62" s="1" t="s">
        <v>57</v>
      </c>
      <c r="C62" s="26">
        <v>0.484</v>
      </c>
      <c r="D62" s="7">
        <v>0.276</v>
      </c>
      <c r="E62" s="48" t="s">
        <v>15</v>
      </c>
      <c r="F62" s="57" t="s">
        <v>15</v>
      </c>
      <c r="G62" s="19" t="e">
        <f t="shared" si="0"/>
        <v>#VALUE!</v>
      </c>
      <c r="H62" s="56" t="s">
        <v>15</v>
      </c>
      <c r="I62" s="56" t="s">
        <v>15</v>
      </c>
      <c r="J62" s="56" t="s">
        <v>15</v>
      </c>
    </row>
    <row r="63" spans="1:10" ht="16.5">
      <c r="A63" s="1" t="s">
        <v>119</v>
      </c>
      <c r="B63" s="1" t="s">
        <v>119</v>
      </c>
      <c r="C63" s="26">
        <v>27.879</v>
      </c>
      <c r="D63" s="7">
        <v>29.2</v>
      </c>
      <c r="E63" s="46">
        <v>25.441</v>
      </c>
      <c r="F63" s="53">
        <v>29.232</v>
      </c>
      <c r="G63" s="19">
        <f t="shared" si="0"/>
        <v>0</v>
      </c>
      <c r="H63" s="10">
        <v>6.226</v>
      </c>
      <c r="I63" s="10">
        <v>18.937</v>
      </c>
      <c r="J63" s="10">
        <v>4.069</v>
      </c>
    </row>
    <row r="64" spans="1:10" ht="16.5">
      <c r="A64" s="1" t="s">
        <v>120</v>
      </c>
      <c r="B64" s="1" t="s">
        <v>120</v>
      </c>
      <c r="C64" s="26">
        <v>23.435</v>
      </c>
      <c r="D64" s="7">
        <v>11.3</v>
      </c>
      <c r="E64" s="46">
        <v>8.333</v>
      </c>
      <c r="F64" s="53">
        <v>8.694</v>
      </c>
      <c r="G64" s="19">
        <f t="shared" si="0"/>
        <v>-0.0009999999999994458</v>
      </c>
      <c r="H64" s="10">
        <v>1.183</v>
      </c>
      <c r="I64" s="10">
        <v>2.765</v>
      </c>
      <c r="J64" s="10">
        <v>4.745</v>
      </c>
    </row>
    <row r="65" spans="1:10" ht="16.5">
      <c r="A65" s="1" t="s">
        <v>60</v>
      </c>
      <c r="B65" s="1" t="s">
        <v>60</v>
      </c>
      <c r="C65" s="26">
        <v>1.913</v>
      </c>
      <c r="D65" s="7">
        <v>4</v>
      </c>
      <c r="E65" s="46">
        <v>6.173</v>
      </c>
      <c r="F65" s="53">
        <v>5.994</v>
      </c>
      <c r="G65" s="19">
        <f t="shared" si="0"/>
        <v>0</v>
      </c>
      <c r="H65" s="10">
        <v>2.479</v>
      </c>
      <c r="I65" s="10">
        <v>3.479</v>
      </c>
      <c r="J65" s="10">
        <v>0.036</v>
      </c>
    </row>
    <row r="66" spans="1:10" ht="16.5">
      <c r="A66" s="1" t="s">
        <v>61</v>
      </c>
      <c r="B66" s="1" t="s">
        <v>61</v>
      </c>
      <c r="C66" s="26">
        <v>8.42</v>
      </c>
      <c r="D66" s="7">
        <v>25.9</v>
      </c>
      <c r="E66" s="46">
        <v>30.454</v>
      </c>
      <c r="F66" s="53">
        <v>30.443</v>
      </c>
      <c r="G66" s="19">
        <f t="shared" si="0"/>
        <v>0</v>
      </c>
      <c r="H66" s="10">
        <v>10.391</v>
      </c>
      <c r="I66" s="10">
        <v>19.062</v>
      </c>
      <c r="J66" s="10">
        <v>0.99</v>
      </c>
    </row>
    <row r="67" spans="1:10" ht="16.5">
      <c r="A67" s="1" t="s">
        <v>62</v>
      </c>
      <c r="B67" s="1" t="s">
        <v>94</v>
      </c>
      <c r="C67" s="26">
        <v>106.282</v>
      </c>
      <c r="D67" s="7">
        <v>153</v>
      </c>
      <c r="E67" s="46">
        <v>159.575</v>
      </c>
      <c r="F67" s="53">
        <v>166.383</v>
      </c>
      <c r="G67" s="19">
        <f t="shared" si="0"/>
        <v>0</v>
      </c>
      <c r="H67" s="10">
        <v>44.894</v>
      </c>
      <c r="I67" s="10">
        <v>102.376</v>
      </c>
      <c r="J67" s="10">
        <v>19.113</v>
      </c>
    </row>
    <row r="68" spans="1:10" ht="16.5">
      <c r="A68" s="1" t="s">
        <v>125</v>
      </c>
      <c r="B68" s="1" t="s">
        <v>63</v>
      </c>
      <c r="C68" s="26">
        <v>13.098</v>
      </c>
      <c r="D68" s="7">
        <v>12.1</v>
      </c>
      <c r="E68" s="46">
        <v>13.136</v>
      </c>
      <c r="F68" s="53">
        <v>13.678</v>
      </c>
      <c r="G68" s="19">
        <f t="shared" si="0"/>
        <v>-0.0010000000000012221</v>
      </c>
      <c r="H68" s="10">
        <v>0.258</v>
      </c>
      <c r="I68" s="10">
        <v>6.653</v>
      </c>
      <c r="J68" s="10">
        <v>6.766</v>
      </c>
    </row>
    <row r="69" spans="1:10" ht="16.5">
      <c r="A69" s="1" t="s">
        <v>121</v>
      </c>
      <c r="B69" s="1" t="s">
        <v>121</v>
      </c>
      <c r="C69" s="26">
        <v>33.866</v>
      </c>
      <c r="D69" s="7">
        <v>55.9</v>
      </c>
      <c r="E69" s="46">
        <v>55.256</v>
      </c>
      <c r="F69" s="53">
        <v>62.357</v>
      </c>
      <c r="G69" s="19">
        <f t="shared" si="0"/>
        <v>0</v>
      </c>
      <c r="H69" s="10">
        <v>20.497</v>
      </c>
      <c r="I69" s="10">
        <v>40.278</v>
      </c>
      <c r="J69" s="10">
        <v>1.582</v>
      </c>
    </row>
    <row r="70" spans="1:10" ht="16.5">
      <c r="A70" s="1" t="s">
        <v>65</v>
      </c>
      <c r="B70" s="1" t="s">
        <v>65</v>
      </c>
      <c r="C70" s="26">
        <v>44.063</v>
      </c>
      <c r="D70" s="7">
        <v>57.1</v>
      </c>
      <c r="E70" s="46">
        <v>53.976</v>
      </c>
      <c r="F70" s="53">
        <v>52.064</v>
      </c>
      <c r="G70" s="19">
        <f t="shared" si="0"/>
        <v>0</v>
      </c>
      <c r="H70" s="10">
        <v>16.192</v>
      </c>
      <c r="I70" s="10">
        <v>33.733</v>
      </c>
      <c r="J70" s="10">
        <v>2.139</v>
      </c>
    </row>
    <row r="71" spans="1:10" ht="16.5">
      <c r="A71" s="1" t="s">
        <v>66</v>
      </c>
      <c r="B71" s="1" t="s">
        <v>66</v>
      </c>
      <c r="C71" s="26">
        <v>12.339</v>
      </c>
      <c r="D71" s="7">
        <v>25.5</v>
      </c>
      <c r="E71" s="46">
        <v>32.621</v>
      </c>
      <c r="F71" s="53">
        <v>33.458</v>
      </c>
      <c r="G71" s="19">
        <f t="shared" si="0"/>
        <v>-0.0009999999999976694</v>
      </c>
      <c r="H71" s="10">
        <v>7.803</v>
      </c>
      <c r="I71" s="10">
        <v>17.346</v>
      </c>
      <c r="J71" s="10">
        <v>8.308</v>
      </c>
    </row>
    <row r="72" spans="1:10" ht="16.5">
      <c r="A72" s="1" t="s">
        <v>67</v>
      </c>
      <c r="B72" s="1" t="s">
        <v>67</v>
      </c>
      <c r="C72" s="26">
        <v>2.915</v>
      </c>
      <c r="D72" s="7">
        <v>2.5</v>
      </c>
      <c r="E72" s="46">
        <v>4.585</v>
      </c>
      <c r="F72" s="53">
        <v>4.826</v>
      </c>
      <c r="G72" s="19">
        <f t="shared" si="0"/>
        <v>0</v>
      </c>
      <c r="H72" s="10">
        <v>0.144</v>
      </c>
      <c r="I72" s="10">
        <v>4.366</v>
      </c>
      <c r="J72" s="10">
        <v>0.316</v>
      </c>
    </row>
    <row r="73" spans="1:10" ht="16.5">
      <c r="A73" s="1" t="s">
        <v>68</v>
      </c>
      <c r="B73" s="1" t="s">
        <v>95</v>
      </c>
      <c r="C73" s="26">
        <v>303.222</v>
      </c>
      <c r="D73" s="7">
        <v>283.3</v>
      </c>
      <c r="E73" s="46">
        <v>271.298</v>
      </c>
      <c r="F73" s="53">
        <v>251.334</v>
      </c>
      <c r="G73" s="19">
        <f t="shared" si="0"/>
        <v>0</v>
      </c>
      <c r="H73" s="10">
        <v>77.686</v>
      </c>
      <c r="I73" s="10">
        <v>35.933</v>
      </c>
      <c r="J73" s="10">
        <v>137.715</v>
      </c>
    </row>
    <row r="74" spans="1:10" ht="16.5">
      <c r="A74" s="1" t="s">
        <v>69</v>
      </c>
      <c r="B74" s="1" t="s">
        <v>69</v>
      </c>
      <c r="C74" s="26">
        <v>3.58</v>
      </c>
      <c r="D74" s="7">
        <v>2.4</v>
      </c>
      <c r="E74" s="46">
        <v>2.905</v>
      </c>
      <c r="F74" s="53">
        <v>2.972</v>
      </c>
      <c r="G74" s="19">
        <f t="shared" si="0"/>
        <v>0</v>
      </c>
      <c r="H74" s="10">
        <v>0.083</v>
      </c>
      <c r="I74" s="10">
        <v>1.742</v>
      </c>
      <c r="J74" s="10">
        <v>1.147</v>
      </c>
    </row>
    <row r="75" spans="1:10" ht="16.5">
      <c r="A75" s="1" t="s">
        <v>110</v>
      </c>
      <c r="B75" s="1" t="s">
        <v>110</v>
      </c>
      <c r="C75" s="26">
        <v>167.925</v>
      </c>
      <c r="D75" s="7">
        <v>145.2</v>
      </c>
      <c r="E75" s="46">
        <v>141.838</v>
      </c>
      <c r="F75" s="53">
        <v>123.959</v>
      </c>
      <c r="G75" s="19">
        <f t="shared" si="0"/>
        <v>0</v>
      </c>
      <c r="H75" s="10">
        <v>44.551</v>
      </c>
      <c r="I75" s="10">
        <v>1.381</v>
      </c>
      <c r="J75" s="10">
        <v>78.027</v>
      </c>
    </row>
    <row r="76" spans="1:10" ht="16.5">
      <c r="A76" s="1" t="s">
        <v>71</v>
      </c>
      <c r="B76" s="1" t="s">
        <v>71</v>
      </c>
      <c r="C76" s="26">
        <v>48.46</v>
      </c>
      <c r="D76" s="7">
        <v>43.4</v>
      </c>
      <c r="E76" s="46">
        <v>44.796</v>
      </c>
      <c r="F76" s="53">
        <v>36.395</v>
      </c>
      <c r="G76" s="19">
        <f t="shared" si="0"/>
        <v>0</v>
      </c>
      <c r="H76" s="10">
        <v>8.924</v>
      </c>
      <c r="I76" s="10">
        <v>0.249</v>
      </c>
      <c r="J76" s="10">
        <v>27.222</v>
      </c>
    </row>
    <row r="77" spans="1:10" ht="16.5">
      <c r="A77" s="1" t="s">
        <v>70</v>
      </c>
      <c r="B77" s="1" t="s">
        <v>70</v>
      </c>
      <c r="C77" s="26">
        <v>105.038</v>
      </c>
      <c r="D77" s="7">
        <v>88.2</v>
      </c>
      <c r="E77" s="46">
        <v>86.368</v>
      </c>
      <c r="F77" s="53">
        <v>75.228</v>
      </c>
      <c r="G77" s="19">
        <f t="shared" si="0"/>
        <v>-0.000999999999990564</v>
      </c>
      <c r="H77" s="10">
        <v>31.905</v>
      </c>
      <c r="I77" s="10">
        <v>0.137</v>
      </c>
      <c r="J77" s="10">
        <v>43.185</v>
      </c>
    </row>
    <row r="78" spans="1:10" ht="16.5">
      <c r="A78" s="1" t="s">
        <v>72</v>
      </c>
      <c r="B78" s="1" t="s">
        <v>72</v>
      </c>
      <c r="C78" s="26">
        <v>46.119</v>
      </c>
      <c r="D78" s="7">
        <v>57.6</v>
      </c>
      <c r="E78" s="46">
        <v>48.387</v>
      </c>
      <c r="F78" s="53">
        <v>47.213</v>
      </c>
      <c r="G78" s="19">
        <f t="shared" si="0"/>
        <v>-0.0009999999999976694</v>
      </c>
      <c r="H78" s="10">
        <v>18.995</v>
      </c>
      <c r="I78" s="10">
        <v>0.302</v>
      </c>
      <c r="J78" s="10">
        <v>27.915</v>
      </c>
    </row>
    <row r="79" spans="1:10" ht="16.5">
      <c r="A79" s="1" t="s">
        <v>73</v>
      </c>
      <c r="B79" s="1" t="s">
        <v>73</v>
      </c>
      <c r="C79" s="26">
        <v>42.048</v>
      </c>
      <c r="D79" s="7">
        <v>47.3</v>
      </c>
      <c r="E79" s="46">
        <v>42.685</v>
      </c>
      <c r="F79" s="53">
        <v>40.795</v>
      </c>
      <c r="G79" s="19">
        <f t="shared" si="0"/>
        <v>0.0010000000000047748</v>
      </c>
      <c r="H79" s="10">
        <v>16.446</v>
      </c>
      <c r="I79" s="10">
        <v>0.109</v>
      </c>
      <c r="J79" s="10">
        <v>24.241</v>
      </c>
    </row>
    <row r="80" spans="1:10" ht="16.5">
      <c r="A80" s="1" t="s">
        <v>126</v>
      </c>
      <c r="B80" s="1" t="s">
        <v>74</v>
      </c>
      <c r="C80" s="26">
        <v>9.049</v>
      </c>
      <c r="D80" s="7">
        <v>8.9</v>
      </c>
      <c r="E80" s="46">
        <v>9.089</v>
      </c>
      <c r="F80" s="53">
        <v>8.342</v>
      </c>
      <c r="G80" s="19">
        <f t="shared" si="0"/>
        <v>-0.0010000000000012221</v>
      </c>
      <c r="H80" s="10">
        <v>1.01</v>
      </c>
      <c r="I80" s="10">
        <v>4.045</v>
      </c>
      <c r="J80" s="10">
        <v>3.286</v>
      </c>
    </row>
    <row r="81" spans="1:10" ht="16.5">
      <c r="A81" s="1" t="s">
        <v>75</v>
      </c>
      <c r="B81" s="1" t="s">
        <v>75</v>
      </c>
      <c r="C81" s="26">
        <v>33.025</v>
      </c>
      <c r="D81" s="7">
        <v>23.1</v>
      </c>
      <c r="E81" s="46">
        <v>19.33</v>
      </c>
      <c r="F81" s="53">
        <v>18.382</v>
      </c>
      <c r="G81" s="19">
        <f t="shared" si="0"/>
        <v>0</v>
      </c>
      <c r="H81" s="10">
        <v>6.468</v>
      </c>
      <c r="I81" s="10">
        <v>0.655</v>
      </c>
      <c r="J81" s="10">
        <v>11.259</v>
      </c>
    </row>
    <row r="82" spans="1:10" ht="16.5">
      <c r="A82" s="1" t="s">
        <v>76</v>
      </c>
      <c r="B82" s="1" t="s">
        <v>76</v>
      </c>
      <c r="C82" s="26">
        <v>43.523</v>
      </c>
      <c r="D82" s="7">
        <v>46.1</v>
      </c>
      <c r="E82" s="46">
        <v>49.749</v>
      </c>
      <c r="F82" s="53">
        <v>50.465</v>
      </c>
      <c r="G82" s="19">
        <f t="shared" si="0"/>
        <v>0</v>
      </c>
      <c r="H82" s="10">
        <v>6.578</v>
      </c>
      <c r="I82" s="10">
        <v>27.807</v>
      </c>
      <c r="J82" s="10">
        <v>16.08</v>
      </c>
    </row>
    <row r="83" spans="1:10" ht="16.5">
      <c r="A83" s="1" t="s">
        <v>77</v>
      </c>
      <c r="B83" s="1" t="s">
        <v>78</v>
      </c>
      <c r="C83" s="26">
        <v>56.954</v>
      </c>
      <c r="D83" s="7">
        <v>83.6</v>
      </c>
      <c r="E83" s="46">
        <v>102.737</v>
      </c>
      <c r="F83" s="53">
        <v>110.263</v>
      </c>
      <c r="G83" s="19">
        <f t="shared" si="0"/>
        <v>0</v>
      </c>
      <c r="H83" s="10">
        <v>20.164</v>
      </c>
      <c r="I83" s="10">
        <v>73.549</v>
      </c>
      <c r="J83" s="10">
        <v>16.55</v>
      </c>
    </row>
    <row r="84" spans="1:10" ht="16.5">
      <c r="A84" s="1" t="s">
        <v>79</v>
      </c>
      <c r="B84" s="1" t="s">
        <v>124</v>
      </c>
      <c r="C84" s="26">
        <v>5.352</v>
      </c>
      <c r="D84" s="7">
        <v>4.3</v>
      </c>
      <c r="E84" s="46">
        <v>3.034</v>
      </c>
      <c r="F84" s="53">
        <v>1.988</v>
      </c>
      <c r="G84" s="19">
        <f t="shared" si="0"/>
        <v>0</v>
      </c>
      <c r="H84" s="56">
        <v>1.988</v>
      </c>
      <c r="I84" s="42" t="s">
        <v>15</v>
      </c>
      <c r="J84" s="42" t="s">
        <v>15</v>
      </c>
    </row>
    <row r="85" spans="1:10" ht="16.5">
      <c r="A85" s="1" t="s">
        <v>80</v>
      </c>
      <c r="B85" s="1" t="s">
        <v>80</v>
      </c>
      <c r="C85" s="26">
        <v>1.578</v>
      </c>
      <c r="D85" s="7">
        <v>6.8</v>
      </c>
      <c r="E85" s="46">
        <v>11.565</v>
      </c>
      <c r="F85" s="53">
        <v>8.66</v>
      </c>
      <c r="G85" s="19">
        <f t="shared" si="0"/>
        <v>0</v>
      </c>
      <c r="H85" s="10">
        <v>0.052</v>
      </c>
      <c r="I85" s="10">
        <v>5.922</v>
      </c>
      <c r="J85" s="10">
        <v>2.686</v>
      </c>
    </row>
    <row r="86" spans="1:10" ht="15.75">
      <c r="A86" s="13"/>
      <c r="B86" s="8" t="s">
        <v>0</v>
      </c>
      <c r="C86" s="23"/>
      <c r="D86" s="13"/>
      <c r="E86" s="13"/>
      <c r="F86" s="23"/>
      <c r="G86" s="14"/>
      <c r="H86" s="13"/>
      <c r="I86" s="13"/>
      <c r="J86" s="13"/>
    </row>
    <row r="87" ht="15.75">
      <c r="B87" s="1" t="s">
        <v>81</v>
      </c>
    </row>
    <row r="88" spans="1:2" ht="15.75">
      <c r="A88" t="s">
        <v>102</v>
      </c>
      <c r="B88" s="1"/>
    </row>
    <row r="89" spans="1:2" ht="15.75">
      <c r="A89" s="1" t="s">
        <v>82</v>
      </c>
      <c r="B89" s="1" t="s">
        <v>83</v>
      </c>
    </row>
    <row r="90" ht="15.75">
      <c r="B90" s="8" t="s">
        <v>0</v>
      </c>
    </row>
    <row r="91" spans="1:2" ht="15.75">
      <c r="A91" t="s">
        <v>103</v>
      </c>
      <c r="B91" s="47" t="s">
        <v>0</v>
      </c>
    </row>
    <row r="92" spans="1:2" ht="15.75">
      <c r="A92" s="1" t="s">
        <v>108</v>
      </c>
      <c r="B92" s="1" t="s">
        <v>116</v>
      </c>
    </row>
    <row r="93" ht="15.75">
      <c r="B93" s="1" t="s">
        <v>117</v>
      </c>
    </row>
    <row r="94" ht="15.75">
      <c r="B94" s="8" t="s">
        <v>0</v>
      </c>
    </row>
    <row r="95" spans="1:2" ht="15.75">
      <c r="A95" s="1" t="s">
        <v>84</v>
      </c>
      <c r="B95" s="1" t="s">
        <v>112</v>
      </c>
    </row>
    <row r="96" spans="1:2" ht="15.75">
      <c r="A96" s="1" t="s">
        <v>113</v>
      </c>
      <c r="B96" s="1" t="s">
        <v>114</v>
      </c>
    </row>
    <row r="97" spans="1:2" ht="15.75">
      <c r="A97" t="s">
        <v>122</v>
      </c>
      <c r="B97" t="s">
        <v>123</v>
      </c>
    </row>
    <row r="100" ht="15.75">
      <c r="A100" t="s">
        <v>104</v>
      </c>
    </row>
    <row r="101" ht="15.75">
      <c r="A101" s="27" t="s">
        <v>86</v>
      </c>
    </row>
    <row r="105" ht="15.75">
      <c r="A105" s="1" t="s">
        <v>89</v>
      </c>
    </row>
    <row r="107" ht="15.75">
      <c r="A107" s="1" t="s">
        <v>90</v>
      </c>
    </row>
    <row r="109" ht="15.75">
      <c r="A109" s="1" t="s">
        <v>87</v>
      </c>
    </row>
  </sheetData>
  <hyperlinks>
    <hyperlink ref="A101" r:id="rId1" display="http://www.iwr.usace.army.mil/ndc/wcsc/wcsc.htm"/>
  </hyperlinks>
  <printOptions/>
  <pageMargins left="0.5" right="0.5" top="0.5" bottom="0.5" header="0.5" footer="0.5"/>
  <pageSetup fitToHeight="1" fitToWidth="1" horizontalDpi="600" verticalDpi="600" orientation="landscape" paperSize="17" scale="76" r:id="rId2"/>
  <headerFooter alignWithMargins="0"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8"/>
  <sheetViews>
    <sheetView showGridLines="0" zoomScale="87" zoomScaleNormal="87" workbookViewId="0" topLeftCell="A1">
      <selection activeCell="A1" sqref="A1"/>
    </sheetView>
  </sheetViews>
  <sheetFormatPr defaultColWidth="10.69921875" defaultRowHeight="15.75"/>
  <cols>
    <col min="1" max="1" width="49.19921875" style="0" customWidth="1"/>
    <col min="2" max="6" width="10.69921875" style="0" customWidth="1"/>
    <col min="7" max="7" width="13.09765625" style="0" customWidth="1"/>
    <col min="8" max="12" width="10.69921875" style="0" customWidth="1"/>
    <col min="13" max="13" width="5.796875" style="0" customWidth="1"/>
    <col min="14" max="14" width="10" style="0" customWidth="1"/>
    <col min="16" max="16" width="14.69921875" style="0" customWidth="1"/>
    <col min="17" max="17" width="11.3984375" style="0" customWidth="1"/>
  </cols>
  <sheetData>
    <row r="1" ht="15.75">
      <c r="A1" s="20" t="s">
        <v>105</v>
      </c>
    </row>
    <row r="3" ht="15.75">
      <c r="A3" s="1" t="s">
        <v>1</v>
      </c>
    </row>
    <row r="4" ht="15.75">
      <c r="A4" s="1" t="s">
        <v>2</v>
      </c>
    </row>
    <row r="5" ht="15.75">
      <c r="A5" s="1" t="s">
        <v>3</v>
      </c>
    </row>
    <row r="6" ht="15.75">
      <c r="A6" s="1" t="s">
        <v>5</v>
      </c>
    </row>
    <row r="7" ht="15.75">
      <c r="A7" s="1"/>
    </row>
    <row r="8" spans="1:17" ht="15.75">
      <c r="A8" s="32" t="s">
        <v>15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2:17" ht="15.75">
      <c r="B9" s="33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2:17" ht="15.75">
      <c r="B10" s="33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5.75">
      <c r="A11" s="2" t="s">
        <v>17</v>
      </c>
      <c r="B11" s="33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2:18" ht="15.75">
      <c r="B12" s="35" t="s">
        <v>18</v>
      </c>
      <c r="C12" s="30" t="s">
        <v>19</v>
      </c>
      <c r="D12" s="30" t="s">
        <v>20</v>
      </c>
      <c r="E12" s="30" t="s">
        <v>21</v>
      </c>
      <c r="F12" s="30" t="s">
        <v>22</v>
      </c>
      <c r="G12" s="31">
        <v>1995</v>
      </c>
      <c r="H12" s="31">
        <v>1996</v>
      </c>
      <c r="I12" s="30" t="s">
        <v>23</v>
      </c>
      <c r="J12" s="31">
        <v>1998</v>
      </c>
      <c r="K12" s="31">
        <v>1999</v>
      </c>
      <c r="L12" s="31">
        <v>2000</v>
      </c>
      <c r="M12" s="34"/>
      <c r="N12" s="30">
        <v>2001</v>
      </c>
      <c r="O12" s="35">
        <v>2002</v>
      </c>
      <c r="P12" s="35">
        <v>2003</v>
      </c>
      <c r="Q12" s="35">
        <v>2004</v>
      </c>
      <c r="R12" s="58">
        <v>2005</v>
      </c>
    </row>
    <row r="13" spans="2:13" ht="15.75">
      <c r="B13" s="33"/>
      <c r="F13" s="1" t="s">
        <v>24</v>
      </c>
      <c r="M13" s="2"/>
    </row>
    <row r="14" spans="2:17" ht="15.75">
      <c r="B14" s="33"/>
      <c r="L14" s="8"/>
      <c r="M14" s="2"/>
      <c r="N14" s="2"/>
      <c r="O14" s="2"/>
      <c r="P14" s="2"/>
      <c r="Q14" s="2"/>
    </row>
    <row r="15" spans="1:17" ht="15.75">
      <c r="A15" s="32" t="s">
        <v>15</v>
      </c>
      <c r="B15" s="32" t="s">
        <v>15</v>
      </c>
      <c r="C15" s="32" t="s">
        <v>15</v>
      </c>
      <c r="D15" s="32" t="s">
        <v>15</v>
      </c>
      <c r="E15" s="32" t="s">
        <v>15</v>
      </c>
      <c r="F15" s="32" t="s">
        <v>15</v>
      </c>
      <c r="G15" s="32" t="s">
        <v>15</v>
      </c>
      <c r="H15" s="32" t="s">
        <v>15</v>
      </c>
      <c r="I15" s="32" t="s">
        <v>15</v>
      </c>
      <c r="J15" s="32" t="s">
        <v>15</v>
      </c>
      <c r="K15" s="32" t="s">
        <v>15</v>
      </c>
      <c r="L15" s="32" t="s">
        <v>15</v>
      </c>
      <c r="M15" s="32" t="s">
        <v>15</v>
      </c>
      <c r="N15" s="32" t="s">
        <v>15</v>
      </c>
      <c r="O15" s="32" t="s">
        <v>15</v>
      </c>
      <c r="P15" s="32" t="s">
        <v>15</v>
      </c>
      <c r="Q15" s="32" t="s">
        <v>15</v>
      </c>
    </row>
    <row r="16" spans="1:18" s="15" customFormat="1" ht="16.5">
      <c r="A16" s="11" t="s">
        <v>39</v>
      </c>
      <c r="B16" s="54">
        <v>2163.854</v>
      </c>
      <c r="C16" s="18">
        <v>2092.108</v>
      </c>
      <c r="D16" s="18">
        <v>2132.095</v>
      </c>
      <c r="E16" s="18">
        <v>2128.221</v>
      </c>
      <c r="F16" s="18">
        <v>2214.754</v>
      </c>
      <c r="G16" s="18">
        <v>2240.393</v>
      </c>
      <c r="H16" s="18">
        <v>2284.1</v>
      </c>
      <c r="I16" s="18">
        <v>2333.1</v>
      </c>
      <c r="J16" s="18">
        <v>2339.5</v>
      </c>
      <c r="K16" s="18">
        <v>2322.6</v>
      </c>
      <c r="L16" s="18">
        <v>2424.6</v>
      </c>
      <c r="M16" s="55" t="s">
        <v>91</v>
      </c>
      <c r="N16" s="18">
        <v>2393.3</v>
      </c>
      <c r="O16" s="19">
        <v>2340.292</v>
      </c>
      <c r="P16" s="44">
        <v>2394.251814</v>
      </c>
      <c r="Q16" s="44">
        <v>2551.939</v>
      </c>
      <c r="R16" s="44">
        <v>2527.622</v>
      </c>
    </row>
    <row r="17" spans="1:18" ht="15.75">
      <c r="A17" s="1" t="s">
        <v>40</v>
      </c>
      <c r="B17" s="36">
        <v>339.901</v>
      </c>
      <c r="C17" s="7">
        <v>336.764</v>
      </c>
      <c r="D17" s="7">
        <v>332.219</v>
      </c>
      <c r="E17" s="7">
        <v>300.405</v>
      </c>
      <c r="F17" s="7">
        <v>314.135</v>
      </c>
      <c r="G17" s="7">
        <v>324.453</v>
      </c>
      <c r="H17" s="7">
        <v>328.7</v>
      </c>
      <c r="I17" s="6">
        <v>326</v>
      </c>
      <c r="J17" s="7">
        <v>316.1</v>
      </c>
      <c r="K17" s="7">
        <v>289.2</v>
      </c>
      <c r="L17" s="7">
        <v>297</v>
      </c>
      <c r="M17" s="7"/>
      <c r="N17" s="7">
        <v>303.3</v>
      </c>
      <c r="O17" s="10">
        <v>286.934</v>
      </c>
      <c r="P17" s="45">
        <v>281.156</v>
      </c>
      <c r="Q17" s="45">
        <v>306.057</v>
      </c>
      <c r="R17" s="45">
        <v>316.63</v>
      </c>
    </row>
    <row r="18" spans="1:18" ht="15.75">
      <c r="A18" s="1" t="s">
        <v>42</v>
      </c>
      <c r="B18" s="36">
        <v>923.247</v>
      </c>
      <c r="C18" s="7">
        <v>885.961</v>
      </c>
      <c r="D18" s="7">
        <v>899.612</v>
      </c>
      <c r="E18" s="7">
        <v>930.594</v>
      </c>
      <c r="F18" s="7">
        <v>961.329</v>
      </c>
      <c r="G18" s="7">
        <v>907.095</v>
      </c>
      <c r="H18" s="7">
        <v>954.4</v>
      </c>
      <c r="I18" s="6">
        <v>988.2</v>
      </c>
      <c r="J18" s="7">
        <v>987.5</v>
      </c>
      <c r="K18" s="7">
        <v>979.1</v>
      </c>
      <c r="L18" s="7">
        <v>1044</v>
      </c>
      <c r="M18" s="7"/>
      <c r="N18" s="7">
        <v>1048.6</v>
      </c>
      <c r="O18" s="10">
        <v>1017.89</v>
      </c>
      <c r="P18" s="46">
        <v>1080.548</v>
      </c>
      <c r="Q18" s="46">
        <v>1127.069</v>
      </c>
      <c r="R18" s="46">
        <v>1111.44</v>
      </c>
    </row>
    <row r="19" spans="1:18" ht="15.75">
      <c r="A19" s="1" t="s">
        <v>43</v>
      </c>
      <c r="B19" s="36">
        <v>485.726</v>
      </c>
      <c r="C19" s="7">
        <v>464.383</v>
      </c>
      <c r="D19" s="7">
        <v>485.43</v>
      </c>
      <c r="E19" s="7">
        <v>505.676</v>
      </c>
      <c r="F19" s="7">
        <v>531.467</v>
      </c>
      <c r="G19" s="7">
        <v>504.643</v>
      </c>
      <c r="H19" s="7">
        <v>531.8</v>
      </c>
      <c r="I19" s="6">
        <v>553.3</v>
      </c>
      <c r="J19" s="7">
        <v>539.7</v>
      </c>
      <c r="K19" s="7">
        <v>533.4</v>
      </c>
      <c r="L19" s="7">
        <v>571.4</v>
      </c>
      <c r="M19" s="7"/>
      <c r="N19" s="7">
        <v>573.6</v>
      </c>
      <c r="O19" s="10">
        <v>566.032</v>
      </c>
      <c r="P19" s="46">
        <v>604.486</v>
      </c>
      <c r="Q19" s="46">
        <v>616.151</v>
      </c>
      <c r="R19" s="46">
        <v>602.668</v>
      </c>
    </row>
    <row r="20" spans="1:18" ht="15.75">
      <c r="A20" s="1" t="s">
        <v>92</v>
      </c>
      <c r="B20" s="36">
        <v>437.521</v>
      </c>
      <c r="C20" s="7">
        <v>421.578</v>
      </c>
      <c r="D20" s="7">
        <v>414.183</v>
      </c>
      <c r="E20" s="7">
        <v>424.918</v>
      </c>
      <c r="F20" s="7">
        <v>429.863</v>
      </c>
      <c r="G20" s="7">
        <v>402.452</v>
      </c>
      <c r="H20" s="7">
        <v>422.7</v>
      </c>
      <c r="I20" s="6">
        <v>434.9</v>
      </c>
      <c r="J20" s="7">
        <v>447.7</v>
      </c>
      <c r="K20" s="7">
        <v>445.7</v>
      </c>
      <c r="L20" s="7">
        <v>472.4</v>
      </c>
      <c r="M20" s="7"/>
      <c r="N20" s="7">
        <v>475</v>
      </c>
      <c r="O20" s="10">
        <v>451.857</v>
      </c>
      <c r="P20" s="46">
        <v>476.062</v>
      </c>
      <c r="Q20" s="46">
        <v>510.918</v>
      </c>
      <c r="R20" s="46">
        <v>508.773</v>
      </c>
    </row>
    <row r="21" spans="1:18" ht="15.75">
      <c r="A21" s="1" t="s">
        <v>44</v>
      </c>
      <c r="B21" s="36">
        <v>116.86</v>
      </c>
      <c r="C21" s="7">
        <v>102.979</v>
      </c>
      <c r="D21" s="7">
        <v>109.567</v>
      </c>
      <c r="E21" s="7">
        <v>112.301</v>
      </c>
      <c r="F21" s="7">
        <v>119.148</v>
      </c>
      <c r="G21" s="7">
        <v>114.434</v>
      </c>
      <c r="H21" s="7">
        <v>119.1</v>
      </c>
      <c r="I21" s="6">
        <v>114.7</v>
      </c>
      <c r="J21" s="7">
        <v>109</v>
      </c>
      <c r="K21" s="7">
        <v>110.6</v>
      </c>
      <c r="L21" s="7">
        <v>125.2</v>
      </c>
      <c r="M21" s="7"/>
      <c r="N21" s="7">
        <v>127.7</v>
      </c>
      <c r="O21" s="10">
        <v>122.61</v>
      </c>
      <c r="P21" s="46">
        <v>126.448</v>
      </c>
      <c r="Q21" s="46">
        <v>149.081</v>
      </c>
      <c r="R21" s="46">
        <v>156.106</v>
      </c>
    </row>
    <row r="22" spans="1:18" ht="15.75">
      <c r="A22" s="1" t="s">
        <v>45</v>
      </c>
      <c r="B22" s="36">
        <v>77.357</v>
      </c>
      <c r="C22" s="7">
        <v>81.496</v>
      </c>
      <c r="D22" s="7">
        <v>82.663</v>
      </c>
      <c r="E22" s="7">
        <v>83.276</v>
      </c>
      <c r="F22" s="7">
        <v>81.411</v>
      </c>
      <c r="G22" s="7">
        <v>76.73</v>
      </c>
      <c r="H22" s="7">
        <v>84.5</v>
      </c>
      <c r="I22" s="6">
        <v>88.2</v>
      </c>
      <c r="J22" s="7">
        <v>94.2</v>
      </c>
      <c r="K22" s="7">
        <v>93.1</v>
      </c>
      <c r="L22" s="7">
        <v>91.7</v>
      </c>
      <c r="M22" s="7"/>
      <c r="N22" s="7">
        <v>91.1</v>
      </c>
      <c r="O22" s="10">
        <v>88.447</v>
      </c>
      <c r="P22" s="46">
        <v>101.73</v>
      </c>
      <c r="Q22" s="46">
        <v>139.075</v>
      </c>
      <c r="R22" s="46">
        <v>141.148</v>
      </c>
    </row>
    <row r="23" spans="1:18" ht="15.75">
      <c r="A23" s="1" t="s">
        <v>46</v>
      </c>
      <c r="B23" s="36">
        <v>145.159</v>
      </c>
      <c r="C23" s="7">
        <v>143.654</v>
      </c>
      <c r="D23" s="7">
        <v>129.694</v>
      </c>
      <c r="E23" s="7">
        <v>123.197</v>
      </c>
      <c r="F23" s="7">
        <v>123.387</v>
      </c>
      <c r="G23" s="7">
        <v>111.876</v>
      </c>
      <c r="H23" s="7">
        <v>112.3</v>
      </c>
      <c r="I23" s="6">
        <v>114.4</v>
      </c>
      <c r="J23" s="7">
        <v>127.2</v>
      </c>
      <c r="K23" s="7">
        <v>124</v>
      </c>
      <c r="L23" s="7">
        <v>131.6</v>
      </c>
      <c r="M23" s="7"/>
      <c r="N23" s="7">
        <v>133.7</v>
      </c>
      <c r="O23" s="10">
        <v>116.96</v>
      </c>
      <c r="P23" s="46">
        <v>116.708</v>
      </c>
      <c r="Q23" s="46">
        <v>92.9</v>
      </c>
      <c r="R23" s="46">
        <v>96.053</v>
      </c>
    </row>
    <row r="24" spans="1:18" ht="15.75">
      <c r="A24" s="1" t="s">
        <v>47</v>
      </c>
      <c r="B24" s="36">
        <v>123.764</v>
      </c>
      <c r="C24" s="7">
        <v>125.118</v>
      </c>
      <c r="D24" s="7">
        <v>128.678</v>
      </c>
      <c r="E24" s="7">
        <v>131.56</v>
      </c>
      <c r="F24" s="7">
        <v>146.947</v>
      </c>
      <c r="G24" s="7">
        <v>153.737</v>
      </c>
      <c r="H24" s="7">
        <v>152.3</v>
      </c>
      <c r="I24" s="6">
        <v>156.7</v>
      </c>
      <c r="J24" s="7">
        <v>156.4</v>
      </c>
      <c r="K24" s="7">
        <v>155.7</v>
      </c>
      <c r="L24" s="7">
        <v>172.4</v>
      </c>
      <c r="M24" s="7"/>
      <c r="N24" s="7">
        <v>169.7</v>
      </c>
      <c r="O24" s="10">
        <v>167.597</v>
      </c>
      <c r="P24" s="46">
        <v>171.3</v>
      </c>
      <c r="Q24" s="46">
        <v>180.333</v>
      </c>
      <c r="R24" s="46">
        <v>174.879</v>
      </c>
    </row>
    <row r="25" spans="1:18" ht="15.75">
      <c r="A25" s="1" t="s">
        <v>48</v>
      </c>
      <c r="B25" s="36">
        <v>32.16</v>
      </c>
      <c r="C25" s="7">
        <v>33.663</v>
      </c>
      <c r="D25" s="7">
        <v>32.364</v>
      </c>
      <c r="E25" s="7">
        <v>32.053</v>
      </c>
      <c r="F25" s="7">
        <v>36.539</v>
      </c>
      <c r="G25" s="7">
        <v>35.69</v>
      </c>
      <c r="H25" s="7">
        <v>33.2</v>
      </c>
      <c r="I25" s="6">
        <v>33.8</v>
      </c>
      <c r="J25" s="7">
        <v>36.8</v>
      </c>
      <c r="K25" s="7">
        <v>36.4</v>
      </c>
      <c r="L25" s="7">
        <v>35.1</v>
      </c>
      <c r="M25" s="7"/>
      <c r="N25" s="7">
        <v>39</v>
      </c>
      <c r="O25" s="10">
        <v>32.398</v>
      </c>
      <c r="P25" s="46">
        <v>35.179</v>
      </c>
      <c r="Q25" s="46">
        <v>34.296</v>
      </c>
      <c r="R25" s="46">
        <v>34.525</v>
      </c>
    </row>
    <row r="26" spans="1:18" ht="15.75">
      <c r="A26" s="1" t="s">
        <v>49</v>
      </c>
      <c r="B26" s="36">
        <v>91.603</v>
      </c>
      <c r="C26" s="7">
        <v>91.455</v>
      </c>
      <c r="D26" s="7">
        <v>96.315</v>
      </c>
      <c r="E26" s="7">
        <v>99.507</v>
      </c>
      <c r="F26" s="7">
        <v>110.407</v>
      </c>
      <c r="G26" s="7">
        <v>118.047</v>
      </c>
      <c r="H26" s="7">
        <v>119</v>
      </c>
      <c r="I26" s="6">
        <v>122.9</v>
      </c>
      <c r="J26" s="7">
        <v>119.7</v>
      </c>
      <c r="K26" s="7">
        <v>119.3</v>
      </c>
      <c r="L26" s="7">
        <v>137.3</v>
      </c>
      <c r="M26" s="7"/>
      <c r="N26" s="7">
        <v>130.6</v>
      </c>
      <c r="O26" s="10">
        <v>135.199</v>
      </c>
      <c r="P26" s="46">
        <v>136.122</v>
      </c>
      <c r="Q26" s="46">
        <v>146.038</v>
      </c>
      <c r="R26" s="46">
        <v>140.354</v>
      </c>
    </row>
    <row r="27" spans="1:18" ht="15.75">
      <c r="A27" s="1" t="s">
        <v>50</v>
      </c>
      <c r="B27" s="36">
        <v>374.689</v>
      </c>
      <c r="C27" s="7">
        <v>348.935</v>
      </c>
      <c r="D27" s="7">
        <v>364.04</v>
      </c>
      <c r="E27" s="7">
        <v>360.623</v>
      </c>
      <c r="F27" s="7">
        <v>369.325</v>
      </c>
      <c r="G27" s="7">
        <v>381.722</v>
      </c>
      <c r="H27" s="7">
        <v>388.7</v>
      </c>
      <c r="I27" s="6">
        <v>400.9</v>
      </c>
      <c r="J27" s="7">
        <v>394.3</v>
      </c>
      <c r="K27" s="7">
        <v>386.6</v>
      </c>
      <c r="L27" s="7">
        <v>380.3</v>
      </c>
      <c r="M27" s="7"/>
      <c r="N27" s="7">
        <v>354</v>
      </c>
      <c r="O27" s="10">
        <v>351.952</v>
      </c>
      <c r="P27" s="46">
        <v>358.013</v>
      </c>
      <c r="Q27" s="46">
        <v>390.27</v>
      </c>
      <c r="R27" s="46">
        <v>386.046</v>
      </c>
    </row>
    <row r="28" spans="1:18" ht="15.75">
      <c r="A28" s="1" t="s">
        <v>51</v>
      </c>
      <c r="B28" s="36">
        <v>55.696</v>
      </c>
      <c r="C28" s="7">
        <v>51.998</v>
      </c>
      <c r="D28" s="7">
        <v>52.85</v>
      </c>
      <c r="E28" s="7">
        <v>48.094</v>
      </c>
      <c r="F28" s="7">
        <v>47.034</v>
      </c>
      <c r="G28" s="7">
        <v>47.245</v>
      </c>
      <c r="H28" s="7">
        <v>45.4</v>
      </c>
      <c r="I28" s="6">
        <v>44</v>
      </c>
      <c r="J28" s="7">
        <v>39.1</v>
      </c>
      <c r="K28" s="7">
        <v>38.9</v>
      </c>
      <c r="L28" s="7">
        <v>33.1</v>
      </c>
      <c r="M28" s="7"/>
      <c r="N28" s="7">
        <v>27.1</v>
      </c>
      <c r="O28" s="10">
        <v>25.121</v>
      </c>
      <c r="P28" s="46">
        <v>23.595</v>
      </c>
      <c r="Q28" s="46">
        <v>27.755</v>
      </c>
      <c r="R28" s="46">
        <v>29.407</v>
      </c>
    </row>
    <row r="29" spans="1:18" ht="15.75">
      <c r="A29" s="1" t="s">
        <v>52</v>
      </c>
      <c r="B29" s="36">
        <v>11.82</v>
      </c>
      <c r="C29" s="7">
        <v>12.312</v>
      </c>
      <c r="D29" s="7">
        <v>12.858</v>
      </c>
      <c r="E29" s="7">
        <v>11.265</v>
      </c>
      <c r="F29" s="7">
        <v>12.294</v>
      </c>
      <c r="G29" s="7">
        <v>14.91</v>
      </c>
      <c r="H29" s="7">
        <v>12.6</v>
      </c>
      <c r="I29" s="6">
        <v>11.9</v>
      </c>
      <c r="J29" s="7">
        <v>11.3</v>
      </c>
      <c r="K29" s="7">
        <v>12</v>
      </c>
      <c r="L29" s="7">
        <v>13.6</v>
      </c>
      <c r="M29" s="7"/>
      <c r="N29" s="7">
        <v>13.8</v>
      </c>
      <c r="O29" s="10">
        <v>14.049</v>
      </c>
      <c r="P29" s="46">
        <v>16.1</v>
      </c>
      <c r="Q29" s="46">
        <v>17.538</v>
      </c>
      <c r="R29" s="46">
        <v>18.683</v>
      </c>
    </row>
    <row r="30" spans="1:18" ht="15.75">
      <c r="A30" s="1" t="s">
        <v>98</v>
      </c>
      <c r="B30" s="36">
        <v>144.249</v>
      </c>
      <c r="C30" s="7">
        <v>134.755</v>
      </c>
      <c r="D30" s="7">
        <v>150.316</v>
      </c>
      <c r="E30" s="7">
        <v>147.548</v>
      </c>
      <c r="F30" s="7">
        <v>147.772</v>
      </c>
      <c r="G30" s="7">
        <v>152.507</v>
      </c>
      <c r="H30" s="7">
        <v>159.2</v>
      </c>
      <c r="I30" s="6">
        <v>167.8</v>
      </c>
      <c r="J30" s="7">
        <v>173.1</v>
      </c>
      <c r="K30" s="7">
        <v>175.5</v>
      </c>
      <c r="L30" s="7">
        <v>165</v>
      </c>
      <c r="M30" s="7"/>
      <c r="N30" s="7">
        <v>162.6</v>
      </c>
      <c r="O30" s="10">
        <v>166.125</v>
      </c>
      <c r="P30" s="46">
        <v>170.821</v>
      </c>
      <c r="Q30" s="46">
        <v>179.774</v>
      </c>
      <c r="R30" s="46">
        <v>177.885</v>
      </c>
    </row>
    <row r="31" spans="1:18" ht="15.75">
      <c r="A31" s="1" t="s">
        <v>53</v>
      </c>
      <c r="B31" s="36">
        <v>43.053</v>
      </c>
      <c r="C31" s="7">
        <v>43.476</v>
      </c>
      <c r="D31" s="7">
        <v>45.682</v>
      </c>
      <c r="E31" s="7">
        <v>45.985</v>
      </c>
      <c r="F31" s="7">
        <v>51.775</v>
      </c>
      <c r="G31" s="7">
        <v>54.028</v>
      </c>
      <c r="H31" s="7">
        <v>58.2</v>
      </c>
      <c r="I31" s="6">
        <v>64.9</v>
      </c>
      <c r="J31" s="7">
        <v>64.9</v>
      </c>
      <c r="K31" s="7">
        <v>65</v>
      </c>
      <c r="L31" s="7">
        <v>67.4</v>
      </c>
      <c r="M31" s="7"/>
      <c r="N31" s="7">
        <v>68.9</v>
      </c>
      <c r="O31" s="10">
        <v>68.833</v>
      </c>
      <c r="P31" s="46">
        <v>64.66</v>
      </c>
      <c r="Q31" s="46">
        <v>73.223</v>
      </c>
      <c r="R31" s="46">
        <v>73.51</v>
      </c>
    </row>
    <row r="32" spans="1:18" ht="15.75">
      <c r="A32" s="1" t="s">
        <v>54</v>
      </c>
      <c r="B32" s="36">
        <v>14.586</v>
      </c>
      <c r="C32" s="7">
        <v>13.276</v>
      </c>
      <c r="D32" s="7">
        <v>12.401</v>
      </c>
      <c r="E32" s="7">
        <v>9.957</v>
      </c>
      <c r="F32" s="7">
        <v>10.512</v>
      </c>
      <c r="G32" s="7">
        <v>10.676</v>
      </c>
      <c r="H32" s="7">
        <v>8.5</v>
      </c>
      <c r="I32" s="6">
        <v>7.6</v>
      </c>
      <c r="J32" s="7">
        <v>8.1</v>
      </c>
      <c r="K32" s="7">
        <v>6.7</v>
      </c>
      <c r="L32" s="7">
        <v>3.4</v>
      </c>
      <c r="M32" s="5"/>
      <c r="N32" s="7">
        <v>1.7</v>
      </c>
      <c r="O32" s="10">
        <v>6.168</v>
      </c>
      <c r="P32" s="46">
        <v>5.694</v>
      </c>
      <c r="Q32" s="46">
        <v>6.369</v>
      </c>
      <c r="R32" s="46">
        <v>5.991</v>
      </c>
    </row>
    <row r="33" spans="1:18" ht="15.75">
      <c r="A33" s="1" t="s">
        <v>55</v>
      </c>
      <c r="B33" s="36">
        <v>62.896</v>
      </c>
      <c r="C33" s="7">
        <v>58.028</v>
      </c>
      <c r="D33" s="7">
        <v>61.411</v>
      </c>
      <c r="E33" s="7">
        <v>65.464</v>
      </c>
      <c r="F33" s="7">
        <v>74.177</v>
      </c>
      <c r="G33" s="7">
        <v>77.046</v>
      </c>
      <c r="H33" s="7">
        <v>81.6</v>
      </c>
      <c r="I33" s="6">
        <v>83.4</v>
      </c>
      <c r="J33" s="7">
        <v>87.8</v>
      </c>
      <c r="K33" s="7">
        <v>89.8</v>
      </c>
      <c r="L33" s="7">
        <v>79</v>
      </c>
      <c r="M33" s="7"/>
      <c r="N33" s="7">
        <v>77.5</v>
      </c>
      <c r="O33" s="10">
        <v>76.042</v>
      </c>
      <c r="P33" s="46">
        <v>85.273</v>
      </c>
      <c r="Q33" s="46">
        <v>83.627</v>
      </c>
      <c r="R33" s="46">
        <v>80.218</v>
      </c>
    </row>
    <row r="34" spans="1:18" ht="15.75">
      <c r="A34" s="1" t="s">
        <v>56</v>
      </c>
      <c r="B34" s="36">
        <v>101.674</v>
      </c>
      <c r="C34" s="7">
        <v>91.635</v>
      </c>
      <c r="D34" s="7">
        <v>92.967</v>
      </c>
      <c r="E34" s="7">
        <v>95.79</v>
      </c>
      <c r="F34" s="7">
        <v>99.832</v>
      </c>
      <c r="G34" s="7">
        <v>104.929</v>
      </c>
      <c r="H34" s="7">
        <v>103.2</v>
      </c>
      <c r="I34" s="6">
        <v>107.3</v>
      </c>
      <c r="J34" s="7">
        <v>101.4</v>
      </c>
      <c r="K34" s="7">
        <v>93.4</v>
      </c>
      <c r="L34" s="7">
        <v>97.9</v>
      </c>
      <c r="M34" s="7"/>
      <c r="N34" s="7">
        <v>76.8</v>
      </c>
      <c r="O34" s="10">
        <v>85.803</v>
      </c>
      <c r="P34" s="46">
        <v>80.91</v>
      </c>
      <c r="Q34" s="46">
        <v>94.763</v>
      </c>
      <c r="R34" s="46">
        <v>85.665</v>
      </c>
    </row>
    <row r="35" spans="1:18" ht="15.75">
      <c r="A35" s="1" t="s">
        <v>57</v>
      </c>
      <c r="B35" s="36">
        <v>2.102</v>
      </c>
      <c r="C35" s="7">
        <v>1.521</v>
      </c>
      <c r="D35" s="7">
        <v>0.435</v>
      </c>
      <c r="E35" s="7">
        <v>0.658</v>
      </c>
      <c r="F35" s="7">
        <v>0.648</v>
      </c>
      <c r="G35" s="7">
        <v>0.484</v>
      </c>
      <c r="H35" s="7">
        <v>0.7</v>
      </c>
      <c r="I35" s="6">
        <v>0.6</v>
      </c>
      <c r="J35" s="7">
        <v>0.2</v>
      </c>
      <c r="K35" s="7">
        <v>0.3</v>
      </c>
      <c r="L35" s="7">
        <v>0.276</v>
      </c>
      <c r="M35" s="4"/>
      <c r="N35" s="7">
        <v>0.3</v>
      </c>
      <c r="O35" s="10">
        <v>0.297</v>
      </c>
      <c r="P35" s="46">
        <v>0.097</v>
      </c>
      <c r="Q35" s="48" t="s">
        <v>15</v>
      </c>
      <c r="R35" s="56">
        <v>0.043</v>
      </c>
    </row>
    <row r="36" spans="1:18" ht="15.75">
      <c r="A36" s="1" t="s">
        <v>58</v>
      </c>
      <c r="B36" s="36">
        <v>31.231</v>
      </c>
      <c r="C36" s="7">
        <v>30.898</v>
      </c>
      <c r="D36" s="7">
        <v>29.666</v>
      </c>
      <c r="E36" s="7">
        <v>28.934</v>
      </c>
      <c r="F36" s="7">
        <v>25.989</v>
      </c>
      <c r="G36" s="7">
        <v>27.879</v>
      </c>
      <c r="H36" s="7">
        <v>27.9</v>
      </c>
      <c r="I36" s="6">
        <v>28.3</v>
      </c>
      <c r="J36" s="7">
        <v>29.9</v>
      </c>
      <c r="K36" s="7">
        <v>27.2</v>
      </c>
      <c r="L36" s="7">
        <v>29.2</v>
      </c>
      <c r="M36" s="7"/>
      <c r="N36" s="7">
        <v>25.7</v>
      </c>
      <c r="O36" s="10">
        <v>24.342</v>
      </c>
      <c r="P36" s="46">
        <v>26.181</v>
      </c>
      <c r="Q36" s="46">
        <v>25.441</v>
      </c>
      <c r="R36" s="46">
        <v>29.232</v>
      </c>
    </row>
    <row r="37" spans="1:18" ht="15.75">
      <c r="A37" s="1" t="s">
        <v>59</v>
      </c>
      <c r="B37" s="36">
        <v>8.151</v>
      </c>
      <c r="C37" s="7">
        <v>7.602</v>
      </c>
      <c r="D37" s="7">
        <v>6.988</v>
      </c>
      <c r="E37" s="7">
        <v>6.767</v>
      </c>
      <c r="F37" s="7">
        <v>7.087</v>
      </c>
      <c r="G37" s="7">
        <v>23.435</v>
      </c>
      <c r="H37" s="7">
        <v>7.8</v>
      </c>
      <c r="I37" s="6">
        <v>8.6</v>
      </c>
      <c r="J37" s="7">
        <v>9.7</v>
      </c>
      <c r="K37" s="7">
        <v>10.2</v>
      </c>
      <c r="L37" s="7">
        <v>11.3</v>
      </c>
      <c r="M37" s="7"/>
      <c r="N37" s="7">
        <v>10.3</v>
      </c>
      <c r="O37" s="10">
        <v>9.837</v>
      </c>
      <c r="P37" s="46">
        <v>8.399</v>
      </c>
      <c r="Q37" s="46">
        <v>8.333</v>
      </c>
      <c r="R37" s="46">
        <v>8.694</v>
      </c>
    </row>
    <row r="38" spans="1:18" ht="15.75">
      <c r="A38" s="1" t="s">
        <v>60</v>
      </c>
      <c r="B38" s="36">
        <v>2.306</v>
      </c>
      <c r="C38" s="7">
        <v>1.109</v>
      </c>
      <c r="D38" s="7">
        <v>1.663</v>
      </c>
      <c r="E38" s="7">
        <v>1.473</v>
      </c>
      <c r="F38" s="7">
        <v>1.627</v>
      </c>
      <c r="G38" s="7">
        <v>1.913</v>
      </c>
      <c r="H38" s="7">
        <v>2.3</v>
      </c>
      <c r="I38" s="6">
        <v>2.8</v>
      </c>
      <c r="J38" s="7">
        <v>2.9</v>
      </c>
      <c r="K38" s="7">
        <v>3.1</v>
      </c>
      <c r="L38" s="7">
        <v>4</v>
      </c>
      <c r="M38" s="7"/>
      <c r="N38" s="7">
        <v>4.4</v>
      </c>
      <c r="O38" s="10">
        <v>3.09</v>
      </c>
      <c r="P38" s="46">
        <v>3.574</v>
      </c>
      <c r="Q38" s="46">
        <v>6.173</v>
      </c>
      <c r="R38" s="46">
        <v>5.994</v>
      </c>
    </row>
    <row r="39" spans="1:18" ht="15.75">
      <c r="A39" s="1" t="s">
        <v>61</v>
      </c>
      <c r="B39" s="36">
        <v>17.46</v>
      </c>
      <c r="C39" s="7">
        <v>17.105</v>
      </c>
      <c r="D39" s="7">
        <v>16.298</v>
      </c>
      <c r="E39" s="7">
        <v>20.094</v>
      </c>
      <c r="F39" s="7">
        <v>27.042</v>
      </c>
      <c r="G39" s="7">
        <v>8.42</v>
      </c>
      <c r="H39" s="7">
        <v>29.5</v>
      </c>
      <c r="I39" s="6">
        <v>29.5</v>
      </c>
      <c r="J39" s="7">
        <v>26.6</v>
      </c>
      <c r="K39" s="7">
        <v>26.1</v>
      </c>
      <c r="L39" s="7">
        <v>25.9</v>
      </c>
      <c r="M39" s="7"/>
      <c r="N39" s="7">
        <v>33.1</v>
      </c>
      <c r="O39" s="10">
        <v>23.288</v>
      </c>
      <c r="P39" s="46">
        <v>28.335</v>
      </c>
      <c r="Q39" s="46">
        <v>30.454</v>
      </c>
      <c r="R39" s="46">
        <v>30.443</v>
      </c>
    </row>
    <row r="40" spans="1:18" ht="15.75">
      <c r="A40" s="1" t="s">
        <v>62</v>
      </c>
      <c r="B40" s="36">
        <v>75.997</v>
      </c>
      <c r="C40" s="7">
        <v>71.829</v>
      </c>
      <c r="D40" s="7">
        <v>70.11</v>
      </c>
      <c r="E40" s="7">
        <v>76.81</v>
      </c>
      <c r="F40" s="7">
        <v>105.002</v>
      </c>
      <c r="G40" s="7">
        <v>106.282</v>
      </c>
      <c r="H40" s="7">
        <v>108.9</v>
      </c>
      <c r="I40" s="6">
        <v>117</v>
      </c>
      <c r="J40" s="7">
        <v>141</v>
      </c>
      <c r="K40" s="7">
        <v>147.4</v>
      </c>
      <c r="L40" s="7">
        <v>153</v>
      </c>
      <c r="M40" s="7"/>
      <c r="N40" s="7">
        <v>137.1</v>
      </c>
      <c r="O40" s="10">
        <v>140.849</v>
      </c>
      <c r="P40" s="46">
        <v>134.66</v>
      </c>
      <c r="Q40" s="46">
        <v>159.575</v>
      </c>
      <c r="R40" s="46">
        <v>166.383</v>
      </c>
    </row>
    <row r="41" spans="1:18" ht="15.75">
      <c r="A41" s="1" t="s">
        <v>63</v>
      </c>
      <c r="B41" s="36">
        <v>10.671</v>
      </c>
      <c r="C41" s="7">
        <v>11.054</v>
      </c>
      <c r="D41" s="7">
        <v>11.046</v>
      </c>
      <c r="E41" s="7">
        <v>11.61</v>
      </c>
      <c r="F41" s="7">
        <v>12.387</v>
      </c>
      <c r="G41" s="7">
        <v>13.098</v>
      </c>
      <c r="H41" s="7">
        <v>13.7</v>
      </c>
      <c r="I41" s="6">
        <v>14.3</v>
      </c>
      <c r="J41" s="7">
        <v>13.3</v>
      </c>
      <c r="K41" s="7">
        <v>12.8</v>
      </c>
      <c r="L41" s="7">
        <v>12.1</v>
      </c>
      <c r="M41" s="7"/>
      <c r="N41" s="7">
        <v>11.9</v>
      </c>
      <c r="O41" s="10">
        <v>11.045</v>
      </c>
      <c r="P41" s="46">
        <v>11.827</v>
      </c>
      <c r="Q41" s="46">
        <v>13.136</v>
      </c>
      <c r="R41" s="46">
        <v>13.678</v>
      </c>
    </row>
    <row r="42" spans="1:18" ht="15.75">
      <c r="A42" s="1" t="s">
        <v>64</v>
      </c>
      <c r="B42" s="36">
        <v>28.335</v>
      </c>
      <c r="C42" s="7">
        <v>23.761</v>
      </c>
      <c r="D42" s="7">
        <v>23.669</v>
      </c>
      <c r="E42" s="7">
        <v>24.192</v>
      </c>
      <c r="F42" s="7">
        <v>30.917</v>
      </c>
      <c r="G42" s="7">
        <v>33.866</v>
      </c>
      <c r="H42" s="7">
        <v>33.7</v>
      </c>
      <c r="I42" s="6">
        <v>38.4</v>
      </c>
      <c r="J42" s="7">
        <v>46.1</v>
      </c>
      <c r="K42" s="7">
        <v>58.3</v>
      </c>
      <c r="L42" s="7">
        <v>55.9</v>
      </c>
      <c r="M42" s="7"/>
      <c r="N42" s="7">
        <v>52.1</v>
      </c>
      <c r="O42" s="10">
        <v>51.157</v>
      </c>
      <c r="P42" s="46">
        <v>49.118</v>
      </c>
      <c r="Q42" s="46">
        <v>55.256</v>
      </c>
      <c r="R42" s="46">
        <v>62.357</v>
      </c>
    </row>
    <row r="43" spans="1:18" ht="15.75">
      <c r="A43" s="1" t="s">
        <v>65</v>
      </c>
      <c r="B43" s="36">
        <v>25.069</v>
      </c>
      <c r="C43" s="7">
        <v>25.261</v>
      </c>
      <c r="D43" s="7">
        <v>22.874</v>
      </c>
      <c r="E43" s="7">
        <v>27.391</v>
      </c>
      <c r="F43" s="7">
        <v>46.351</v>
      </c>
      <c r="G43" s="7">
        <v>44.063</v>
      </c>
      <c r="H43" s="7">
        <v>45.7</v>
      </c>
      <c r="I43" s="6">
        <v>48</v>
      </c>
      <c r="J43" s="7">
        <v>63.5</v>
      </c>
      <c r="K43" s="7">
        <v>56.2</v>
      </c>
      <c r="L43" s="7">
        <v>57.1</v>
      </c>
      <c r="M43" s="7"/>
      <c r="N43" s="7">
        <v>46.6</v>
      </c>
      <c r="O43" s="10">
        <v>46.254</v>
      </c>
      <c r="P43" s="46">
        <v>41.744</v>
      </c>
      <c r="Q43" s="46">
        <v>53.976</v>
      </c>
      <c r="R43" s="46">
        <v>52.064</v>
      </c>
    </row>
    <row r="44" spans="1:18" ht="15.75">
      <c r="A44" s="1" t="s">
        <v>66</v>
      </c>
      <c r="B44" s="36">
        <v>8.909</v>
      </c>
      <c r="C44" s="7">
        <v>9.253</v>
      </c>
      <c r="D44" s="7">
        <v>9.589</v>
      </c>
      <c r="E44" s="7">
        <v>10.713</v>
      </c>
      <c r="F44" s="7">
        <v>12.504</v>
      </c>
      <c r="G44" s="7">
        <v>12.339</v>
      </c>
      <c r="H44" s="7">
        <v>13.1</v>
      </c>
      <c r="I44" s="6">
        <v>13.2</v>
      </c>
      <c r="J44" s="7">
        <v>15.3</v>
      </c>
      <c r="K44" s="7">
        <v>17.1</v>
      </c>
      <c r="L44" s="7">
        <v>25.5</v>
      </c>
      <c r="M44" s="7"/>
      <c r="N44" s="7">
        <v>23.8</v>
      </c>
      <c r="O44" s="10">
        <v>29.304</v>
      </c>
      <c r="P44" s="46">
        <v>28.645</v>
      </c>
      <c r="Q44" s="46">
        <v>32.621</v>
      </c>
      <c r="R44" s="46">
        <v>33.458</v>
      </c>
    </row>
    <row r="45" spans="1:18" ht="15.75">
      <c r="A45" s="1" t="s">
        <v>67</v>
      </c>
      <c r="B45" s="36">
        <v>3.013</v>
      </c>
      <c r="C45" s="7">
        <v>2.5</v>
      </c>
      <c r="D45" s="7">
        <v>2.932</v>
      </c>
      <c r="E45" s="7">
        <v>2.904</v>
      </c>
      <c r="F45" s="7">
        <v>2.844</v>
      </c>
      <c r="G45" s="7">
        <v>2.915</v>
      </c>
      <c r="H45" s="7">
        <v>2.7</v>
      </c>
      <c r="I45" s="6">
        <v>3</v>
      </c>
      <c r="J45" s="7">
        <v>2.8</v>
      </c>
      <c r="K45" s="7">
        <v>2.9</v>
      </c>
      <c r="L45" s="7">
        <v>2.5</v>
      </c>
      <c r="M45" s="7"/>
      <c r="N45" s="7">
        <v>2.7</v>
      </c>
      <c r="O45" s="10">
        <v>3.09</v>
      </c>
      <c r="P45" s="46">
        <v>3.326</v>
      </c>
      <c r="Q45" s="46">
        <v>4.585</v>
      </c>
      <c r="R45" s="46">
        <v>4.826</v>
      </c>
    </row>
    <row r="46" spans="1:18" ht="15.75">
      <c r="A46" s="1" t="s">
        <v>68</v>
      </c>
      <c r="B46" s="36">
        <v>267.535</v>
      </c>
      <c r="C46" s="7">
        <v>263.913</v>
      </c>
      <c r="D46" s="7">
        <v>280.418</v>
      </c>
      <c r="E46" s="7">
        <v>269.265</v>
      </c>
      <c r="F46" s="7">
        <v>255.826</v>
      </c>
      <c r="G46" s="7">
        <v>303.222</v>
      </c>
      <c r="H46" s="7">
        <v>284.9</v>
      </c>
      <c r="I46" s="6">
        <v>271.7</v>
      </c>
      <c r="J46" s="7">
        <v>265.7</v>
      </c>
      <c r="K46" s="7">
        <v>287.9</v>
      </c>
      <c r="L46" s="7">
        <v>283.3</v>
      </c>
      <c r="M46" s="7"/>
      <c r="N46" s="7">
        <v>281.9</v>
      </c>
      <c r="O46" s="10">
        <v>280.029</v>
      </c>
      <c r="P46" s="46">
        <v>265.719</v>
      </c>
      <c r="Q46" s="46">
        <v>271.298</v>
      </c>
      <c r="R46" s="46">
        <v>251.334</v>
      </c>
    </row>
    <row r="47" spans="1:18" ht="15.75">
      <c r="A47" s="1" t="s">
        <v>69</v>
      </c>
      <c r="B47" s="36">
        <v>3.218</v>
      </c>
      <c r="C47" s="7">
        <v>3.072</v>
      </c>
      <c r="D47" s="7">
        <v>3.413</v>
      </c>
      <c r="E47" s="7">
        <v>3.292</v>
      </c>
      <c r="F47" s="7">
        <v>2.703</v>
      </c>
      <c r="G47" s="7">
        <v>3.58</v>
      </c>
      <c r="H47" s="7">
        <v>2</v>
      </c>
      <c r="I47" s="6">
        <v>2.1</v>
      </c>
      <c r="J47" s="7">
        <v>2</v>
      </c>
      <c r="K47" s="7">
        <v>2.1</v>
      </c>
      <c r="L47" s="7">
        <v>2.4</v>
      </c>
      <c r="M47" s="7"/>
      <c r="N47" s="7">
        <v>2.4</v>
      </c>
      <c r="O47" s="10">
        <v>2.675</v>
      </c>
      <c r="P47" s="46">
        <v>2.587</v>
      </c>
      <c r="Q47" s="46">
        <v>2.905</v>
      </c>
      <c r="R47" s="46">
        <v>2.972</v>
      </c>
    </row>
    <row r="48" spans="1:18" ht="15.75">
      <c r="A48" s="1" t="s">
        <v>100</v>
      </c>
      <c r="B48" s="36">
        <v>157.254</v>
      </c>
      <c r="C48" s="7">
        <v>149.014</v>
      </c>
      <c r="D48" s="7">
        <v>155.355</v>
      </c>
      <c r="E48" s="7">
        <v>146.213</v>
      </c>
      <c r="F48" s="7">
        <v>133.124</v>
      </c>
      <c r="G48" s="7">
        <v>167.925</v>
      </c>
      <c r="H48" s="7">
        <v>152.4</v>
      </c>
      <c r="I48" s="6">
        <v>131</v>
      </c>
      <c r="J48" s="7">
        <v>132.3</v>
      </c>
      <c r="K48" s="7">
        <v>152.7</v>
      </c>
      <c r="L48" s="7">
        <v>145.2</v>
      </c>
      <c r="M48" s="7"/>
      <c r="N48" s="7">
        <v>140.7</v>
      </c>
      <c r="O48" s="10">
        <v>139.259</v>
      </c>
      <c r="P48" s="46">
        <v>130.115</v>
      </c>
      <c r="Q48" s="46">
        <v>141.838</v>
      </c>
      <c r="R48" s="46">
        <v>123.959</v>
      </c>
    </row>
    <row r="49" spans="1:18" ht="15.75">
      <c r="A49" s="1" t="s">
        <v>71</v>
      </c>
      <c r="B49" s="36">
        <v>44.472</v>
      </c>
      <c r="C49" s="7">
        <v>48.876</v>
      </c>
      <c r="D49" s="7">
        <v>53.437</v>
      </c>
      <c r="E49" s="7">
        <v>52.583</v>
      </c>
      <c r="F49" s="7">
        <v>47.403</v>
      </c>
      <c r="G49" s="7">
        <v>48.46</v>
      </c>
      <c r="H49" s="7">
        <v>46.6</v>
      </c>
      <c r="I49" s="6">
        <v>40.6</v>
      </c>
      <c r="J49" s="7">
        <v>41.3</v>
      </c>
      <c r="K49" s="7">
        <v>44.5</v>
      </c>
      <c r="L49" s="7">
        <v>43.4</v>
      </c>
      <c r="M49" s="7"/>
      <c r="N49" s="7">
        <v>40.3</v>
      </c>
      <c r="O49" s="10">
        <v>35.992</v>
      </c>
      <c r="P49" s="46">
        <v>37.346</v>
      </c>
      <c r="Q49" s="46">
        <v>44.796</v>
      </c>
      <c r="R49" s="46">
        <v>36.395</v>
      </c>
    </row>
    <row r="50" spans="1:18" ht="15.75">
      <c r="A50" s="1" t="s">
        <v>70</v>
      </c>
      <c r="B50" s="36">
        <v>96.113</v>
      </c>
      <c r="C50" s="7">
        <v>85.006</v>
      </c>
      <c r="D50" s="7">
        <v>85.712</v>
      </c>
      <c r="E50" s="7">
        <v>78.884</v>
      </c>
      <c r="F50" s="7">
        <v>69.366</v>
      </c>
      <c r="G50" s="7">
        <v>105.038</v>
      </c>
      <c r="H50" s="7">
        <v>94</v>
      </c>
      <c r="I50" s="6">
        <v>77.1</v>
      </c>
      <c r="J50" s="7">
        <v>78.1</v>
      </c>
      <c r="K50" s="7">
        <v>95.9</v>
      </c>
      <c r="L50" s="7">
        <v>88.2</v>
      </c>
      <c r="M50" s="7"/>
      <c r="N50" s="7">
        <v>87.9</v>
      </c>
      <c r="O50" s="10">
        <v>89.751</v>
      </c>
      <c r="P50" s="46">
        <v>78.184</v>
      </c>
      <c r="Q50" s="46">
        <v>86.368</v>
      </c>
      <c r="R50" s="46">
        <v>75.228</v>
      </c>
    </row>
    <row r="51" spans="1:18" ht="15.75">
      <c r="A51" s="1" t="s">
        <v>72</v>
      </c>
      <c r="B51" s="36">
        <v>35.952</v>
      </c>
      <c r="C51" s="7">
        <v>39.412</v>
      </c>
      <c r="D51" s="7">
        <v>43.077</v>
      </c>
      <c r="E51" s="7">
        <v>41.311</v>
      </c>
      <c r="F51" s="7">
        <v>38.683</v>
      </c>
      <c r="G51" s="7">
        <v>46.119</v>
      </c>
      <c r="H51" s="7">
        <v>50.1</v>
      </c>
      <c r="I51" s="6">
        <v>53.4</v>
      </c>
      <c r="J51" s="7">
        <v>45.6</v>
      </c>
      <c r="K51" s="7">
        <v>48.9</v>
      </c>
      <c r="L51" s="7">
        <v>57.6</v>
      </c>
      <c r="M51" s="7"/>
      <c r="N51" s="7">
        <v>61.5</v>
      </c>
      <c r="O51" s="10">
        <v>60.52</v>
      </c>
      <c r="P51" s="46">
        <v>56.947</v>
      </c>
      <c r="Q51" s="46">
        <v>48.387</v>
      </c>
      <c r="R51" s="46">
        <v>47.213</v>
      </c>
    </row>
    <row r="52" spans="1:18" ht="15.75">
      <c r="A52" s="1" t="s">
        <v>73</v>
      </c>
      <c r="B52" s="36">
        <v>32.24</v>
      </c>
      <c r="C52" s="7">
        <v>34.964</v>
      </c>
      <c r="D52" s="7">
        <v>38.92</v>
      </c>
      <c r="E52" s="7">
        <v>37.717</v>
      </c>
      <c r="F52" s="7">
        <v>35.723</v>
      </c>
      <c r="G52" s="7">
        <v>42.048</v>
      </c>
      <c r="H52" s="7">
        <v>46.2</v>
      </c>
      <c r="I52" s="6">
        <v>48.4</v>
      </c>
      <c r="J52" s="7">
        <v>38.6</v>
      </c>
      <c r="K52" s="7">
        <v>43</v>
      </c>
      <c r="L52" s="7">
        <v>47.3</v>
      </c>
      <c r="M52" s="7"/>
      <c r="N52" s="7">
        <v>49.4</v>
      </c>
      <c r="O52" s="10">
        <v>49.752</v>
      </c>
      <c r="P52" s="46">
        <v>49.682</v>
      </c>
      <c r="Q52" s="46">
        <v>42.685</v>
      </c>
      <c r="R52" s="46">
        <v>40.795</v>
      </c>
    </row>
    <row r="53" spans="1:18" ht="15.75">
      <c r="A53" s="1" t="s">
        <v>74</v>
      </c>
      <c r="B53" s="36">
        <v>6.666</v>
      </c>
      <c r="C53" s="7">
        <v>6.42</v>
      </c>
      <c r="D53" s="7">
        <v>7.551</v>
      </c>
      <c r="E53" s="7">
        <v>7.303</v>
      </c>
      <c r="F53" s="7">
        <v>8.417</v>
      </c>
      <c r="G53" s="7">
        <v>9.049</v>
      </c>
      <c r="H53" s="7">
        <v>7.5</v>
      </c>
      <c r="I53" s="6">
        <v>8.9</v>
      </c>
      <c r="J53" s="7">
        <v>10.4</v>
      </c>
      <c r="K53" s="7">
        <v>9.1</v>
      </c>
      <c r="L53" s="7">
        <v>8.9</v>
      </c>
      <c r="M53" s="7"/>
      <c r="N53" s="7">
        <v>8.8</v>
      </c>
      <c r="O53" s="10">
        <v>8.475</v>
      </c>
      <c r="P53" s="46">
        <v>8.285</v>
      </c>
      <c r="Q53" s="46">
        <v>9.089</v>
      </c>
      <c r="R53" s="46">
        <v>8.342</v>
      </c>
    </row>
    <row r="54" spans="1:18" ht="15.75">
      <c r="A54" s="1" t="s">
        <v>75</v>
      </c>
      <c r="B54" s="36">
        <v>28.161</v>
      </c>
      <c r="C54" s="7">
        <v>29.205</v>
      </c>
      <c r="D54" s="7">
        <v>31.457</v>
      </c>
      <c r="E54" s="7">
        <v>32.356</v>
      </c>
      <c r="F54" s="7">
        <v>29.746</v>
      </c>
      <c r="G54" s="7">
        <v>33.025</v>
      </c>
      <c r="H54" s="7">
        <v>28.2</v>
      </c>
      <c r="I54" s="6">
        <v>30.8</v>
      </c>
      <c r="J54" s="7">
        <v>30.4</v>
      </c>
      <c r="K54" s="7">
        <v>29.7</v>
      </c>
      <c r="L54" s="7">
        <v>23.1</v>
      </c>
      <c r="M54" s="7"/>
      <c r="N54" s="7">
        <v>22.4</v>
      </c>
      <c r="O54" s="10">
        <v>21.867</v>
      </c>
      <c r="P54" s="46">
        <v>20.273</v>
      </c>
      <c r="Q54" s="46">
        <v>19.33</v>
      </c>
      <c r="R54" s="46">
        <v>18.382</v>
      </c>
    </row>
    <row r="55" spans="1:18" ht="15.75">
      <c r="A55" s="1" t="s">
        <v>76</v>
      </c>
      <c r="B55" s="36">
        <v>36.285</v>
      </c>
      <c r="C55" s="7">
        <v>36.791</v>
      </c>
      <c r="D55" s="7">
        <v>39.565</v>
      </c>
      <c r="E55" s="7">
        <v>38.79</v>
      </c>
      <c r="F55" s="7">
        <v>43.152</v>
      </c>
      <c r="G55" s="7">
        <v>43.523</v>
      </c>
      <c r="H55" s="7">
        <v>44.7</v>
      </c>
      <c r="I55" s="6">
        <v>45.6</v>
      </c>
      <c r="J55" s="7">
        <v>45</v>
      </c>
      <c r="K55" s="7">
        <v>45.3</v>
      </c>
      <c r="L55" s="7">
        <v>46.1</v>
      </c>
      <c r="M55" s="7"/>
      <c r="N55" s="7">
        <v>46.1</v>
      </c>
      <c r="O55" s="10">
        <v>47.233</v>
      </c>
      <c r="P55" s="46">
        <v>47.512</v>
      </c>
      <c r="Q55" s="46">
        <v>49.749</v>
      </c>
      <c r="R55" s="46">
        <v>50.465</v>
      </c>
    </row>
    <row r="56" spans="1:18" ht="15.75">
      <c r="A56" s="1" t="s">
        <v>77</v>
      </c>
      <c r="B56" s="36">
        <v>42.18</v>
      </c>
      <c r="C56" s="7">
        <v>43.58</v>
      </c>
      <c r="D56" s="7">
        <v>49.003</v>
      </c>
      <c r="E56" s="7">
        <v>51.096</v>
      </c>
      <c r="F56" s="7">
        <v>54.924</v>
      </c>
      <c r="G56" s="7">
        <v>56.954</v>
      </c>
      <c r="H56" s="7">
        <v>59</v>
      </c>
      <c r="I56" s="6">
        <v>66</v>
      </c>
      <c r="J56" s="7">
        <v>71.8</v>
      </c>
      <c r="K56" s="7">
        <v>71.5</v>
      </c>
      <c r="L56" s="7">
        <v>83.6</v>
      </c>
      <c r="M56" s="7"/>
      <c r="N56" s="7">
        <v>80.3</v>
      </c>
      <c r="O56" s="10">
        <v>81.86</v>
      </c>
      <c r="P56" s="46">
        <v>90.026</v>
      </c>
      <c r="Q56" s="46">
        <v>102.737</v>
      </c>
      <c r="R56" s="46">
        <v>110.263</v>
      </c>
    </row>
    <row r="57" spans="1:18" ht="15.75">
      <c r="A57" s="1" t="s">
        <v>79</v>
      </c>
      <c r="B57" s="36">
        <v>13.166</v>
      </c>
      <c r="C57" s="7">
        <v>11.143</v>
      </c>
      <c r="D57" s="7">
        <v>6.022</v>
      </c>
      <c r="E57" s="7">
        <v>5.836</v>
      </c>
      <c r="F57" s="7">
        <v>5.571</v>
      </c>
      <c r="G57" s="7">
        <v>5.352</v>
      </c>
      <c r="H57" s="7">
        <v>6</v>
      </c>
      <c r="I57" s="6">
        <v>5.5</v>
      </c>
      <c r="J57" s="7">
        <v>5.3</v>
      </c>
      <c r="K57" s="7">
        <v>3.8</v>
      </c>
      <c r="L57" s="7">
        <v>4.3</v>
      </c>
      <c r="M57" s="5"/>
      <c r="N57" s="7">
        <v>3.5</v>
      </c>
      <c r="O57" s="10">
        <v>2.745</v>
      </c>
      <c r="P57" s="46">
        <v>3.108</v>
      </c>
      <c r="Q57" s="46">
        <v>3.034</v>
      </c>
      <c r="R57" s="46">
        <v>1.988</v>
      </c>
    </row>
    <row r="58" spans="1:18" ht="15.75">
      <c r="A58" s="1" t="s">
        <v>80</v>
      </c>
      <c r="B58" s="36">
        <v>3.375</v>
      </c>
      <c r="C58" s="7">
        <v>4.865</v>
      </c>
      <c r="D58" s="7">
        <v>1.992</v>
      </c>
      <c r="E58" s="7">
        <v>2.032</v>
      </c>
      <c r="F58" s="7">
        <v>1.694</v>
      </c>
      <c r="G58" s="7">
        <v>1.578</v>
      </c>
      <c r="H58" s="7">
        <v>1.2</v>
      </c>
      <c r="I58" s="6">
        <v>1</v>
      </c>
      <c r="J58" s="7">
        <v>1.4</v>
      </c>
      <c r="K58" s="7">
        <v>1.4</v>
      </c>
      <c r="L58" s="7">
        <v>6.8</v>
      </c>
      <c r="M58" s="7"/>
      <c r="N58" s="7">
        <v>8.2</v>
      </c>
      <c r="O58" s="10">
        <v>10.436</v>
      </c>
      <c r="P58" s="46">
        <v>9.723</v>
      </c>
      <c r="Q58" s="46">
        <v>11.565</v>
      </c>
      <c r="R58" s="46">
        <v>8.66</v>
      </c>
    </row>
    <row r="59" spans="1:17" ht="15.75">
      <c r="A59" s="32" t="s">
        <v>15</v>
      </c>
      <c r="B59" s="32" t="s">
        <v>15</v>
      </c>
      <c r="C59" s="32" t="s">
        <v>15</v>
      </c>
      <c r="D59" s="32" t="s">
        <v>15</v>
      </c>
      <c r="E59" s="32" t="s">
        <v>15</v>
      </c>
      <c r="F59" s="32" t="s">
        <v>15</v>
      </c>
      <c r="G59" s="32" t="s">
        <v>15</v>
      </c>
      <c r="H59" s="32" t="s">
        <v>15</v>
      </c>
      <c r="I59" s="32" t="s">
        <v>15</v>
      </c>
      <c r="J59" s="32" t="s">
        <v>15</v>
      </c>
      <c r="K59" s="32" t="s">
        <v>15</v>
      </c>
      <c r="L59" s="32" t="s">
        <v>15</v>
      </c>
      <c r="M59" s="32" t="s">
        <v>15</v>
      </c>
      <c r="N59" s="32" t="s">
        <v>15</v>
      </c>
      <c r="O59" s="32" t="s">
        <v>15</v>
      </c>
      <c r="P59" s="32" t="s">
        <v>15</v>
      </c>
      <c r="Q59" s="32" t="s">
        <v>15</v>
      </c>
    </row>
    <row r="61" ht="15.75">
      <c r="A61" s="1" t="s">
        <v>82</v>
      </c>
    </row>
    <row r="63" ht="15.75">
      <c r="A63" s="8" t="s">
        <v>96</v>
      </c>
    </row>
    <row r="64" ht="15.75">
      <c r="A64" s="1" t="s">
        <v>101</v>
      </c>
    </row>
    <row r="67" ht="15.75">
      <c r="A67" s="1" t="s">
        <v>84</v>
      </c>
    </row>
    <row r="68" ht="15.75">
      <c r="A68" s="1" t="s">
        <v>85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="87" zoomScaleNormal="87" workbookViewId="0" topLeftCell="A1">
      <selection activeCell="C25" sqref="C25"/>
    </sheetView>
  </sheetViews>
  <sheetFormatPr defaultColWidth="10.69921875" defaultRowHeight="15.75"/>
  <cols>
    <col min="1" max="1" width="50.296875" style="0" customWidth="1"/>
    <col min="2" max="5" width="10.69921875" style="0" customWidth="1"/>
  </cols>
  <sheetData>
    <row r="1" ht="15.75">
      <c r="A1" s="20" t="s">
        <v>105</v>
      </c>
    </row>
    <row r="3" ht="15.75">
      <c r="A3" s="1" t="s">
        <v>109</v>
      </c>
    </row>
    <row r="4" ht="15.75">
      <c r="A4" s="1" t="s">
        <v>2</v>
      </c>
    </row>
    <row r="5" ht="15.75">
      <c r="A5" s="1" t="s">
        <v>3</v>
      </c>
    </row>
    <row r="6" ht="15.75">
      <c r="A6" s="1" t="s">
        <v>5</v>
      </c>
    </row>
    <row r="7" ht="15.75">
      <c r="A7" s="1"/>
    </row>
    <row r="8" spans="1:5" ht="15.75">
      <c r="A8" s="32" t="s">
        <v>15</v>
      </c>
      <c r="B8" s="32"/>
      <c r="C8" s="32"/>
      <c r="D8" s="32"/>
      <c r="E8" s="32"/>
    </row>
    <row r="9" spans="2:5" ht="15.75">
      <c r="B9" s="29"/>
      <c r="C9" s="29"/>
      <c r="D9" s="31">
        <v>2000</v>
      </c>
      <c r="E9" s="29"/>
    </row>
    <row r="10" spans="2:5" ht="15.75">
      <c r="B10" s="29"/>
      <c r="C10" s="29"/>
      <c r="D10" s="29"/>
      <c r="E10" s="29"/>
    </row>
    <row r="11" spans="1:5" ht="15.75">
      <c r="A11" s="2" t="s">
        <v>17</v>
      </c>
      <c r="B11" s="29"/>
      <c r="C11" s="29"/>
      <c r="D11" s="29"/>
      <c r="E11" s="29"/>
    </row>
    <row r="12" spans="2:5" ht="15.75">
      <c r="B12" s="31"/>
      <c r="C12" s="34" t="s">
        <v>15</v>
      </c>
      <c r="D12" s="34"/>
      <c r="E12" s="34"/>
    </row>
    <row r="13" spans="4:5" ht="15.75">
      <c r="D13" s="2" t="s">
        <v>25</v>
      </c>
      <c r="E13" s="2" t="s">
        <v>25</v>
      </c>
    </row>
    <row r="14" spans="2:5" ht="15.75">
      <c r="B14" s="2" t="s">
        <v>10</v>
      </c>
      <c r="C14" s="2" t="s">
        <v>27</v>
      </c>
      <c r="D14" s="2" t="s">
        <v>28</v>
      </c>
      <c r="E14" s="2" t="s">
        <v>29</v>
      </c>
    </row>
    <row r="15" spans="1:5" ht="15.75">
      <c r="A15" s="32" t="s">
        <v>15</v>
      </c>
      <c r="B15" s="32" t="s">
        <v>15</v>
      </c>
      <c r="C15" s="32" t="s">
        <v>15</v>
      </c>
      <c r="D15" s="32" t="s">
        <v>15</v>
      </c>
      <c r="E15" s="32" t="s">
        <v>15</v>
      </c>
    </row>
    <row r="16" spans="1:5" s="29" customFormat="1" ht="15.75">
      <c r="A16" s="20" t="s">
        <v>39</v>
      </c>
      <c r="B16" s="28">
        <v>2424.6</v>
      </c>
      <c r="C16" s="28">
        <v>1069.8</v>
      </c>
      <c r="D16" s="28">
        <v>939.7</v>
      </c>
      <c r="E16" s="28">
        <v>415</v>
      </c>
    </row>
    <row r="17" spans="1:5" ht="15.75">
      <c r="A17" s="1" t="s">
        <v>40</v>
      </c>
      <c r="B17" s="7">
        <v>297</v>
      </c>
      <c r="C17" s="7">
        <v>220.7</v>
      </c>
      <c r="D17" s="7">
        <v>15.5</v>
      </c>
      <c r="E17" s="7">
        <v>60.9</v>
      </c>
    </row>
    <row r="18" spans="1:5" ht="15.75">
      <c r="A18" s="1" t="s">
        <v>42</v>
      </c>
      <c r="B18" s="7">
        <v>1044</v>
      </c>
      <c r="C18" s="7">
        <v>370.6</v>
      </c>
      <c r="D18" s="7">
        <v>614.6</v>
      </c>
      <c r="E18" s="7">
        <v>58.7</v>
      </c>
    </row>
    <row r="19" spans="1:5" ht="15.75">
      <c r="A19" s="1" t="s">
        <v>43</v>
      </c>
      <c r="B19" s="7">
        <v>571.4</v>
      </c>
      <c r="C19" s="7">
        <v>83.8</v>
      </c>
      <c r="D19" s="7">
        <v>484.5</v>
      </c>
      <c r="E19" s="7">
        <v>3.1</v>
      </c>
    </row>
    <row r="20" spans="1:5" ht="15.75">
      <c r="A20" s="1" t="s">
        <v>106</v>
      </c>
      <c r="B20" s="7">
        <v>472.4</v>
      </c>
      <c r="C20" s="7">
        <v>286.8</v>
      </c>
      <c r="D20" s="7">
        <v>130</v>
      </c>
      <c r="E20" s="7">
        <v>55.6</v>
      </c>
    </row>
    <row r="21" spans="1:5" ht="15.75">
      <c r="A21" s="1" t="s">
        <v>44</v>
      </c>
      <c r="B21" s="7">
        <v>125.2</v>
      </c>
      <c r="C21" s="7">
        <v>94.6</v>
      </c>
      <c r="D21" s="7">
        <v>24.1</v>
      </c>
      <c r="E21" s="7">
        <v>6.4</v>
      </c>
    </row>
    <row r="22" spans="1:5" ht="15.75">
      <c r="A22" s="1" t="s">
        <v>45</v>
      </c>
      <c r="B22" s="7">
        <v>91.7</v>
      </c>
      <c r="C22" s="7">
        <v>65.7</v>
      </c>
      <c r="D22" s="7">
        <v>21.1</v>
      </c>
      <c r="E22" s="7">
        <v>5</v>
      </c>
    </row>
    <row r="23" spans="1:5" ht="15.75">
      <c r="A23" s="1" t="s">
        <v>46</v>
      </c>
      <c r="B23" s="7">
        <v>131.6</v>
      </c>
      <c r="C23" s="7">
        <v>78.5</v>
      </c>
      <c r="D23" s="7">
        <v>40.3</v>
      </c>
      <c r="E23" s="7">
        <v>12.7</v>
      </c>
    </row>
    <row r="24" spans="1:5" ht="15.75">
      <c r="A24" s="1" t="s">
        <v>47</v>
      </c>
      <c r="B24" s="7">
        <v>172.4</v>
      </c>
      <c r="C24" s="7">
        <v>76</v>
      </c>
      <c r="D24" s="7">
        <v>38.5</v>
      </c>
      <c r="E24" s="7">
        <v>57.9</v>
      </c>
    </row>
    <row r="25" spans="1:5" ht="15.75">
      <c r="A25" s="1" t="s">
        <v>48</v>
      </c>
      <c r="B25" s="7">
        <v>35.1</v>
      </c>
      <c r="C25" s="7">
        <v>13.7</v>
      </c>
      <c r="D25" s="7">
        <v>7.8</v>
      </c>
      <c r="E25" s="7">
        <v>13.5</v>
      </c>
    </row>
    <row r="26" spans="1:5" ht="15.75">
      <c r="A26" s="1" t="s">
        <v>49</v>
      </c>
      <c r="B26" s="7">
        <v>137.3</v>
      </c>
      <c r="C26" s="7">
        <v>62.3</v>
      </c>
      <c r="D26" s="7">
        <v>30.7</v>
      </c>
      <c r="E26" s="7">
        <v>44.4</v>
      </c>
    </row>
    <row r="27" spans="1:5" ht="15.75">
      <c r="A27" s="1" t="s">
        <v>50</v>
      </c>
      <c r="B27" s="7">
        <v>380.3</v>
      </c>
      <c r="C27" s="7">
        <v>234.2</v>
      </c>
      <c r="D27" s="7">
        <v>97.3</v>
      </c>
      <c r="E27" s="7">
        <v>48.8</v>
      </c>
    </row>
    <row r="28" spans="1:5" ht="15.75">
      <c r="A28" s="1" t="s">
        <v>51</v>
      </c>
      <c r="B28" s="7">
        <v>33.1</v>
      </c>
      <c r="C28" s="7">
        <v>13.5</v>
      </c>
      <c r="D28" s="7">
        <v>5.5</v>
      </c>
      <c r="E28" s="7">
        <v>14.1</v>
      </c>
    </row>
    <row r="29" spans="1:5" ht="15.75">
      <c r="A29" s="1" t="s">
        <v>52</v>
      </c>
      <c r="B29" s="7">
        <v>13.6</v>
      </c>
      <c r="C29" s="7">
        <v>0.2</v>
      </c>
      <c r="D29" s="7">
        <v>1.2</v>
      </c>
      <c r="E29" s="7">
        <v>12.3</v>
      </c>
    </row>
    <row r="30" spans="1:5" ht="15.75">
      <c r="A30" s="1" t="s">
        <v>107</v>
      </c>
      <c r="B30" s="7">
        <v>165</v>
      </c>
      <c r="C30" s="7">
        <v>132.3</v>
      </c>
      <c r="D30" s="7">
        <v>29.1</v>
      </c>
      <c r="E30" s="7">
        <v>3.6</v>
      </c>
    </row>
    <row r="31" spans="1:5" ht="15.75">
      <c r="A31" s="1" t="s">
        <v>53</v>
      </c>
      <c r="B31" s="7">
        <v>67.4</v>
      </c>
      <c r="C31" s="7">
        <v>54.2</v>
      </c>
      <c r="D31" s="7">
        <v>10.7</v>
      </c>
      <c r="E31" s="7">
        <v>2.5</v>
      </c>
    </row>
    <row r="32" spans="1:5" ht="15.75">
      <c r="A32" s="1" t="s">
        <v>54</v>
      </c>
      <c r="B32" s="7">
        <v>3.4</v>
      </c>
      <c r="C32" s="7">
        <v>3.4</v>
      </c>
      <c r="D32" s="5">
        <v>0</v>
      </c>
      <c r="E32" s="5">
        <v>0.007</v>
      </c>
    </row>
    <row r="33" spans="1:5" ht="15.75">
      <c r="A33" s="1" t="s">
        <v>55</v>
      </c>
      <c r="B33" s="7">
        <v>79</v>
      </c>
      <c r="C33" s="7">
        <v>71.4</v>
      </c>
      <c r="D33" s="7">
        <v>6.6</v>
      </c>
      <c r="E33" s="7">
        <v>8.9</v>
      </c>
    </row>
    <row r="34" spans="1:5" ht="15.75">
      <c r="A34" s="1" t="s">
        <v>56</v>
      </c>
      <c r="B34" s="7">
        <v>97.9</v>
      </c>
      <c r="C34" s="7">
        <v>69.2</v>
      </c>
      <c r="D34" s="7">
        <v>19.4</v>
      </c>
      <c r="E34" s="7">
        <v>9.3</v>
      </c>
    </row>
    <row r="35" spans="1:5" ht="15.75">
      <c r="A35" s="1" t="s">
        <v>57</v>
      </c>
      <c r="B35" s="7">
        <v>0.276</v>
      </c>
      <c r="C35" s="7">
        <v>0.267</v>
      </c>
      <c r="D35" s="5">
        <v>0</v>
      </c>
      <c r="E35" s="4" t="s">
        <v>15</v>
      </c>
    </row>
    <row r="36" spans="1:5" ht="15.75">
      <c r="A36" s="1" t="s">
        <v>58</v>
      </c>
      <c r="B36" s="7">
        <v>29.2</v>
      </c>
      <c r="C36" s="7">
        <v>6.7</v>
      </c>
      <c r="D36" s="7">
        <v>19.4</v>
      </c>
      <c r="E36" s="7">
        <v>3.1</v>
      </c>
    </row>
    <row r="37" spans="1:5" ht="15.75">
      <c r="A37" s="1" t="s">
        <v>59</v>
      </c>
      <c r="B37" s="7">
        <v>11.3</v>
      </c>
      <c r="C37" s="7">
        <v>1.5</v>
      </c>
      <c r="D37" s="7">
        <v>4.7</v>
      </c>
      <c r="E37" s="7">
        <v>5.1</v>
      </c>
    </row>
    <row r="38" spans="1:5" ht="15.75">
      <c r="A38" s="1" t="s">
        <v>60</v>
      </c>
      <c r="B38" s="7">
        <v>4</v>
      </c>
      <c r="C38" s="7">
        <v>1.8</v>
      </c>
      <c r="D38" s="7">
        <v>2</v>
      </c>
      <c r="E38" s="7">
        <v>0.085</v>
      </c>
    </row>
    <row r="39" spans="1:5" ht="15.75">
      <c r="A39" s="1" t="s">
        <v>61</v>
      </c>
      <c r="B39" s="7">
        <v>25.9</v>
      </c>
      <c r="C39" s="7">
        <v>8.8</v>
      </c>
      <c r="D39" s="7">
        <v>16.1</v>
      </c>
      <c r="E39" s="7">
        <v>1.1</v>
      </c>
    </row>
    <row r="40" spans="1:5" ht="15.75">
      <c r="A40" s="1" t="s">
        <v>62</v>
      </c>
      <c r="B40" s="7">
        <v>153</v>
      </c>
      <c r="C40" s="7">
        <v>45.8</v>
      </c>
      <c r="D40" s="7">
        <v>92</v>
      </c>
      <c r="E40" s="7">
        <v>15.3</v>
      </c>
    </row>
    <row r="41" spans="1:5" ht="15.75">
      <c r="A41" s="1" t="s">
        <v>63</v>
      </c>
      <c r="B41" s="7">
        <v>12.1</v>
      </c>
      <c r="C41" s="7">
        <v>0.447</v>
      </c>
      <c r="D41" s="7">
        <v>4.8</v>
      </c>
      <c r="E41" s="7">
        <v>6.8</v>
      </c>
    </row>
    <row r="42" spans="1:5" ht="15.75">
      <c r="A42" s="1" t="s">
        <v>64</v>
      </c>
      <c r="B42" s="7">
        <v>55.9</v>
      </c>
      <c r="C42" s="7">
        <v>20.6</v>
      </c>
      <c r="D42" s="7">
        <v>33.8</v>
      </c>
      <c r="E42" s="7">
        <v>1.6</v>
      </c>
    </row>
    <row r="43" spans="1:5" ht="15.75">
      <c r="A43" s="1" t="s">
        <v>65</v>
      </c>
      <c r="B43" s="7">
        <v>57.1</v>
      </c>
      <c r="C43" s="7">
        <v>18.4</v>
      </c>
      <c r="D43" s="7">
        <v>37.4</v>
      </c>
      <c r="E43" s="7">
        <v>1.3</v>
      </c>
    </row>
    <row r="44" spans="1:5" ht="15.75">
      <c r="A44" s="1" t="s">
        <v>66</v>
      </c>
      <c r="B44" s="7">
        <v>25.5</v>
      </c>
      <c r="C44" s="7">
        <v>6.3</v>
      </c>
      <c r="D44" s="7">
        <v>14.1</v>
      </c>
      <c r="E44" s="7">
        <v>5.1</v>
      </c>
    </row>
    <row r="45" spans="1:5" ht="15.75">
      <c r="A45" s="1" t="s">
        <v>67</v>
      </c>
      <c r="B45" s="7">
        <v>2.5</v>
      </c>
      <c r="C45" s="7">
        <v>0.083</v>
      </c>
      <c r="D45" s="7">
        <v>1.9</v>
      </c>
      <c r="E45" s="7">
        <v>0.441</v>
      </c>
    </row>
    <row r="46" spans="1:5" ht="15.75">
      <c r="A46" s="1" t="s">
        <v>68</v>
      </c>
      <c r="B46" s="7">
        <v>283.3</v>
      </c>
      <c r="C46" s="7">
        <v>96.9</v>
      </c>
      <c r="D46" s="7">
        <v>30</v>
      </c>
      <c r="E46" s="7">
        <v>156.3</v>
      </c>
    </row>
    <row r="47" spans="1:5" ht="15.75">
      <c r="A47" s="1" t="s">
        <v>69</v>
      </c>
      <c r="B47" s="7">
        <v>2.4</v>
      </c>
      <c r="C47" s="7">
        <v>0.179</v>
      </c>
      <c r="D47" s="7">
        <v>1.3</v>
      </c>
      <c r="E47" s="7">
        <v>0.889</v>
      </c>
    </row>
    <row r="48" spans="1:5" ht="15.75">
      <c r="A48" s="1" t="s">
        <v>110</v>
      </c>
      <c r="B48" s="7">
        <v>145.2</v>
      </c>
      <c r="C48" s="7">
        <v>54.6</v>
      </c>
      <c r="D48" s="7">
        <v>1.6</v>
      </c>
      <c r="E48" s="7">
        <v>89</v>
      </c>
    </row>
    <row r="49" spans="1:5" ht="15.75">
      <c r="A49" s="1" t="s">
        <v>71</v>
      </c>
      <c r="B49" s="7">
        <v>43.4</v>
      </c>
      <c r="C49" s="7">
        <v>12.9</v>
      </c>
      <c r="D49" s="7">
        <v>0.147</v>
      </c>
      <c r="E49" s="7">
        <v>30.4</v>
      </c>
    </row>
    <row r="50" spans="1:5" ht="15.75">
      <c r="A50" s="1" t="s">
        <v>70</v>
      </c>
      <c r="B50" s="7">
        <v>88.2</v>
      </c>
      <c r="C50" s="7">
        <v>38</v>
      </c>
      <c r="D50" s="7">
        <v>0.163</v>
      </c>
      <c r="E50" s="7">
        <v>50</v>
      </c>
    </row>
    <row r="51" spans="1:5" ht="15.75">
      <c r="A51" s="1" t="s">
        <v>72</v>
      </c>
      <c r="B51" s="7">
        <v>57.6</v>
      </c>
      <c r="C51" s="7">
        <v>24.6</v>
      </c>
      <c r="D51" s="7">
        <v>0.672</v>
      </c>
      <c r="E51" s="7">
        <v>32.3</v>
      </c>
    </row>
    <row r="52" spans="1:5" ht="15.75">
      <c r="A52" s="1" t="s">
        <v>73</v>
      </c>
      <c r="B52" s="7">
        <v>47.3</v>
      </c>
      <c r="C52" s="7">
        <v>20.2</v>
      </c>
      <c r="D52" s="5">
        <v>0.03</v>
      </c>
      <c r="E52" s="7">
        <v>27</v>
      </c>
    </row>
    <row r="53" spans="1:5" ht="15.75">
      <c r="A53" s="1" t="s">
        <v>74</v>
      </c>
      <c r="B53" s="7">
        <v>8.9</v>
      </c>
      <c r="C53" s="7">
        <v>1.9</v>
      </c>
      <c r="D53" s="7">
        <v>3</v>
      </c>
      <c r="E53" s="7">
        <v>4</v>
      </c>
    </row>
    <row r="54" spans="1:5" ht="15.75">
      <c r="A54" s="1" t="s">
        <v>75</v>
      </c>
      <c r="B54" s="7">
        <v>23.1</v>
      </c>
      <c r="C54" s="7">
        <v>8.2</v>
      </c>
      <c r="D54" s="7">
        <v>0.761</v>
      </c>
      <c r="E54" s="7">
        <v>14.2</v>
      </c>
    </row>
    <row r="55" spans="1:5" ht="15.75">
      <c r="A55" s="1" t="s">
        <v>76</v>
      </c>
      <c r="B55" s="7">
        <v>46.1</v>
      </c>
      <c r="C55" s="7">
        <v>7.5</v>
      </c>
      <c r="D55" s="7">
        <v>22.7</v>
      </c>
      <c r="E55" s="7">
        <v>15.9</v>
      </c>
    </row>
    <row r="56" spans="1:5" ht="15.75">
      <c r="A56" s="1" t="s">
        <v>77</v>
      </c>
      <c r="B56" s="7">
        <v>83.6</v>
      </c>
      <c r="C56" s="7">
        <v>21.3</v>
      </c>
      <c r="D56" s="7">
        <v>48.6</v>
      </c>
      <c r="E56" s="7">
        <v>13.8</v>
      </c>
    </row>
    <row r="57" spans="1:5" ht="15.75">
      <c r="A57" s="1" t="s">
        <v>79</v>
      </c>
      <c r="B57" s="7">
        <v>4.3</v>
      </c>
      <c r="C57" s="7">
        <v>4.3</v>
      </c>
      <c r="D57" s="37" t="s">
        <v>15</v>
      </c>
      <c r="E57" s="5">
        <v>0</v>
      </c>
    </row>
    <row r="58" spans="1:5" ht="15.75">
      <c r="A58" s="1" t="s">
        <v>80</v>
      </c>
      <c r="B58" s="7">
        <v>6.8</v>
      </c>
      <c r="C58" s="7">
        <v>0.1</v>
      </c>
      <c r="D58" s="7">
        <v>3.3</v>
      </c>
      <c r="E58" s="7">
        <v>3.5</v>
      </c>
    </row>
    <row r="59" spans="1:5" ht="15.75">
      <c r="A59" s="32" t="s">
        <v>15</v>
      </c>
      <c r="B59" s="32" t="s">
        <v>15</v>
      </c>
      <c r="C59" s="32" t="s">
        <v>15</v>
      </c>
      <c r="D59" s="32" t="s">
        <v>15</v>
      </c>
      <c r="E59" s="32" t="s">
        <v>15</v>
      </c>
    </row>
    <row r="61" ht="15.75">
      <c r="A61" s="1" t="s">
        <v>82</v>
      </c>
    </row>
    <row r="62" ht="15.75">
      <c r="A62" s="1" t="s">
        <v>108</v>
      </c>
    </row>
    <row r="64" ht="15.75">
      <c r="A64" s="1" t="s">
        <v>84</v>
      </c>
    </row>
    <row r="65" ht="15.75">
      <c r="A65" s="1" t="s">
        <v>85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="87" zoomScaleNormal="87" workbookViewId="0" topLeftCell="A1">
      <selection activeCell="A1" sqref="A1"/>
    </sheetView>
  </sheetViews>
  <sheetFormatPr defaultColWidth="10.69921875" defaultRowHeight="15.75"/>
  <cols>
    <col min="1" max="1" width="49.19921875" style="0" customWidth="1"/>
    <col min="2" max="2" width="13.09765625" style="0" customWidth="1"/>
    <col min="3" max="5" width="10.69921875" style="0" customWidth="1"/>
  </cols>
  <sheetData>
    <row r="1" ht="15.75">
      <c r="A1" s="20" t="s">
        <v>105</v>
      </c>
    </row>
    <row r="3" ht="15.75">
      <c r="A3" s="1" t="s">
        <v>111</v>
      </c>
    </row>
    <row r="4" ht="15.75">
      <c r="A4" s="1" t="s">
        <v>2</v>
      </c>
    </row>
    <row r="5" ht="15.75">
      <c r="A5" s="1" t="s">
        <v>3</v>
      </c>
    </row>
    <row r="6" ht="15.75">
      <c r="A6" s="1" t="s">
        <v>5</v>
      </c>
    </row>
    <row r="7" ht="15.75">
      <c r="A7" s="1"/>
    </row>
    <row r="8" spans="1:5" ht="15.75">
      <c r="A8" s="32" t="s">
        <v>15</v>
      </c>
      <c r="B8" s="32"/>
      <c r="C8" s="32"/>
      <c r="D8" s="32"/>
      <c r="E8" s="32"/>
    </row>
    <row r="9" spans="2:5" ht="15.75">
      <c r="B9" s="29"/>
      <c r="C9" s="20" t="s">
        <v>16</v>
      </c>
      <c r="D9" s="29"/>
      <c r="E9" s="29"/>
    </row>
    <row r="10" spans="2:5" ht="15.75">
      <c r="B10" s="29"/>
      <c r="C10" s="29"/>
      <c r="D10" s="29"/>
      <c r="E10" s="29"/>
    </row>
    <row r="11" spans="1:5" ht="15.75">
      <c r="A11" s="2" t="s">
        <v>17</v>
      </c>
      <c r="B11" s="29"/>
      <c r="C11" s="29"/>
      <c r="D11" s="29"/>
      <c r="E11" s="29"/>
    </row>
    <row r="12" spans="2:5" ht="15.75">
      <c r="B12" s="31"/>
      <c r="C12" s="34" t="s">
        <v>15</v>
      </c>
      <c r="D12" s="34"/>
      <c r="E12" s="34"/>
    </row>
    <row r="13" spans="4:5" ht="15.75">
      <c r="D13" s="2" t="s">
        <v>25</v>
      </c>
      <c r="E13" s="2" t="s">
        <v>25</v>
      </c>
    </row>
    <row r="14" spans="2:5" ht="15.75">
      <c r="B14" s="38" t="s">
        <v>10</v>
      </c>
      <c r="C14" s="2" t="s">
        <v>27</v>
      </c>
      <c r="D14" s="2" t="s">
        <v>28</v>
      </c>
      <c r="E14" s="2" t="s">
        <v>29</v>
      </c>
    </row>
    <row r="15" spans="1:5" ht="15.75">
      <c r="A15" s="32" t="s">
        <v>15</v>
      </c>
      <c r="B15" s="32" t="s">
        <v>15</v>
      </c>
      <c r="C15" s="32" t="s">
        <v>15</v>
      </c>
      <c r="D15" s="32" t="s">
        <v>15</v>
      </c>
      <c r="E15" s="32" t="s">
        <v>15</v>
      </c>
    </row>
    <row r="16" spans="1:5" s="29" customFormat="1" ht="15.75">
      <c r="A16" s="20" t="s">
        <v>39</v>
      </c>
      <c r="B16" s="28">
        <v>2240.393</v>
      </c>
      <c r="C16" s="28">
        <v>1093.036</v>
      </c>
      <c r="D16" s="28">
        <v>672.657</v>
      </c>
      <c r="E16" s="28">
        <v>474.7</v>
      </c>
    </row>
    <row r="17" spans="1:5" ht="15.75">
      <c r="A17" s="1" t="s">
        <v>40</v>
      </c>
      <c r="B17" s="7">
        <v>324.453</v>
      </c>
      <c r="C17" s="7">
        <v>223.54</v>
      </c>
      <c r="D17" s="7">
        <v>10.188</v>
      </c>
      <c r="E17" s="7">
        <v>90.725</v>
      </c>
    </row>
    <row r="18" spans="1:5" ht="15.75">
      <c r="A18" s="1" t="s">
        <v>42</v>
      </c>
      <c r="B18" s="7">
        <v>907.095</v>
      </c>
      <c r="C18" s="7">
        <v>403.572</v>
      </c>
      <c r="D18" s="7">
        <v>449.581</v>
      </c>
      <c r="E18" s="7">
        <v>53.942</v>
      </c>
    </row>
    <row r="19" spans="1:5" ht="15.75">
      <c r="A19" s="1" t="s">
        <v>43</v>
      </c>
      <c r="B19" s="7">
        <v>504.643</v>
      </c>
      <c r="C19" s="7">
        <v>133.228</v>
      </c>
      <c r="D19" s="7">
        <v>371.415</v>
      </c>
      <c r="E19" s="3" t="s">
        <v>15</v>
      </c>
    </row>
    <row r="20" spans="1:5" ht="15.75">
      <c r="A20" s="1" t="s">
        <v>106</v>
      </c>
      <c r="B20" s="7">
        <v>402.452</v>
      </c>
      <c r="C20" s="7">
        <v>270.345</v>
      </c>
      <c r="D20" s="7">
        <v>78.166</v>
      </c>
      <c r="E20" s="7">
        <v>53.941</v>
      </c>
    </row>
    <row r="21" spans="1:5" ht="15.75">
      <c r="A21" s="1" t="s">
        <v>44</v>
      </c>
      <c r="B21" s="7">
        <v>114.434</v>
      </c>
      <c r="C21" s="7">
        <v>99.796</v>
      </c>
      <c r="D21" s="7">
        <v>10.789</v>
      </c>
      <c r="E21" s="7">
        <v>3.849</v>
      </c>
    </row>
    <row r="22" spans="1:5" ht="15.75">
      <c r="A22" s="1" t="s">
        <v>45</v>
      </c>
      <c r="B22" s="7">
        <v>76.73</v>
      </c>
      <c r="C22" s="7">
        <v>57.19</v>
      </c>
      <c r="D22" s="7">
        <v>12.915</v>
      </c>
      <c r="E22" s="7">
        <v>6.625</v>
      </c>
    </row>
    <row r="23" spans="1:5" ht="15.75">
      <c r="A23" s="1" t="s">
        <v>46</v>
      </c>
      <c r="B23" s="7">
        <v>111.876</v>
      </c>
      <c r="C23" s="7">
        <v>75.821</v>
      </c>
      <c r="D23" s="7">
        <v>25.914</v>
      </c>
      <c r="E23" s="7">
        <v>10.141</v>
      </c>
    </row>
    <row r="24" spans="1:5" ht="15.75">
      <c r="A24" s="1" t="s">
        <v>47</v>
      </c>
      <c r="B24" s="7">
        <v>153.737</v>
      </c>
      <c r="C24" s="7">
        <v>79.369</v>
      </c>
      <c r="D24" s="7">
        <v>24.349</v>
      </c>
      <c r="E24" s="7">
        <v>50.019</v>
      </c>
    </row>
    <row r="25" spans="1:5" ht="15.75">
      <c r="A25" s="1" t="s">
        <v>48</v>
      </c>
      <c r="B25" s="7">
        <v>35.69</v>
      </c>
      <c r="C25" s="7">
        <v>14.208</v>
      </c>
      <c r="D25" s="7">
        <v>5.176</v>
      </c>
      <c r="E25" s="7">
        <v>16.306</v>
      </c>
    </row>
    <row r="26" spans="1:5" ht="15.75">
      <c r="A26" s="1" t="s">
        <v>49</v>
      </c>
      <c r="B26" s="7">
        <v>118.047</v>
      </c>
      <c r="C26" s="7">
        <v>65.162</v>
      </c>
      <c r="D26" s="7">
        <v>19.172</v>
      </c>
      <c r="E26" s="7">
        <v>33.713</v>
      </c>
    </row>
    <row r="27" spans="1:5" ht="15.75">
      <c r="A27" s="1" t="s">
        <v>50</v>
      </c>
      <c r="B27" s="7">
        <v>381.722</v>
      </c>
      <c r="C27" s="7">
        <v>226.366</v>
      </c>
      <c r="D27" s="7">
        <v>82.704</v>
      </c>
      <c r="E27" s="7">
        <v>72.652</v>
      </c>
    </row>
    <row r="28" spans="1:5" ht="15.75">
      <c r="A28" s="1" t="s">
        <v>51</v>
      </c>
      <c r="B28" s="7">
        <v>47.245</v>
      </c>
      <c r="C28" s="7">
        <v>20.705</v>
      </c>
      <c r="D28" s="7">
        <v>3.885</v>
      </c>
      <c r="E28" s="7">
        <v>22.655</v>
      </c>
    </row>
    <row r="29" spans="1:5" ht="15.75">
      <c r="A29" s="1" t="s">
        <v>52</v>
      </c>
      <c r="B29" s="7">
        <v>14.91</v>
      </c>
      <c r="C29" s="7">
        <v>0.453</v>
      </c>
      <c r="D29" s="7">
        <v>0.966</v>
      </c>
      <c r="E29" s="7">
        <v>13.491</v>
      </c>
    </row>
    <row r="30" spans="1:5" ht="15.75">
      <c r="A30" s="1" t="s">
        <v>107</v>
      </c>
      <c r="B30" s="7">
        <v>152.507</v>
      </c>
      <c r="C30" s="7">
        <v>119.209</v>
      </c>
      <c r="D30" s="7">
        <v>22.953</v>
      </c>
      <c r="E30" s="7">
        <v>10.345</v>
      </c>
    </row>
    <row r="31" spans="1:5" ht="15.75">
      <c r="A31" s="1" t="s">
        <v>53</v>
      </c>
      <c r="B31" s="7">
        <v>54.028</v>
      </c>
      <c r="C31" s="7">
        <v>45.959</v>
      </c>
      <c r="D31" s="7">
        <v>3.808</v>
      </c>
      <c r="E31" s="7">
        <v>4.261</v>
      </c>
    </row>
    <row r="32" spans="1:5" ht="15.75">
      <c r="A32" s="1" t="s">
        <v>54</v>
      </c>
      <c r="B32" s="7">
        <v>10.676</v>
      </c>
      <c r="C32" s="7">
        <v>6.607</v>
      </c>
      <c r="D32" s="7">
        <v>0.78</v>
      </c>
      <c r="E32" s="7">
        <v>3.289</v>
      </c>
    </row>
    <row r="33" spans="1:5" ht="15.75">
      <c r="A33" s="1" t="s">
        <v>55</v>
      </c>
      <c r="B33" s="7">
        <v>77.046</v>
      </c>
      <c r="C33" s="7">
        <v>65.002</v>
      </c>
      <c r="D33" s="7">
        <v>9.562</v>
      </c>
      <c r="E33" s="7">
        <v>2.482</v>
      </c>
    </row>
    <row r="34" spans="1:5" ht="15.75">
      <c r="A34" s="1" t="s">
        <v>56</v>
      </c>
      <c r="B34" s="7">
        <v>104.929</v>
      </c>
      <c r="C34" s="7">
        <v>68.966</v>
      </c>
      <c r="D34" s="7">
        <v>20.067</v>
      </c>
      <c r="E34" s="7">
        <v>15.896</v>
      </c>
    </row>
    <row r="35" spans="1:5" ht="15.75">
      <c r="A35" s="1" t="s">
        <v>57</v>
      </c>
      <c r="B35" s="7">
        <v>0.484</v>
      </c>
      <c r="C35" s="7">
        <v>0.474</v>
      </c>
      <c r="D35" s="4" t="s">
        <v>15</v>
      </c>
      <c r="E35" s="4" t="s">
        <v>15</v>
      </c>
    </row>
    <row r="36" spans="1:5" ht="15.75">
      <c r="A36" s="1" t="s">
        <v>58</v>
      </c>
      <c r="B36" s="7">
        <v>27.879</v>
      </c>
      <c r="C36" s="7">
        <v>4.663</v>
      </c>
      <c r="D36" s="7">
        <v>19.581</v>
      </c>
      <c r="E36" s="7">
        <v>3.635</v>
      </c>
    </row>
    <row r="37" spans="1:5" ht="15.75">
      <c r="A37" s="1" t="s">
        <v>59</v>
      </c>
      <c r="B37" s="7">
        <v>23.435</v>
      </c>
      <c r="C37" s="7">
        <v>8.547</v>
      </c>
      <c r="D37" s="7">
        <v>8.937</v>
      </c>
      <c r="E37" s="7">
        <v>5.951</v>
      </c>
    </row>
    <row r="38" spans="1:5" ht="15.75">
      <c r="A38" s="1" t="s">
        <v>60</v>
      </c>
      <c r="B38" s="7">
        <v>1.913</v>
      </c>
      <c r="C38" s="7">
        <v>1.5</v>
      </c>
      <c r="D38" s="7">
        <v>0.395</v>
      </c>
      <c r="E38" s="4" t="s">
        <v>15</v>
      </c>
    </row>
    <row r="39" spans="1:5" ht="15.75">
      <c r="A39" s="1" t="s">
        <v>61</v>
      </c>
      <c r="B39" s="7">
        <v>8.42</v>
      </c>
      <c r="C39" s="7">
        <v>1.849</v>
      </c>
      <c r="D39" s="7">
        <v>5.919</v>
      </c>
      <c r="E39" s="7">
        <v>0.652</v>
      </c>
    </row>
    <row r="40" spans="1:5" ht="15.75">
      <c r="A40" s="1" t="s">
        <v>62</v>
      </c>
      <c r="B40" s="7">
        <v>106.282</v>
      </c>
      <c r="C40" s="7">
        <v>36.798</v>
      </c>
      <c r="D40" s="7">
        <v>51.744</v>
      </c>
      <c r="E40" s="7">
        <v>17.74</v>
      </c>
    </row>
    <row r="41" spans="1:5" ht="15.75">
      <c r="A41" s="1" t="s">
        <v>63</v>
      </c>
      <c r="B41" s="7">
        <v>13.098</v>
      </c>
      <c r="C41" s="7">
        <v>1.492</v>
      </c>
      <c r="D41" s="7">
        <v>3.801</v>
      </c>
      <c r="E41" s="7">
        <v>7.805</v>
      </c>
    </row>
    <row r="42" spans="1:5" ht="15.75">
      <c r="A42" s="1" t="s">
        <v>64</v>
      </c>
      <c r="B42" s="7">
        <v>33.866</v>
      </c>
      <c r="C42" s="7">
        <v>16.203</v>
      </c>
      <c r="D42" s="7">
        <v>15.877</v>
      </c>
      <c r="E42" s="7">
        <v>1.786</v>
      </c>
    </row>
    <row r="43" spans="1:5" ht="15.75">
      <c r="A43" s="1" t="s">
        <v>65</v>
      </c>
      <c r="B43" s="7">
        <v>44.063</v>
      </c>
      <c r="C43" s="7">
        <v>13.892</v>
      </c>
      <c r="D43" s="7">
        <v>25.238</v>
      </c>
      <c r="E43" s="7">
        <v>4.933</v>
      </c>
    </row>
    <row r="44" spans="1:5" ht="15.75">
      <c r="A44" s="1" t="s">
        <v>66</v>
      </c>
      <c r="B44" s="7">
        <v>12.339</v>
      </c>
      <c r="C44" s="7">
        <v>4.874</v>
      </c>
      <c r="D44" s="7">
        <v>5.368</v>
      </c>
      <c r="E44" s="7">
        <v>2.097</v>
      </c>
    </row>
    <row r="45" spans="1:5" ht="15.75">
      <c r="A45" s="1" t="s">
        <v>67</v>
      </c>
      <c r="B45" s="7">
        <v>2.915</v>
      </c>
      <c r="C45" s="7">
        <v>0.334</v>
      </c>
      <c r="D45" s="7">
        <v>1.461</v>
      </c>
      <c r="E45" s="7">
        <v>1.12</v>
      </c>
    </row>
    <row r="46" spans="1:5" ht="15.75">
      <c r="A46" s="1" t="s">
        <v>68</v>
      </c>
      <c r="B46" s="7">
        <v>303.222</v>
      </c>
      <c r="C46" s="7">
        <v>103.36</v>
      </c>
      <c r="D46" s="7">
        <v>23.164</v>
      </c>
      <c r="E46" s="7">
        <v>176.698</v>
      </c>
    </row>
    <row r="47" spans="1:5" ht="15.75">
      <c r="A47" s="1" t="s">
        <v>69</v>
      </c>
      <c r="B47" s="7">
        <v>3.58</v>
      </c>
      <c r="C47" s="7">
        <v>1.863</v>
      </c>
      <c r="D47" s="7">
        <v>0.894</v>
      </c>
      <c r="E47" s="7">
        <v>0.823</v>
      </c>
    </row>
    <row r="48" spans="1:5" ht="15.75">
      <c r="A48" s="1" t="s">
        <v>110</v>
      </c>
      <c r="B48" s="7">
        <v>167.925</v>
      </c>
      <c r="C48" s="7">
        <v>57.573</v>
      </c>
      <c r="D48" s="7">
        <v>2.187</v>
      </c>
      <c r="E48" s="7">
        <v>108.165</v>
      </c>
    </row>
    <row r="49" spans="1:5" ht="15.75">
      <c r="A49" s="1" t="s">
        <v>71</v>
      </c>
      <c r="B49" s="7">
        <v>48.46</v>
      </c>
      <c r="C49" s="7">
        <v>12.759</v>
      </c>
      <c r="D49" s="7">
        <v>0.427</v>
      </c>
      <c r="E49" s="7">
        <v>35.274</v>
      </c>
    </row>
    <row r="50" spans="1:5" ht="15.75">
      <c r="A50" s="1" t="s">
        <v>70</v>
      </c>
      <c r="B50" s="7">
        <v>105.038</v>
      </c>
      <c r="C50" s="7">
        <v>40.798</v>
      </c>
      <c r="D50" s="4" t="s">
        <v>15</v>
      </c>
      <c r="E50" s="7">
        <v>64.215</v>
      </c>
    </row>
    <row r="51" spans="1:5" ht="15.75">
      <c r="A51" s="1" t="s">
        <v>72</v>
      </c>
      <c r="B51" s="7">
        <v>46.119</v>
      </c>
      <c r="C51" s="7">
        <v>21.574</v>
      </c>
      <c r="D51" s="7">
        <v>0.137</v>
      </c>
      <c r="E51" s="7">
        <v>24.408</v>
      </c>
    </row>
    <row r="52" spans="1:5" ht="15.75">
      <c r="A52" s="1" t="s">
        <v>73</v>
      </c>
      <c r="B52" s="7">
        <v>42.048</v>
      </c>
      <c r="C52" s="7">
        <v>18.404</v>
      </c>
      <c r="D52" s="4" t="s">
        <v>15</v>
      </c>
      <c r="E52" s="7">
        <v>23.643</v>
      </c>
    </row>
    <row r="53" spans="1:5" ht="15.75">
      <c r="A53" s="1" t="s">
        <v>74</v>
      </c>
      <c r="B53" s="7">
        <v>9.049</v>
      </c>
      <c r="C53" s="7">
        <v>2.107</v>
      </c>
      <c r="D53" s="7">
        <v>2.225</v>
      </c>
      <c r="E53" s="7">
        <v>4.717</v>
      </c>
    </row>
    <row r="54" spans="1:5" ht="15.75">
      <c r="A54" s="1" t="s">
        <v>75</v>
      </c>
      <c r="B54" s="7">
        <v>33.025</v>
      </c>
      <c r="C54" s="7">
        <v>10.554</v>
      </c>
      <c r="D54" s="7">
        <v>0.764</v>
      </c>
      <c r="E54" s="7">
        <v>21.707</v>
      </c>
    </row>
    <row r="55" spans="1:5" ht="15.75">
      <c r="A55" s="1" t="s">
        <v>76</v>
      </c>
      <c r="B55" s="7">
        <v>43.523</v>
      </c>
      <c r="C55" s="7">
        <v>9.687</v>
      </c>
      <c r="D55" s="7">
        <v>16.958</v>
      </c>
      <c r="E55" s="7">
        <v>16.878</v>
      </c>
    </row>
    <row r="56" spans="1:5" ht="15.75">
      <c r="A56" s="1" t="s">
        <v>77</v>
      </c>
      <c r="B56" s="7">
        <v>56.954</v>
      </c>
      <c r="C56" s="7">
        <v>14.57</v>
      </c>
      <c r="D56" s="7">
        <v>30.046</v>
      </c>
      <c r="E56" s="7">
        <v>12.338</v>
      </c>
    </row>
    <row r="57" spans="1:5" ht="15.75">
      <c r="A57" s="1" t="s">
        <v>79</v>
      </c>
      <c r="B57" s="7">
        <v>5.352</v>
      </c>
      <c r="C57" s="7">
        <v>5.352</v>
      </c>
      <c r="D57" s="3" t="s">
        <v>15</v>
      </c>
      <c r="E57" s="3" t="s">
        <v>15</v>
      </c>
    </row>
    <row r="58" spans="1:5" ht="15.75">
      <c r="A58" s="1" t="s">
        <v>80</v>
      </c>
      <c r="B58" s="7">
        <v>1.578</v>
      </c>
      <c r="C58" s="7">
        <v>0.111</v>
      </c>
      <c r="D58" s="7">
        <v>0.881</v>
      </c>
      <c r="E58" s="7">
        <v>0.586</v>
      </c>
    </row>
    <row r="59" spans="1:5" ht="15.75">
      <c r="A59" s="32" t="s">
        <v>15</v>
      </c>
      <c r="B59" s="32" t="s">
        <v>15</v>
      </c>
      <c r="C59" s="32" t="s">
        <v>15</v>
      </c>
      <c r="D59" s="32" t="s">
        <v>15</v>
      </c>
      <c r="E59" s="32" t="s">
        <v>15</v>
      </c>
    </row>
    <row r="61" ht="15.75">
      <c r="A61" s="1" t="s">
        <v>82</v>
      </c>
    </row>
    <row r="62" ht="15.75">
      <c r="A62" s="1" t="s">
        <v>108</v>
      </c>
    </row>
    <row r="64" ht="15.75">
      <c r="A64" s="1" t="s">
        <v>84</v>
      </c>
    </row>
    <row r="65" ht="15.75">
      <c r="A65" s="1" t="s">
        <v>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Waterborne Commerce by Type of Commodity</dc:title>
  <dc:subject/>
  <dc:creator>US Census Bureau</dc:creator>
  <cp:keywords/>
  <dc:description/>
  <cp:lastModifiedBy>obrie014</cp:lastModifiedBy>
  <cp:lastPrinted>2008-06-19T13:40:12Z</cp:lastPrinted>
  <dcterms:created xsi:type="dcterms:W3CDTF">2004-05-11T14:27:07Z</dcterms:created>
  <dcterms:modified xsi:type="dcterms:W3CDTF">2008-11-04T19:43:42Z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