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SASTRY_N</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A1" authorId="1">
      <text>
        <r>
          <rPr>
            <b/>
            <sz val="8"/>
            <rFont val="Tahoma"/>
            <family val="0"/>
          </rPr>
          <t>SASTRY_N:</t>
        </r>
        <r>
          <rPr>
            <sz val="8"/>
            <rFont val="Tahoma"/>
            <family val="0"/>
          </rPr>
          <t xml:space="preserve">
</t>
        </r>
      </text>
    </comment>
  </commentList>
</comments>
</file>

<file path=xl/sharedStrings.xml><?xml version="1.0" encoding="utf-8"?>
<sst xmlns="http://schemas.openxmlformats.org/spreadsheetml/2006/main" count="162" uniqueCount="109">
  <si>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</si>
  <si>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</si>
  <si>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</si>
  <si>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</si>
  <si>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</si>
  <si>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</si>
  <si>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</si>
  <si>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</si>
  <si>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</si>
  <si>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</si>
  <si>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</si>
  <si>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</si>
  <si>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</si>
  <si>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</si>
  <si>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</si>
  <si>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</si>
  <si>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</si>
  <si>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</si>
  <si>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</si>
  <si>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</si>
  <si>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</si>
  <si>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</si>
  <si>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</si>
  <si>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</si>
  <si>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</si>
  <si>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</si>
  <si>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</si>
  <si>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</si>
  <si>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</si>
  <si>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</si>
  <si>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</si>
  <si>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</si>
  <si>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</si>
  <si>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</si>
  <si>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</si>
  <si>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</si>
  <si>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</si>
  <si>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</si>
  <si>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</si>
  <si>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</si>
  <si>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</si>
  <si>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</si>
  <si>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</si>
  <si>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</si>
  <si>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</si>
  <si>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</si>
  <si>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</si>
  <si>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</si>
  <si>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</si>
  <si>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</si>
  <si>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Large Extent</t>
  </si>
  <si>
    <t>Chronic Disease Index</t>
  </si>
  <si>
    <t>VA achieves most of its annual goals.</t>
  </si>
  <si>
    <t>Performance Report.</t>
  </si>
  <si>
    <t>VA does include efficiencies in its budget each year, but the accuracy of its estimates are unverifiable.</t>
  </si>
  <si>
    <t xml:space="preserve"> VA does obligate funds in a timely manner.</t>
  </si>
  <si>
    <t>Due to the lack of a cost accounting system, VA is unable to accurately measure its efficiencies and cost effectiveness.</t>
  </si>
  <si>
    <t>VA collects performance data from each facility (except certain long-term care sites and contract care) and  uses the data to improve performance and measurement of its medical care system. VA should begin including program partners in its performance data.</t>
  </si>
  <si>
    <t>Waiting Times for Primary Care</t>
  </si>
  <si>
    <t>Patient Satisfaction (Outpatient)</t>
  </si>
  <si>
    <t>Name of Program:  Medical Care</t>
  </si>
  <si>
    <t>VA's quality initiatives and performance have been highlighted in its Performance Plan, and VA has received recognition and awards from the Institute of Medicine and Harvard University.</t>
  </si>
  <si>
    <t>Approximately 55% of veteran patients are eligible for Medicare and 700,000 are eligible for DoD's TRICARE program.  In addition, some large but unknown portion of other veterans have private insurance.</t>
  </si>
  <si>
    <t>VA has limited data on the number of lower-income and service-connected disabled veterans who have other health care options (Federal, private, etc.).  If funding is increased, or reduced, it is not clear what impact it would have on the health status of these veterans given that higher-income veterans (PL 7 and PL 8) only use VA for a portion of their care.  The VA's actuarial report, "Veteran Health Care Enrollment and Expenditure Projections", provides projections without policy changes.</t>
  </si>
  <si>
    <t>VA long-term care policy, CARES infrastructure assessment handbook, VERA budget allocation handbook, and waiting lists documents do not address utilization of resources by lower-priority veterans.</t>
  </si>
  <si>
    <t xml:space="preserve">Although VA has aggressively addressed many management problems, it does not yet have in place a comprehensive approach to deal with waiting times, long-term care policy, contract care policy, or how lower-priority veterans should be treated in planning, e.g., infrastructure assessment and budget allocation. In addition, VA has not made significant progress in using DoD's enrollment system for VA enrollment processes. </t>
  </si>
  <si>
    <t>Each facility is required to collect data on an index of 10-15 preventive and chronic disease measures, which VA uses to track the management of patients at each facility and system-wide.</t>
  </si>
  <si>
    <t>Network Director's performance evaluations do not capture the key cost, schedule, and performance results.</t>
  </si>
  <si>
    <t xml:space="preserve">Performance evaluations are not linked to critical issue areas, and program partners are not held to performance standards.  While network directors have performance criteria in their contracts, they do not capture the key cost, schedule, and performance results. </t>
  </si>
  <si>
    <t>Although VA has taken actions to correct audit findings, it is not free of material internal control weaknesses and does not have a clean audit as required by PART instructions.</t>
  </si>
  <si>
    <t>VA has established the National Leadership Board Charter and monitors VA status reports on IG audits.</t>
  </si>
  <si>
    <t>The specific need and interest is health care to veterans.  However, lower priority enrollees (PL 7 and PL 8 veterans) have grown from 2% prior to 1996 to an estimated 33% in 2004.</t>
  </si>
  <si>
    <t>VA and DoD facilities are located in very close proximity throughout the country with no coordinated national sharing plan.  VA does not use HHS' data to identify Medicare beneficiaries with private insurance, other 3rd party insurance, or veterans' health care utilization patterns.  There are no performance measures developed for assessing progress in working with DoD or HHS.</t>
  </si>
  <si>
    <t>VA has contracts with some outside contractors to perform limited evaluations (e.g. prosthetics and cardiology).  In addition, the General Accounting Office, VA Inspector General, and external organizations conduct studies.</t>
  </si>
  <si>
    <t>FY 2002 Senate Appropriations Report language explicitly states that the core mission is to provide care to service-connected and lower-income veterans (higher priority), but VA's strategic plan states that its mission is to provide care to all enrolled veterans, with no mention of its core population.  The VA mission statement in the Budget changed from FY2003 to 2004.  In 2003, the mission was to provide care to all eligible veterans.  In 2004 it is to care for lower income, disabled veterans, or those with special needs.</t>
  </si>
  <si>
    <t>A GAO study shows that VA is spending $1 million per day to maintain excess hospital space.  Over the past 20 years, veterans have shifted from the northeast to the south without corresponding shift of VA infrastructure.   Focusing on high-priority veterans instead of all veterans could alter the findings of an infrastructure assessment.</t>
  </si>
  <si>
    <t>There are many independent evaluations or studies conducted.  These include regular reviews by such organizations as the General Accounting Office, the VA Inspector General, American Customer Satisfaction Index, External Peer Review Program, and program evaluations by the Assistant Secretary for Policy and Planning.  Although, these are not directly linked to VA's long-term goals, they do provide information needed to evaluate performance.</t>
  </si>
  <si>
    <t>VA does not have a true cost-accounting system that would measure unit costs, efficiency, or productivity.  Although the performance plan does contain some of these measures (e.g. balanced scorecard), they are not true measures due to a lack of a cost-accounting system.  In addition, information technology (IT) improvements have progressed slowly with no relevant performance measure for time and cost savings.  VA crudely estimates each year what program efficiencies will be included in the budget preparation.</t>
  </si>
  <si>
    <t xml:space="preserve">Provides medical care for service-connected, special populations, and lower-income veterans.  However, VA is providing an increasing amount of medical care to non-service-connected disabled, higher-income veterans, many of whom have other health care options.  The program is not focused on veterans with service-connected illnesses or disabilities. </t>
  </si>
  <si>
    <t>Although VA care has been shown to be high quality, the impact of this program on the veteran user population, especially high priority veterans, has not been studied.  Without the Federal contribution, it is not known how many veterans would still have access to comprehensive health care coverage. There is also a need for better coordination with DoD and HHS.  Although the core population consists of disabled, lower-income, and special-needs veterans, VA has projected that the higher-income veterans will be the fastest growing population of enrollees and patients between 2002 and 2012.</t>
  </si>
  <si>
    <t>Federal law allows overlapping benefits for veterans.  Many veterans have other public and private sources of medical care such as DoD, private insurance, and Medicare. Nearly 90% of care received by veterans are for non-service connected conditions.  The unique part of VA medical care is its service to special populations, such as those with spinal cord injury, mental illness, and blindness.  VA is the leading health care provider in many of these areas, and is often the only affordable source of this type of care in many regions. However, for most veterans, there are other sources of medical care.</t>
  </si>
  <si>
    <t>With the migration of veteran populations and the shift from inpatient to outpatient and home care, VA's infrastructure is no longer optimally designed.  In addition, sharing with DoD and other sources of medical care is not maximized, and services such as long-term care do not have a system-wide policy. VA has begun the CARES process to realign the system to meet current and future needs.  There is not yet an integrated approach or system-wide focus on the needs of VA's highest priority veterans (service-connected disabled, lower income, and veterans with special needs).</t>
  </si>
  <si>
    <t>Medical Care has numerous key measures, some related to quality, cost, access. While the mission is unclear, goals would not significantly change with fine tuning of the mission.  Medical Care includes critical quality of care measures recognized throughout the health care community and does have ambitious goals.</t>
  </si>
  <si>
    <t>Three VA Medical Care goals include: (1) Improve Performance on the Chronic Disease Care Index; (2) Improve Customer Satisfaction; and (3) Improve Waiting Times.</t>
  </si>
  <si>
    <t xml:space="preserve">Medical Care has a comprehensive list of annual performance goals that measure progress towards reaching their long-term goals. </t>
  </si>
  <si>
    <t>The FY 2004 VA Performance Plan lists VA performance measures and long-term goals, facilitating the measurement of progress.</t>
  </si>
  <si>
    <t>VA's long-term care performance goals only include in-house care, not State and community nursing homes.  In addition, performance data from DoD, provider contract services, and outpatient clinics are not shared with VA.</t>
  </si>
  <si>
    <t>VA does not collect these data.</t>
  </si>
  <si>
    <t>VA has a number of agreements with Federal and private entities; however, sharing/coordination activities with DoD and HHS are minimal, with no long-term strategic plans.  VA and DoD are developing a plan to allow VA to use the DoD enrollment system, a solid first step.  VA and DoD created the VA/DoD Executive Council to increase their focus on sharing and are in the process of developing a measurable strategic plan. No progress has been made in developing a coordination of benefits structure with Medicare.  The agency is moving in the right direction but does not have a strategic plan for DoD or HHS activities.</t>
  </si>
  <si>
    <t>VA is not at this level of performance-based budgeting.  Historically, VA has built its budget by adjusting the previous year's budget for inflation and initiatives.  VA is taking a step in addressing this by restructuring its budget accounts for the FY 2004 budget.  However, until its full new financial management system is in place, cost accounting will not be possible. Performance measures are not tied to the Budget.</t>
  </si>
  <si>
    <t>Medical care, construction, administration, and research activities are funded in separate accounts.  Currently, a construction decision for Medical Care can be made without corresponding tradeoffs with hiring or equipment purchases decisions for example.  There is no true cost-accounting because no system captures unit cost information.  VA's budget has been criticized by OMB and Congress due to its inability to accurately reflect needs.</t>
  </si>
  <si>
    <t xml:space="preserve"> Forms SF 132 and SF 133s provided to Treasury and OMB show how VA obligates funds in a timely manner.</t>
  </si>
  <si>
    <t>FY 2004 Performance Plan and IT Business Cases do not provide needed information/data to measure and achieve efficiencies and cost-effectiveness.  VA lacks a cost-accounting system and can not precisely estimate program efficiencies.</t>
  </si>
  <si>
    <t>VA's performance measurement is not linked to funding.  In addition, there has been a 2-year delay on implementation of a new cost-accounting system. VA is currently working with OMB to develop a restructured budget that will provide a clearer linkage between performance and budget. Data are currently not used to make trade-off decisions and cost estimates are often inaccurate.  All medical care costs are not included in budget decisions, such as the cost of capital.</t>
  </si>
  <si>
    <t>On July 18, OMB asked VA to revisit the central financial management system plan since implementation will take two years longer than planned.</t>
  </si>
  <si>
    <t>Memo from the Office of Federal Financial Management to OMB's Deputy Director for Management in August 2002, identifies VA material weaknesses.</t>
  </si>
  <si>
    <t xml:space="preserve">VA has established permanent and ad hoc committees to address management deficiencies, and monitor corrective actions. VA and GAO track the status of each audit, until the recommendation is resolved and closed out by the Inspector General (IG).  An important need is for a cost-accounting system throughout the medical care system, which has fallen behind by two years.  </t>
  </si>
  <si>
    <t xml:space="preserve">VA has made progress in meeting most of its long-term goals, especially those related to quality. Although these goals relate to important health results, VA still needs to improve long-term planning in areas such as infrastructure, long term care, DoD coordination, and providing care to the most needy veterans.  </t>
  </si>
  <si>
    <t>80% in FY 2002</t>
  </si>
  <si>
    <t>89% in 2002</t>
  </si>
  <si>
    <t>71% in 2002</t>
  </si>
  <si>
    <t>80% (3% increase over base in 2001)</t>
  </si>
  <si>
    <t>89% (2% increase over base of 2000)</t>
  </si>
  <si>
    <t>71% (6% increase over 1999)</t>
  </si>
  <si>
    <t xml:space="preserve">VA compares its health care with indices and data from the Centers for Disease Control, Medicare managed care plans, National Committee for Quality Assurance, and the behavioral Risk Factor Surveillance System.  These comparisons show VA to be performing well.  Data from the common measure exercise will help to evaluate VA against other Federal programs. No comparative performance evaluations of these programs has been done. </t>
  </si>
  <si>
    <t>Medicare program data, Centers for Disease Control and Prevention, and National Committee for Quality Assurance data indicate that VA's patient care quality is very high.   No reliable data currently exist for comparisons with other Federal health care delivery programs.</t>
  </si>
  <si>
    <t>There are evaluations done on specific specialized services or processes.  These limited evaluations show VA is effective in achieving results.  For example, VA is a leader in use of bar coding drugs to reduce errors.  They have been cited by many independent entities (e.g., Institute of Medicine and Harvard University) for patient safety innovations.</t>
  </si>
  <si>
    <t>VA is evaluating prosthetics and cardiology studies but the results are not yet complete.  While these are significant areas for study, they do not provide a system-wide evaluation of program effectiveness.</t>
  </si>
  <si>
    <t>There is no clear consensus among components of Congress, the Administration, and the public on this program's mission.  Historically and legislatively, the core mission is to provide care to higher-priority veterans (military disabled, lower-income, PL 1-6).  However, VA has been providing an increasing amount of care to lower-priority veterans (non-disabled, higher-income, PL 7 - 8) since they became elegible in 1996.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</si>
</sst>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left" vertical="top" wrapText="1"/>
      <protection locked="0"/>
    </xf>
    <xf numFmtId="0" fontId="0" fillId="0" borderId="4" xfId="0" applyBorder="1" applyAlignment="1">
      <alignment vertical="top"/>
    </xf>
    <xf numFmtId="9" fontId="12" fillId="0" borderId="5" xfId="0" applyNumberFormat="1" applyFont="1" applyBorder="1" applyAlignment="1" applyProtection="1">
      <alignment horizontal="center" vertical="top"/>
      <protection locked="0"/>
    </xf>
    <xf numFmtId="0" fontId="3" fillId="2" borderId="0" xfId="0" applyFont="1" applyFill="1" applyAlignment="1">
      <alignment horizontal="center" wrapText="1"/>
    </xf>
    <xf numFmtId="0" fontId="12"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9" fontId="12"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8" xfId="0" applyBorder="1" applyAlignment="1">
      <alignment vertical="top"/>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center" vertical="top"/>
      <protection locked="0"/>
    </xf>
    <xf numFmtId="0" fontId="0" fillId="0" borderId="5"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5.140625" style="0" customWidth="1"/>
    <col min="5" max="5" width="31.00390625" style="0" customWidth="1"/>
    <col min="6" max="6" width="14.421875" style="0" customWidth="1"/>
    <col min="7" max="7" width="13.8515625" style="0" customWidth="1"/>
  </cols>
  <sheetData>
    <row r="1" spans="1:7" ht="21.75" customHeight="1">
      <c r="A1" s="62" t="s">
        <v>7</v>
      </c>
      <c r="B1" s="62"/>
      <c r="C1" s="63"/>
      <c r="D1" s="63"/>
      <c r="E1" s="63"/>
      <c r="F1" s="63"/>
      <c r="G1" s="63"/>
    </row>
    <row r="2" spans="1:7" ht="21" customHeight="1">
      <c r="A2" s="64" t="s">
        <v>8</v>
      </c>
      <c r="B2" s="64"/>
      <c r="C2" s="65"/>
      <c r="D2" s="65"/>
      <c r="E2" s="65"/>
      <c r="F2" s="65"/>
      <c r="G2" s="65"/>
    </row>
    <row r="3" spans="1:7" ht="25.5" customHeight="1">
      <c r="A3" s="66" t="s">
        <v>60</v>
      </c>
      <c r="B3" s="67"/>
      <c r="C3" s="67"/>
      <c r="D3" s="67"/>
      <c r="E3" s="67"/>
      <c r="F3" s="67"/>
      <c r="G3" s="67"/>
    </row>
    <row r="4" spans="1:7" ht="24" customHeight="1">
      <c r="A4" s="43" t="s">
        <v>47</v>
      </c>
      <c r="B4" s="30"/>
      <c r="C4" s="31"/>
      <c r="D4" s="32"/>
      <c r="E4" s="32"/>
      <c r="F4" s="33"/>
      <c r="G4" s="33"/>
    </row>
    <row r="5" spans="1:7" ht="30.75" customHeight="1">
      <c r="A5" s="52" t="s">
        <v>1</v>
      </c>
      <c r="B5" s="52"/>
      <c r="C5" s="3" t="s">
        <v>2</v>
      </c>
      <c r="D5" s="3" t="s">
        <v>32</v>
      </c>
      <c r="E5" s="3" t="s">
        <v>40</v>
      </c>
      <c r="F5" s="2" t="s">
        <v>20</v>
      </c>
      <c r="G5" s="2" t="s">
        <v>0</v>
      </c>
    </row>
    <row r="6" spans="1:7" ht="180.75" customHeight="1">
      <c r="A6" s="4">
        <v>1</v>
      </c>
      <c r="B6" s="5" t="s">
        <v>3</v>
      </c>
      <c r="C6" s="16" t="s">
        <v>49</v>
      </c>
      <c r="D6" s="17" t="s">
        <v>108</v>
      </c>
      <c r="E6" s="17" t="s">
        <v>74</v>
      </c>
      <c r="F6" s="18">
        <v>0.15</v>
      </c>
      <c r="G6" s="6">
        <f>IF(C6="yes",(1*F6),IF(C6="no",(0*F6),""))</f>
        <v>0</v>
      </c>
    </row>
    <row r="7" spans="1:7" ht="102.75" customHeight="1">
      <c r="A7" s="4">
        <v>2</v>
      </c>
      <c r="B7" s="5" t="s">
        <v>33</v>
      </c>
      <c r="C7" s="16" t="s">
        <v>48</v>
      </c>
      <c r="D7" s="17" t="s">
        <v>78</v>
      </c>
      <c r="E7" s="17" t="s">
        <v>71</v>
      </c>
      <c r="F7" s="18">
        <v>0.15</v>
      </c>
      <c r="G7" s="6">
        <f>IF(C7="yes",(1*F7),IF(C7="no",(0*F7),""))</f>
        <v>0.15</v>
      </c>
    </row>
    <row r="8" spans="1:7" ht="184.5" customHeight="1">
      <c r="A8" s="4">
        <v>3</v>
      </c>
      <c r="B8" s="5" t="s">
        <v>23</v>
      </c>
      <c r="C8" s="16" t="s">
        <v>49</v>
      </c>
      <c r="D8" s="17" t="s">
        <v>79</v>
      </c>
      <c r="E8" s="17" t="s">
        <v>63</v>
      </c>
      <c r="F8" s="18">
        <v>0.25</v>
      </c>
      <c r="G8" s="6">
        <f>IF(C8="yes",(1*F8),IF(C8="no",(0*F8),""))</f>
        <v>0</v>
      </c>
    </row>
    <row r="9" spans="1:7" ht="183.75" customHeight="1">
      <c r="A9" s="4">
        <v>4</v>
      </c>
      <c r="B9" s="5" t="s">
        <v>39</v>
      </c>
      <c r="C9" s="16" t="s">
        <v>49</v>
      </c>
      <c r="D9" s="17" t="s">
        <v>80</v>
      </c>
      <c r="E9" s="17" t="s">
        <v>62</v>
      </c>
      <c r="F9" s="18">
        <v>0.2</v>
      </c>
      <c r="G9" s="6">
        <f>IF(C9="yes",(1*F9),IF(C9="no",(0*F9),""))</f>
        <v>0</v>
      </c>
    </row>
    <row r="10" spans="1:7" ht="168.75" customHeight="1">
      <c r="A10" s="4">
        <v>5</v>
      </c>
      <c r="B10" s="5" t="s">
        <v>34</v>
      </c>
      <c r="C10" s="16" t="s">
        <v>49</v>
      </c>
      <c r="D10" s="17" t="s">
        <v>81</v>
      </c>
      <c r="E10" s="17" t="s">
        <v>75</v>
      </c>
      <c r="F10" s="18">
        <v>0.25</v>
      </c>
      <c r="G10" s="6">
        <f>IF(C10="yes",(1*F10),IF(C10="no",(0*F10),""))</f>
        <v>0</v>
      </c>
    </row>
    <row r="11" spans="1:7" ht="9.75" customHeight="1">
      <c r="A11" s="7"/>
      <c r="B11" s="8"/>
      <c r="C11" s="9"/>
      <c r="D11" s="10"/>
      <c r="E11" s="10"/>
      <c r="F11" s="11"/>
      <c r="G11" s="11"/>
    </row>
    <row r="12" spans="1:7" ht="15">
      <c r="A12" s="44" t="s">
        <v>4</v>
      </c>
      <c r="B12" s="34"/>
      <c r="C12" s="35"/>
      <c r="D12" s="36"/>
      <c r="E12" s="36"/>
      <c r="F12" s="45" t="str">
        <f>IF(SUM(F6:F10)&lt;&gt;100%,"ERROR","100%")</f>
        <v>100%</v>
      </c>
      <c r="G12" s="45">
        <f>SUM(G6:G10)</f>
        <v>0.15</v>
      </c>
    </row>
    <row r="13" spans="1:7" ht="14.25">
      <c r="A13" s="12"/>
      <c r="B13" s="13"/>
      <c r="C13" s="1"/>
      <c r="D13" s="14"/>
      <c r="E13" s="14"/>
      <c r="F13" s="12"/>
      <c r="G13" s="12"/>
    </row>
    <row r="14" spans="1:7" ht="24" customHeight="1">
      <c r="A14" s="43" t="s">
        <v>44</v>
      </c>
      <c r="B14" s="37"/>
      <c r="C14" s="38"/>
      <c r="D14" s="39"/>
      <c r="E14" s="39"/>
      <c r="F14" s="40"/>
      <c r="G14" s="40"/>
    </row>
    <row r="15" spans="1:7" ht="30.75" customHeight="1">
      <c r="A15" s="52" t="s">
        <v>1</v>
      </c>
      <c r="B15" s="52"/>
      <c r="C15" s="3" t="s">
        <v>2</v>
      </c>
      <c r="D15" s="3" t="s">
        <v>32</v>
      </c>
      <c r="E15" s="3" t="s">
        <v>40</v>
      </c>
      <c r="F15" s="2" t="s">
        <v>20</v>
      </c>
      <c r="G15" s="2" t="s">
        <v>0</v>
      </c>
    </row>
    <row r="16" spans="1:7" ht="102" customHeight="1">
      <c r="A16" s="4">
        <v>1</v>
      </c>
      <c r="B16" s="5" t="s">
        <v>14</v>
      </c>
      <c r="C16" s="16" t="s">
        <v>48</v>
      </c>
      <c r="D16" s="17" t="s">
        <v>82</v>
      </c>
      <c r="E16" s="17" t="s">
        <v>83</v>
      </c>
      <c r="F16" s="18">
        <v>0.2</v>
      </c>
      <c r="G16" s="6">
        <f aca="true" t="shared" si="0" ref="G16:G22">IF(C16="yes",(1*F16),IF(C16="no",(0*F16),""))</f>
        <v>0.2</v>
      </c>
    </row>
    <row r="17" spans="1:7" ht="62.25" customHeight="1">
      <c r="A17" s="4">
        <v>2</v>
      </c>
      <c r="B17" s="5" t="s">
        <v>22</v>
      </c>
      <c r="C17" s="16" t="s">
        <v>48</v>
      </c>
      <c r="D17" s="17" t="s">
        <v>84</v>
      </c>
      <c r="E17" s="17" t="s">
        <v>85</v>
      </c>
      <c r="F17" s="18">
        <v>0.1</v>
      </c>
      <c r="G17" s="6">
        <f t="shared" si="0"/>
        <v>0.1</v>
      </c>
    </row>
    <row r="18" spans="1:7" ht="75.75" customHeight="1">
      <c r="A18" s="4">
        <v>3</v>
      </c>
      <c r="B18" s="5" t="s">
        <v>24</v>
      </c>
      <c r="C18" s="16" t="s">
        <v>49</v>
      </c>
      <c r="D18" s="17" t="s">
        <v>86</v>
      </c>
      <c r="E18" s="17" t="s">
        <v>87</v>
      </c>
      <c r="F18" s="18">
        <v>0.1</v>
      </c>
      <c r="G18" s="6">
        <f t="shared" si="0"/>
        <v>0</v>
      </c>
    </row>
    <row r="19" spans="1:7" ht="192.75" customHeight="1">
      <c r="A19" s="4">
        <v>4</v>
      </c>
      <c r="B19" s="5" t="s">
        <v>42</v>
      </c>
      <c r="C19" s="16" t="s">
        <v>49</v>
      </c>
      <c r="D19" s="17" t="s">
        <v>88</v>
      </c>
      <c r="E19" s="17" t="s">
        <v>72</v>
      </c>
      <c r="F19" s="18">
        <v>0.2</v>
      </c>
      <c r="G19" s="6">
        <f t="shared" si="0"/>
        <v>0</v>
      </c>
    </row>
    <row r="20" spans="1:7" ht="149.25" customHeight="1">
      <c r="A20" s="4">
        <v>5</v>
      </c>
      <c r="B20" s="5" t="s">
        <v>43</v>
      </c>
      <c r="C20" s="16" t="s">
        <v>48</v>
      </c>
      <c r="D20" s="17" t="s">
        <v>76</v>
      </c>
      <c r="E20" s="17" t="s">
        <v>73</v>
      </c>
      <c r="F20" s="18">
        <v>0.1</v>
      </c>
      <c r="G20" s="6">
        <f t="shared" si="0"/>
        <v>0.1</v>
      </c>
    </row>
    <row r="21" spans="1:7" ht="160.5" customHeight="1">
      <c r="A21" s="4">
        <v>6</v>
      </c>
      <c r="B21" s="5" t="s">
        <v>5</v>
      </c>
      <c r="C21" s="16" t="s">
        <v>49</v>
      </c>
      <c r="D21" s="17" t="s">
        <v>89</v>
      </c>
      <c r="E21" s="17" t="s">
        <v>90</v>
      </c>
      <c r="F21" s="18">
        <v>0.1</v>
      </c>
      <c r="G21" s="6">
        <f t="shared" si="0"/>
        <v>0</v>
      </c>
    </row>
    <row r="22" spans="1:7" ht="135" customHeight="1">
      <c r="A22" s="4">
        <v>7</v>
      </c>
      <c r="B22" s="5" t="s">
        <v>11</v>
      </c>
      <c r="C22" s="16" t="s">
        <v>49</v>
      </c>
      <c r="D22" s="17" t="s">
        <v>65</v>
      </c>
      <c r="E22" s="17" t="s">
        <v>64</v>
      </c>
      <c r="F22" s="18">
        <v>0.2</v>
      </c>
      <c r="G22" s="6">
        <f t="shared" si="0"/>
        <v>0</v>
      </c>
    </row>
    <row r="23" spans="1:7" ht="12.75">
      <c r="A23" s="11"/>
      <c r="B23" s="15"/>
      <c r="C23" s="9"/>
      <c r="D23" s="10"/>
      <c r="E23" s="10"/>
      <c r="F23" s="11"/>
      <c r="G23" s="11"/>
    </row>
    <row r="24" spans="1:7" ht="15">
      <c r="A24" s="44" t="s">
        <v>4</v>
      </c>
      <c r="B24" s="34"/>
      <c r="C24" s="35"/>
      <c r="D24" s="36"/>
      <c r="E24" s="36"/>
      <c r="F24" s="45" t="str">
        <f>IF(SUM(F16:F22)&lt;&gt;100%,"ERROR","100%")</f>
        <v>100%</v>
      </c>
      <c r="G24" s="45">
        <f>SUM(G16:G22)</f>
        <v>0.4</v>
      </c>
    </row>
    <row r="25" spans="1:7" ht="14.25">
      <c r="A25" s="12"/>
      <c r="B25" s="13"/>
      <c r="C25" s="1"/>
      <c r="D25" s="14"/>
      <c r="E25" s="14"/>
      <c r="F25" s="12"/>
      <c r="G25" s="12"/>
    </row>
    <row r="26" spans="1:7" ht="24" customHeight="1">
      <c r="A26" s="43" t="s">
        <v>45</v>
      </c>
      <c r="B26" s="37"/>
      <c r="C26" s="38"/>
      <c r="D26" s="39"/>
      <c r="E26" s="39"/>
      <c r="F26" s="40"/>
      <c r="G26" s="40"/>
    </row>
    <row r="27" spans="1:7" ht="30.75" customHeight="1">
      <c r="A27" s="52" t="s">
        <v>1</v>
      </c>
      <c r="B27" s="52"/>
      <c r="C27" s="3" t="s">
        <v>2</v>
      </c>
      <c r="D27" s="3" t="s">
        <v>32</v>
      </c>
      <c r="E27" s="3" t="s">
        <v>40</v>
      </c>
      <c r="F27" s="2" t="s">
        <v>20</v>
      </c>
      <c r="G27" s="2" t="s">
        <v>0</v>
      </c>
    </row>
    <row r="28" spans="1:7" ht="88.5" customHeight="1">
      <c r="A28" s="4">
        <v>1</v>
      </c>
      <c r="B28" s="5" t="s">
        <v>35</v>
      </c>
      <c r="C28" s="16" t="s">
        <v>48</v>
      </c>
      <c r="D28" s="17" t="s">
        <v>57</v>
      </c>
      <c r="E28" s="17" t="s">
        <v>66</v>
      </c>
      <c r="F28" s="18">
        <v>0.2</v>
      </c>
      <c r="G28" s="6">
        <f aca="true" t="shared" si="1" ref="G28:G33">IF(C28="yes",(1*F28),IF(C28="no",(0*F28),""))</f>
        <v>0.2</v>
      </c>
    </row>
    <row r="29" spans="1:7" ht="91.5" customHeight="1">
      <c r="A29" s="4">
        <v>2</v>
      </c>
      <c r="B29" s="5" t="s">
        <v>25</v>
      </c>
      <c r="C29" s="16" t="s">
        <v>49</v>
      </c>
      <c r="D29" s="17" t="s">
        <v>68</v>
      </c>
      <c r="E29" s="17" t="s">
        <v>67</v>
      </c>
      <c r="F29" s="18">
        <v>0.15</v>
      </c>
      <c r="G29" s="6">
        <f t="shared" si="1"/>
        <v>0</v>
      </c>
    </row>
    <row r="30" spans="1:7" ht="54" customHeight="1">
      <c r="A30" s="4">
        <v>3</v>
      </c>
      <c r="B30" s="5" t="s">
        <v>9</v>
      </c>
      <c r="C30" s="16" t="s">
        <v>48</v>
      </c>
      <c r="D30" s="17" t="s">
        <v>55</v>
      </c>
      <c r="E30" s="17" t="s">
        <v>91</v>
      </c>
      <c r="F30" s="18">
        <v>0.1</v>
      </c>
      <c r="G30" s="6">
        <f t="shared" si="1"/>
        <v>0.1</v>
      </c>
    </row>
    <row r="31" spans="1:7" ht="159" customHeight="1">
      <c r="A31" s="4">
        <v>4</v>
      </c>
      <c r="B31" s="5" t="s">
        <v>36</v>
      </c>
      <c r="C31" s="16" t="s">
        <v>49</v>
      </c>
      <c r="D31" s="17" t="s">
        <v>77</v>
      </c>
      <c r="E31" s="17" t="s">
        <v>92</v>
      </c>
      <c r="F31" s="18">
        <v>0.2</v>
      </c>
      <c r="G31" s="6">
        <f t="shared" si="1"/>
        <v>0</v>
      </c>
    </row>
    <row r="32" spans="1:7" ht="146.25" customHeight="1">
      <c r="A32" s="4">
        <v>5</v>
      </c>
      <c r="B32" s="5" t="s">
        <v>21</v>
      </c>
      <c r="C32" s="16" t="s">
        <v>49</v>
      </c>
      <c r="D32" s="17" t="s">
        <v>93</v>
      </c>
      <c r="E32" s="17" t="s">
        <v>94</v>
      </c>
      <c r="F32" s="18">
        <v>0.1</v>
      </c>
      <c r="G32" s="6">
        <f t="shared" si="1"/>
        <v>0</v>
      </c>
    </row>
    <row r="33" spans="1:7" ht="65.25" customHeight="1">
      <c r="A33" s="4">
        <v>6</v>
      </c>
      <c r="B33" s="5" t="s">
        <v>6</v>
      </c>
      <c r="C33" s="16" t="s">
        <v>49</v>
      </c>
      <c r="D33" s="17" t="s">
        <v>69</v>
      </c>
      <c r="E33" s="17" t="s">
        <v>95</v>
      </c>
      <c r="F33" s="18">
        <v>0.05</v>
      </c>
      <c r="G33" s="6">
        <f t="shared" si="1"/>
        <v>0</v>
      </c>
    </row>
    <row r="34" spans="1:7" ht="132">
      <c r="A34" s="4">
        <v>7</v>
      </c>
      <c r="B34" s="5" t="s">
        <v>10</v>
      </c>
      <c r="C34" s="16" t="s">
        <v>48</v>
      </c>
      <c r="D34" s="17" t="s">
        <v>96</v>
      </c>
      <c r="E34" s="17" t="s">
        <v>70</v>
      </c>
      <c r="F34" s="18">
        <v>0.2</v>
      </c>
      <c r="G34" s="6">
        <v>0.2</v>
      </c>
    </row>
    <row r="35" spans="1:7" ht="12.75">
      <c r="A35" s="11"/>
      <c r="B35" s="15"/>
      <c r="C35" s="9"/>
      <c r="D35" s="10"/>
      <c r="E35" s="10"/>
      <c r="F35" s="11"/>
      <c r="G35" s="11"/>
    </row>
    <row r="36" spans="1:7" ht="15">
      <c r="A36" s="44" t="s">
        <v>4</v>
      </c>
      <c r="B36" s="34"/>
      <c r="C36" s="35"/>
      <c r="D36" s="36"/>
      <c r="E36" s="36"/>
      <c r="F36" s="45" t="str">
        <f>IF(SUM(F28:F34)&lt;&gt;100%,"ERROR","100%")</f>
        <v>100%</v>
      </c>
      <c r="G36" s="45">
        <f>SUM(G28:G34)</f>
        <v>0.5</v>
      </c>
    </row>
    <row r="37" spans="1:7" ht="14.25">
      <c r="A37" s="12"/>
      <c r="B37" s="13"/>
      <c r="C37" s="1"/>
      <c r="D37" s="14"/>
      <c r="E37" s="14"/>
      <c r="F37" s="12"/>
      <c r="G37" s="12"/>
    </row>
    <row r="38" spans="1:7" ht="24" customHeight="1">
      <c r="A38" s="43" t="s">
        <v>46</v>
      </c>
      <c r="B38" s="37"/>
      <c r="C38" s="41"/>
      <c r="D38" s="42"/>
      <c r="E38" s="39"/>
      <c r="F38" s="40"/>
      <c r="G38" s="40"/>
    </row>
    <row r="39" spans="1:7" ht="30.75" customHeight="1">
      <c r="A39" s="52" t="s">
        <v>1</v>
      </c>
      <c r="B39" s="52"/>
      <c r="C39" s="3" t="s">
        <v>2</v>
      </c>
      <c r="D39" s="3" t="s">
        <v>32</v>
      </c>
      <c r="E39" s="3" t="s">
        <v>40</v>
      </c>
      <c r="F39" s="2" t="s">
        <v>20</v>
      </c>
      <c r="G39" s="2" t="s">
        <v>0</v>
      </c>
    </row>
    <row r="40" spans="1:7" ht="100.5" customHeight="1">
      <c r="A40" s="4">
        <v>1</v>
      </c>
      <c r="B40" s="19" t="s">
        <v>12</v>
      </c>
      <c r="C40" s="16" t="s">
        <v>50</v>
      </c>
      <c r="D40" s="17" t="s">
        <v>97</v>
      </c>
      <c r="E40" s="17" t="s">
        <v>61</v>
      </c>
      <c r="F40" s="18">
        <v>0.2</v>
      </c>
      <c r="G40" s="6">
        <f>IF(C40="yes",(1*F40),IF(C40="no",(0*F40),IF(C40="small extent",(0.33*F40),IF(C40="large extent",(0.67*F40),""))))</f>
        <v>0.134</v>
      </c>
    </row>
    <row r="41" spans="1:7" ht="13.5" customHeight="1">
      <c r="A41" s="4"/>
      <c r="B41" s="26" t="s">
        <v>29</v>
      </c>
      <c r="C41" s="53" t="s">
        <v>51</v>
      </c>
      <c r="D41" s="54"/>
      <c r="E41" s="54"/>
      <c r="F41" s="54"/>
      <c r="G41" s="55"/>
    </row>
    <row r="42" spans="1:7" ht="13.5" customHeight="1">
      <c r="A42" s="4"/>
      <c r="B42" s="27" t="s">
        <v>18</v>
      </c>
      <c r="C42" s="56">
        <v>0.78</v>
      </c>
      <c r="D42" s="57"/>
      <c r="E42" s="57"/>
      <c r="F42" s="58"/>
      <c r="G42" s="59"/>
    </row>
    <row r="43" spans="1:7" ht="24.75" customHeight="1">
      <c r="A43" s="4"/>
      <c r="B43" s="28" t="s">
        <v>37</v>
      </c>
      <c r="C43" s="68" t="s">
        <v>98</v>
      </c>
      <c r="D43" s="69"/>
      <c r="E43" s="69"/>
      <c r="F43" s="69"/>
      <c r="G43" s="50"/>
    </row>
    <row r="44" spans="1:7" ht="12.75" customHeight="1">
      <c r="A44" s="4"/>
      <c r="B44" s="26" t="s">
        <v>30</v>
      </c>
      <c r="C44" s="53" t="s">
        <v>58</v>
      </c>
      <c r="D44" s="54"/>
      <c r="E44" s="54"/>
      <c r="F44" s="54"/>
      <c r="G44" s="55"/>
    </row>
    <row r="45" spans="1:7" ht="13.5" customHeight="1">
      <c r="A45" s="4"/>
      <c r="B45" s="27" t="s">
        <v>18</v>
      </c>
      <c r="C45" s="56">
        <v>0.88</v>
      </c>
      <c r="D45" s="57"/>
      <c r="E45" s="57"/>
      <c r="F45" s="58"/>
      <c r="G45" s="59"/>
    </row>
    <row r="46" spans="1:7" ht="24" customHeight="1">
      <c r="A46" s="4"/>
      <c r="B46" s="28" t="s">
        <v>37</v>
      </c>
      <c r="C46" s="68" t="s">
        <v>99</v>
      </c>
      <c r="D46" s="69"/>
      <c r="E46" s="69"/>
      <c r="F46" s="69"/>
      <c r="G46" s="50"/>
    </row>
    <row r="47" spans="1:7" ht="15" customHeight="1">
      <c r="A47" s="4"/>
      <c r="B47" s="26" t="s">
        <v>31</v>
      </c>
      <c r="C47" s="53" t="s">
        <v>59</v>
      </c>
      <c r="D47" s="54"/>
      <c r="E47" s="54"/>
      <c r="F47" s="54"/>
      <c r="G47" s="55"/>
    </row>
    <row r="48" spans="1:8" ht="14.25" customHeight="1">
      <c r="A48" s="4"/>
      <c r="B48" s="27" t="s">
        <v>18</v>
      </c>
      <c r="C48" s="56">
        <v>0.67</v>
      </c>
      <c r="D48" s="57"/>
      <c r="E48" s="57"/>
      <c r="F48" s="58"/>
      <c r="G48" s="59"/>
      <c r="H48" s="24"/>
    </row>
    <row r="49" spans="1:7" ht="24.75" customHeight="1">
      <c r="A49" s="4"/>
      <c r="B49" s="28" t="s">
        <v>37</v>
      </c>
      <c r="C49" s="68" t="s">
        <v>100</v>
      </c>
      <c r="D49" s="69"/>
      <c r="E49" s="69"/>
      <c r="F49" s="69"/>
      <c r="G49" s="50"/>
    </row>
    <row r="50" spans="1:7" ht="36" customHeight="1">
      <c r="A50" s="23">
        <v>2</v>
      </c>
      <c r="B50" s="22" t="s">
        <v>13</v>
      </c>
      <c r="C50" s="21" t="s">
        <v>50</v>
      </c>
      <c r="D50" s="21" t="s">
        <v>52</v>
      </c>
      <c r="E50" s="21" t="s">
        <v>53</v>
      </c>
      <c r="F50" s="18">
        <v>0.2</v>
      </c>
      <c r="G50" s="6">
        <f>IF(C50="yes",(1*F50),IF(C50="no",(0*F50),IF(C50="small extent",(0.33*F50),IF(C50="large extent",(0.67*F50),""))))</f>
        <v>0.134</v>
      </c>
    </row>
    <row r="51" spans="1:7" ht="12" customHeight="1">
      <c r="A51" s="4"/>
      <c r="B51" s="26" t="s">
        <v>26</v>
      </c>
      <c r="C51" s="53" t="s">
        <v>51</v>
      </c>
      <c r="D51" s="54"/>
      <c r="E51" s="54"/>
      <c r="F51" s="54"/>
      <c r="G51" s="55"/>
    </row>
    <row r="52" spans="1:7" ht="12.75" customHeight="1">
      <c r="A52" s="4"/>
      <c r="B52" s="27" t="s">
        <v>17</v>
      </c>
      <c r="C52" s="56" t="s">
        <v>101</v>
      </c>
      <c r="D52" s="57"/>
      <c r="E52" s="57"/>
      <c r="F52" s="58"/>
      <c r="G52" s="59"/>
    </row>
    <row r="53" spans="1:7" ht="10.5" customHeight="1">
      <c r="A53" s="4"/>
      <c r="B53" s="28" t="s">
        <v>19</v>
      </c>
      <c r="C53" s="51">
        <v>0.8</v>
      </c>
      <c r="D53" s="69"/>
      <c r="E53" s="69"/>
      <c r="F53" s="69"/>
      <c r="G53" s="50"/>
    </row>
    <row r="54" spans="1:7" ht="12" customHeight="1">
      <c r="A54" s="4"/>
      <c r="B54" s="27" t="s">
        <v>27</v>
      </c>
      <c r="C54" s="53" t="s">
        <v>58</v>
      </c>
      <c r="D54" s="54"/>
      <c r="E54" s="54"/>
      <c r="F54" s="54"/>
      <c r="G54" s="55"/>
    </row>
    <row r="55" spans="1:7" ht="12.75" customHeight="1">
      <c r="A55" s="4"/>
      <c r="B55" s="27" t="s">
        <v>17</v>
      </c>
      <c r="C55" s="56" t="s">
        <v>102</v>
      </c>
      <c r="D55" s="57"/>
      <c r="E55" s="57"/>
      <c r="F55" s="58"/>
      <c r="G55" s="59"/>
    </row>
    <row r="56" spans="1:7" ht="14.25" customHeight="1">
      <c r="A56" s="4"/>
      <c r="B56" s="28" t="s">
        <v>19</v>
      </c>
      <c r="C56" s="51">
        <v>0.89</v>
      </c>
      <c r="D56" s="69"/>
      <c r="E56" s="69"/>
      <c r="F56" s="69"/>
      <c r="G56" s="50"/>
    </row>
    <row r="57" spans="1:7" ht="15" customHeight="1">
      <c r="A57" s="4"/>
      <c r="B57" s="27" t="s">
        <v>28</v>
      </c>
      <c r="C57" s="53" t="s">
        <v>59</v>
      </c>
      <c r="D57" s="54"/>
      <c r="E57" s="54"/>
      <c r="F57" s="54"/>
      <c r="G57" s="55"/>
    </row>
    <row r="58" spans="1:7" ht="12.75" customHeight="1">
      <c r="A58" s="4"/>
      <c r="B58" s="27" t="s">
        <v>17</v>
      </c>
      <c r="C58" s="56" t="s">
        <v>103</v>
      </c>
      <c r="D58" s="57"/>
      <c r="E58" s="57"/>
      <c r="F58" s="58"/>
      <c r="G58" s="59"/>
    </row>
    <row r="59" spans="1:7" ht="15.75" customHeight="1">
      <c r="A59" s="4"/>
      <c r="B59" s="28" t="s">
        <v>19</v>
      </c>
      <c r="C59" s="51">
        <v>0.71</v>
      </c>
      <c r="D59" s="69"/>
      <c r="E59" s="69"/>
      <c r="F59" s="69"/>
      <c r="G59" s="50"/>
    </row>
    <row r="60" spans="1:7" ht="13.5" customHeight="1">
      <c r="A60" s="4"/>
      <c r="B60" s="29"/>
      <c r="C60" s="60" t="s">
        <v>41</v>
      </c>
      <c r="D60" s="61"/>
      <c r="E60" s="61"/>
      <c r="F60" s="61"/>
      <c r="G60" s="61"/>
    </row>
    <row r="61" spans="1:7" ht="50.25" customHeight="1">
      <c r="A61" s="4">
        <v>3</v>
      </c>
      <c r="B61" s="5" t="s">
        <v>38</v>
      </c>
      <c r="C61" s="20" t="s">
        <v>49</v>
      </c>
      <c r="D61" s="49" t="s">
        <v>56</v>
      </c>
      <c r="E61" s="49" t="s">
        <v>54</v>
      </c>
      <c r="F61" s="18">
        <v>0.2</v>
      </c>
      <c r="G61" s="6">
        <f>IF(C61="yes",(1*F61),IF(C61="no",(0*F61),IF(C61="small extent",(0.33*F61),IF(C61="large extent",(0.67*F61),""))))</f>
        <v>0</v>
      </c>
    </row>
    <row r="62" spans="1:7" ht="137.25" customHeight="1">
      <c r="A62" s="4">
        <v>4</v>
      </c>
      <c r="B62" s="5" t="s">
        <v>16</v>
      </c>
      <c r="C62" s="16" t="s">
        <v>50</v>
      </c>
      <c r="D62" s="17" t="s">
        <v>104</v>
      </c>
      <c r="E62" s="17" t="s">
        <v>105</v>
      </c>
      <c r="F62" s="18">
        <v>0.2</v>
      </c>
      <c r="G62" s="6">
        <f>IF(C62="yes",(1*F62),IF(C62="no",(0*F62),IF(C62="small extent",(0.33*F62),IF(C62="large extent",(0.67*F62),""))))</f>
        <v>0.134</v>
      </c>
    </row>
    <row r="63" spans="1:7" ht="111" customHeight="1">
      <c r="A63" s="25">
        <v>5</v>
      </c>
      <c r="B63" s="5" t="s">
        <v>15</v>
      </c>
      <c r="C63" s="16" t="s">
        <v>48</v>
      </c>
      <c r="D63" s="17" t="s">
        <v>106</v>
      </c>
      <c r="E63" s="17" t="s">
        <v>107</v>
      </c>
      <c r="F63" s="18">
        <v>0.2</v>
      </c>
      <c r="G63" s="6">
        <f>IF(C63="yes",(1*F63),IF(C63="no",(0*F63),IF(C63="small extent",(0.33*F63),IF(C63="large extent",(0.67*F63),""))))</f>
        <v>0.2</v>
      </c>
    </row>
    <row r="64" spans="1:7" ht="12.75">
      <c r="A64" s="11"/>
      <c r="B64" s="5"/>
      <c r="C64" s="9"/>
      <c r="D64" s="10"/>
      <c r="E64" s="10"/>
      <c r="F64" s="11"/>
      <c r="G64" s="11"/>
    </row>
    <row r="65" spans="1:7" ht="15">
      <c r="A65" s="44" t="s">
        <v>4</v>
      </c>
      <c r="B65" s="46"/>
      <c r="C65" s="47"/>
      <c r="D65" s="48"/>
      <c r="E65" s="48"/>
      <c r="F65" s="45" t="str">
        <f>IF(SUM(F40:F63)&lt;&gt;100%,"ERROR","100%")</f>
        <v>100%</v>
      </c>
      <c r="G65" s="45">
        <f>SUM(G40:G63)</f>
        <v>0.6020000000000001</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1" bottom="1" header="0.5" footer="0.5"/>
  <pageSetup fitToHeight="9" horizontalDpi="600" verticalDpi="600" orientation="landscape" scale="89" r:id="rId3"/>
  <headerFooter alignWithMargins="0">
    <oddFooter>&amp;C&amp;P&amp;R&amp;"Arial,Bold"FY  2004 Budget
Fall Review</oddFooter>
  </headerFooter>
  <rowBreaks count="3" manualBreakCount="3">
    <brk id="13" max="6" man="1"/>
    <brk id="25" max="6" man="1"/>
    <brk id="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2002-12-20T13:52:50Z</cp:lastPrinted>
  <dcterms:created xsi:type="dcterms:W3CDTF">2002-04-18T17:14:40Z</dcterms:created>
  <dcterms:modified xsi:type="dcterms:W3CDTF">2003-01-24T23:37:08Z</dcterms:modified>
  <cp:category/>
  <cp:version/>
  <cp:contentType/>
  <cp:contentStatus/>
</cp:coreProperties>
</file>