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firstSheet="17" activeTab="18"/>
  </bookViews>
  <sheets>
    <sheet name="TITLE" sheetId="1" r:id="rId1"/>
    <sheet name="QUALIFICATION" sheetId="2" r:id="rId2"/>
    <sheet name="WBSSUM)" sheetId="3" r:id="rId3"/>
    <sheet name="SUMMARY" sheetId="4" r:id="rId4"/>
    <sheet name="TRADE - RING BUILDING" sheetId="5" r:id="rId5"/>
    <sheet name="EST - RING BUILDING" sheetId="6" r:id="rId6"/>
    <sheet name="TRADE - SERVICE BLDGS" sheetId="7" r:id="rId7"/>
    <sheet name="EST - SERVICE BLDGS" sheetId="8" r:id="rId8"/>
    <sheet name="TRADE - RF SERVICE BLDG" sheetId="9" r:id="rId9"/>
    <sheet name="EST - RF SERVICE BLDG" sheetId="10" r:id="rId10"/>
    <sheet name="TRADE - OPERATIONS CENTER" sheetId="11" r:id="rId11"/>
    <sheet name="EST - OPERATIONS CENTER" sheetId="12" r:id="rId12"/>
    <sheet name="TRADE - BOOSTER RING &amp; LINAC" sheetId="13" r:id="rId13"/>
    <sheet name="EST - BOOSTER RING &amp; LINAC" sheetId="14" r:id="rId14"/>
    <sheet name="TRADE - LAB-OFFICE BLDGS 1 TO 3" sheetId="15" r:id="rId15"/>
    <sheet name="EST - LAB-OFFICE BLDGS 1 TO 3" sheetId="16" r:id="rId16"/>
    <sheet name="TRADE - SITEWORK" sheetId="17" r:id="rId17"/>
    <sheet name="EST - SITEWORK" sheetId="18" r:id="rId18"/>
    <sheet name="TRADE-VALUE ENGINEERING" sheetId="19" r:id="rId19"/>
    <sheet name="EST-VALUE ENGINEERING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n" localSheetId="13">#REF!</definedName>
    <definedName name="\n" localSheetId="15">#REF!</definedName>
    <definedName name="\n" localSheetId="11">#REF!</definedName>
    <definedName name="\n" localSheetId="9">#REF!</definedName>
    <definedName name="\n" localSheetId="7">#REF!</definedName>
    <definedName name="\n" localSheetId="17">#REF!</definedName>
    <definedName name="\n" localSheetId="19">#REF!</definedName>
    <definedName name="\n" localSheetId="12">#REF!</definedName>
    <definedName name="\n" localSheetId="14">#REF!</definedName>
    <definedName name="\n" localSheetId="10">#REF!</definedName>
    <definedName name="\n" localSheetId="8">#REF!</definedName>
    <definedName name="\n" localSheetId="6">#REF!</definedName>
    <definedName name="\n" localSheetId="16">#REF!</definedName>
    <definedName name="\n" localSheetId="18">#REF!</definedName>
    <definedName name="\n" localSheetId="2">#REF!</definedName>
    <definedName name="\n">#REF!</definedName>
    <definedName name="\p" localSheetId="13">#REF!</definedName>
    <definedName name="\p" localSheetId="15">#REF!</definedName>
    <definedName name="\p" localSheetId="11">#REF!</definedName>
    <definedName name="\p" localSheetId="9">#REF!</definedName>
    <definedName name="\p" localSheetId="7">#REF!</definedName>
    <definedName name="\p" localSheetId="17">#REF!</definedName>
    <definedName name="\p" localSheetId="19">#REF!</definedName>
    <definedName name="\p" localSheetId="12">#REF!</definedName>
    <definedName name="\p" localSheetId="14">#REF!</definedName>
    <definedName name="\p" localSheetId="10">#REF!</definedName>
    <definedName name="\p" localSheetId="8">#REF!</definedName>
    <definedName name="\p" localSheetId="6">#REF!</definedName>
    <definedName name="\p" localSheetId="16">#REF!</definedName>
    <definedName name="\p" localSheetId="18">#REF!</definedName>
    <definedName name="\p" localSheetId="2">#REF!</definedName>
    <definedName name="\p">#REF!</definedName>
    <definedName name="\q" localSheetId="13">#REF!</definedName>
    <definedName name="\q" localSheetId="15">#REF!</definedName>
    <definedName name="\q" localSheetId="11">#REF!</definedName>
    <definedName name="\q" localSheetId="9">#REF!</definedName>
    <definedName name="\q" localSheetId="7">#REF!</definedName>
    <definedName name="\q" localSheetId="17">#REF!</definedName>
    <definedName name="\q" localSheetId="19">#REF!</definedName>
    <definedName name="\q" localSheetId="12">#REF!</definedName>
    <definedName name="\q" localSheetId="14">#REF!</definedName>
    <definedName name="\q" localSheetId="10">#REF!</definedName>
    <definedName name="\q" localSheetId="8">#REF!</definedName>
    <definedName name="\q" localSheetId="6">#REF!</definedName>
    <definedName name="\q" localSheetId="16">#REF!</definedName>
    <definedName name="\q" localSheetId="18">#REF!</definedName>
    <definedName name="\q" localSheetId="2">#REF!</definedName>
    <definedName name="\q">#REF!</definedName>
    <definedName name="_1_.">#REF!</definedName>
    <definedName name="_16GA">#REF!</definedName>
    <definedName name="_20GA">#REF!</definedName>
    <definedName name="_22GA">#REF!</definedName>
    <definedName name="_24GA">#REF!</definedName>
    <definedName name="A">#REF!</definedName>
    <definedName name="abc">#REF!</definedName>
    <definedName name="ACO">#REF!</definedName>
    <definedName name="AESTIMATE">#REF!</definedName>
    <definedName name="ALKT99">'[7]EST'!#REF!</definedName>
    <definedName name="ALT1" localSheetId="19">'[8]EST'!#REF!</definedName>
    <definedName name="ALT1" localSheetId="18">'[8]EST'!#REF!</definedName>
    <definedName name="ALT1" localSheetId="2">'[8]EST'!#REF!</definedName>
    <definedName name="ALT1">'[8]EST'!#REF!</definedName>
    <definedName name="ALT10" localSheetId="19">'[8]EST'!#REF!</definedName>
    <definedName name="ALT10" localSheetId="18">'[8]EST'!#REF!</definedName>
    <definedName name="ALT10" localSheetId="2">'[8]EST'!#REF!</definedName>
    <definedName name="ALT10">'[8]EST'!#REF!</definedName>
    <definedName name="ALT11">#REF!</definedName>
    <definedName name="ALT12">'[7]EST'!#REF!</definedName>
    <definedName name="ALT2" localSheetId="19">'[8]EST'!#REF!</definedName>
    <definedName name="ALT2" localSheetId="18">'[8]EST'!#REF!</definedName>
    <definedName name="ALT2" localSheetId="2">'[8]EST'!#REF!</definedName>
    <definedName name="ALT2">'[8]EST'!#REF!</definedName>
    <definedName name="ALT20">'[7]EST'!#REF!</definedName>
    <definedName name="ALT3" localSheetId="19">'[8]EST'!#REF!</definedName>
    <definedName name="ALT3" localSheetId="18">'[8]EST'!#REF!</definedName>
    <definedName name="ALT3" localSheetId="2">'[8]EST'!#REF!</definedName>
    <definedName name="ALT3">'[8]EST'!#REF!</definedName>
    <definedName name="ALT33">'[7]EST'!#REF!</definedName>
    <definedName name="ALT4" localSheetId="19">'[8]EST'!#REF!</definedName>
    <definedName name="ALT4" localSheetId="18">'[8]EST'!#REF!</definedName>
    <definedName name="ALT4" localSheetId="2">'[8]EST'!#REF!</definedName>
    <definedName name="ALT4">'[8]EST'!#REF!</definedName>
    <definedName name="ALT44">'[7]EST'!#REF!</definedName>
    <definedName name="ALT5" localSheetId="19">'[8]EST'!#REF!</definedName>
    <definedName name="ALT5" localSheetId="18">'[8]EST'!#REF!</definedName>
    <definedName name="ALT5" localSheetId="2">'[8]EST'!#REF!</definedName>
    <definedName name="ALT5">'[8]EST'!#REF!</definedName>
    <definedName name="ALT55">'[7]EST'!#REF!</definedName>
    <definedName name="ALT6" localSheetId="19">'[8]EST'!#REF!</definedName>
    <definedName name="ALT6" localSheetId="18">'[8]EST'!#REF!</definedName>
    <definedName name="ALT6" localSheetId="2">'[8]EST'!#REF!</definedName>
    <definedName name="ALT6">'[8]EST'!#REF!</definedName>
    <definedName name="ALT66">'[7]EST'!#REF!</definedName>
    <definedName name="alt7" localSheetId="19">'[8]EST'!#REF!</definedName>
    <definedName name="alt7" localSheetId="18">'[8]EST'!#REF!</definedName>
    <definedName name="alt7" localSheetId="2">'[8]EST'!#REF!</definedName>
    <definedName name="alt7">'[8]EST'!#REF!</definedName>
    <definedName name="ALT77">'[7]EST'!#REF!</definedName>
    <definedName name="ALT8" localSheetId="19">'[8]EST'!#REF!</definedName>
    <definedName name="ALT8" localSheetId="18">'[8]EST'!#REF!</definedName>
    <definedName name="ALT8" localSheetId="2">'[8]EST'!#REF!</definedName>
    <definedName name="ALT8">'[8]EST'!#REF!</definedName>
    <definedName name="ALT88">'[7]EST'!#REF!</definedName>
    <definedName name="ALT9" localSheetId="19">'[8]EST'!#REF!</definedName>
    <definedName name="ALT9" localSheetId="18">'[8]EST'!#REF!</definedName>
    <definedName name="ALT9" localSheetId="2">'[8]EST'!#REF!</definedName>
    <definedName name="ALT9">'[8]EST'!#REF!</definedName>
    <definedName name="ALTERNATE">#REF!</definedName>
    <definedName name="AROWS">#REF!</definedName>
    <definedName name="ATRADE">#REF!</definedName>
    <definedName name="BLDGE">#REF!</definedName>
    <definedName name="BLDGS">#REF!</definedName>
    <definedName name="bob2">#REF!</definedName>
    <definedName name="BRI">#REF!</definedName>
    <definedName name="BUI">#REF!</definedName>
    <definedName name="BUTI" localSheetId="19">'[8]EST'!#REF!</definedName>
    <definedName name="BUTI" localSheetId="18">'[8]EST'!#REF!</definedName>
    <definedName name="BUTI" localSheetId="2">'[8]EST'!#REF!</definedName>
    <definedName name="BUTI">'[8]EST'!#REF!</definedName>
    <definedName name="CABLEEST">#REF!</definedName>
    <definedName name="cablerows">#REF!</definedName>
    <definedName name="CAR">#REF!</definedName>
    <definedName name="CAU">#REF!</definedName>
    <definedName name="CER">#REF!</definedName>
    <definedName name="CESTIMATE">#REF!</definedName>
    <definedName name="CON">#REF!</definedName>
    <definedName name="CONA">#REF!</definedName>
    <definedName name="CONB" localSheetId="19">#REF!</definedName>
    <definedName name="CONB" localSheetId="18">#REF!</definedName>
    <definedName name="CONB" localSheetId="2">#REF!</definedName>
    <definedName name="CONB">#REF!</definedName>
    <definedName name="CONC" localSheetId="19">#REF!</definedName>
    <definedName name="CONC" localSheetId="18">#REF!</definedName>
    <definedName name="CONC" localSheetId="2">#REF!</definedName>
    <definedName name="CONC">#REF!</definedName>
    <definedName name="CONF">#REF!</definedName>
    <definedName name="CONS">#REF!</definedName>
    <definedName name="CONV" localSheetId="19">'[8]EST'!#REF!</definedName>
    <definedName name="CONV" localSheetId="18">'[8]EST'!#REF!</definedName>
    <definedName name="CONV" localSheetId="2">'[8]EST'!#REF!</definedName>
    <definedName name="CONV">'[8]EST'!#REF!</definedName>
    <definedName name="CONVA">#REF!</definedName>
    <definedName name="CONVB" localSheetId="19">#REF!</definedName>
    <definedName name="CONVB" localSheetId="18">#REF!</definedName>
    <definedName name="CONVB" localSheetId="2">#REF!</definedName>
    <definedName name="CONVB">#REF!</definedName>
    <definedName name="CONVC" localSheetId="19">#REF!</definedName>
    <definedName name="CONVC" localSheetId="18">#REF!</definedName>
    <definedName name="CONVC" localSheetId="2">#REF!</definedName>
    <definedName name="CONVC">#REF!</definedName>
    <definedName name="COST1">#REF!</definedName>
    <definedName name="COST10" localSheetId="19">#REF!</definedName>
    <definedName name="COST10" localSheetId="18">#REF!</definedName>
    <definedName name="COST10" localSheetId="2">#REF!</definedName>
    <definedName name="COST10">#REF!</definedName>
    <definedName name="COST11" localSheetId="19">#REF!</definedName>
    <definedName name="COST11" localSheetId="18">#REF!</definedName>
    <definedName name="COST11" localSheetId="2">#REF!</definedName>
    <definedName name="COST11">#REF!</definedName>
    <definedName name="COST12" localSheetId="19">#REF!</definedName>
    <definedName name="COST12" localSheetId="18">#REF!</definedName>
    <definedName name="COST12" localSheetId="2">#REF!</definedName>
    <definedName name="COST12">#REF!</definedName>
    <definedName name="COST13" localSheetId="19">#REF!</definedName>
    <definedName name="COST13" localSheetId="18">#REF!</definedName>
    <definedName name="COST13" localSheetId="2">#REF!</definedName>
    <definedName name="COST13">#REF!</definedName>
    <definedName name="COST14" localSheetId="19">#REF!</definedName>
    <definedName name="COST14" localSheetId="18">#REF!</definedName>
    <definedName name="COST14" localSheetId="2">#REF!</definedName>
    <definedName name="COST14">#REF!</definedName>
    <definedName name="COST15" localSheetId="19">#REF!</definedName>
    <definedName name="COST15" localSheetId="18">#REF!</definedName>
    <definedName name="COST15" localSheetId="2">#REF!</definedName>
    <definedName name="COST15">#REF!</definedName>
    <definedName name="COST16" localSheetId="19">#REF!</definedName>
    <definedName name="COST16" localSheetId="18">#REF!</definedName>
    <definedName name="COST16" localSheetId="2">#REF!</definedName>
    <definedName name="COST16">#REF!</definedName>
    <definedName name="COST17" localSheetId="19">#REF!</definedName>
    <definedName name="COST17" localSheetId="18">#REF!</definedName>
    <definedName name="COST17" localSheetId="2">#REF!</definedName>
    <definedName name="COST17">#REF!</definedName>
    <definedName name="COST18" localSheetId="19">#REF!</definedName>
    <definedName name="COST18" localSheetId="18">#REF!</definedName>
    <definedName name="COST18" localSheetId="2">#REF!</definedName>
    <definedName name="COST18">#REF!</definedName>
    <definedName name="COST19" localSheetId="19">#REF!</definedName>
    <definedName name="COST19" localSheetId="18">#REF!</definedName>
    <definedName name="COST19" localSheetId="2">#REF!</definedName>
    <definedName name="COST19">#REF!</definedName>
    <definedName name="COST2" localSheetId="19">#REF!</definedName>
    <definedName name="COST2" localSheetId="18">#REF!</definedName>
    <definedName name="COST2" localSheetId="2">#REF!</definedName>
    <definedName name="COST2">#REF!</definedName>
    <definedName name="COST20" localSheetId="19">#REF!</definedName>
    <definedName name="COST20" localSheetId="18">#REF!</definedName>
    <definedName name="COST20" localSheetId="2">#REF!</definedName>
    <definedName name="COST20">#REF!</definedName>
    <definedName name="COST21" localSheetId="19">#REF!</definedName>
    <definedName name="COST21" localSheetId="18">#REF!</definedName>
    <definedName name="COST21" localSheetId="2">#REF!</definedName>
    <definedName name="COST21">#REF!</definedName>
    <definedName name="COST22" localSheetId="19">#REF!</definedName>
    <definedName name="COST22" localSheetId="18">#REF!</definedName>
    <definedName name="COST22" localSheetId="2">#REF!</definedName>
    <definedName name="COST22">#REF!</definedName>
    <definedName name="COST23" localSheetId="19">#REF!</definedName>
    <definedName name="COST23" localSheetId="18">#REF!</definedName>
    <definedName name="COST23" localSheetId="2">#REF!</definedName>
    <definedName name="COST23">#REF!</definedName>
    <definedName name="COST24" localSheetId="19">#REF!</definedName>
    <definedName name="COST24" localSheetId="18">#REF!</definedName>
    <definedName name="COST24" localSheetId="2">#REF!</definedName>
    <definedName name="COST24">#REF!</definedName>
    <definedName name="COST25" localSheetId="19">#REF!</definedName>
    <definedName name="COST25" localSheetId="18">#REF!</definedName>
    <definedName name="COST25" localSheetId="2">#REF!</definedName>
    <definedName name="COST25">#REF!</definedName>
    <definedName name="COST3" localSheetId="19">#REF!</definedName>
    <definedName name="COST3" localSheetId="18">#REF!</definedName>
    <definedName name="COST3" localSheetId="2">#REF!</definedName>
    <definedName name="COST3">#REF!</definedName>
    <definedName name="COST4" localSheetId="19">#REF!</definedName>
    <definedName name="COST4" localSheetId="18">#REF!</definedName>
    <definedName name="COST4" localSheetId="2">#REF!</definedName>
    <definedName name="COST4">#REF!</definedName>
    <definedName name="COST5" localSheetId="19">#REF!</definedName>
    <definedName name="COST5" localSheetId="18">#REF!</definedName>
    <definedName name="COST5" localSheetId="2">#REF!</definedName>
    <definedName name="COST5">#REF!</definedName>
    <definedName name="COST6" localSheetId="19">#REF!</definedName>
    <definedName name="COST6" localSheetId="18">#REF!</definedName>
    <definedName name="COST6" localSheetId="2">#REF!</definedName>
    <definedName name="COST6">#REF!</definedName>
    <definedName name="COST7" localSheetId="19">#REF!</definedName>
    <definedName name="COST7" localSheetId="18">#REF!</definedName>
    <definedName name="COST7" localSheetId="2">#REF!</definedName>
    <definedName name="COST7">#REF!</definedName>
    <definedName name="COST8" localSheetId="19">#REF!</definedName>
    <definedName name="COST8" localSheetId="18">#REF!</definedName>
    <definedName name="COST8" localSheetId="2">#REF!</definedName>
    <definedName name="COST8">#REF!</definedName>
    <definedName name="COST9" localSheetId="19">#REF!</definedName>
    <definedName name="COST9" localSheetId="18">#REF!</definedName>
    <definedName name="COST9" localSheetId="2">#REF!</definedName>
    <definedName name="COST9">#REF!</definedName>
    <definedName name="CROWS">#REF!</definedName>
    <definedName name="CTRADE">#REF!</definedName>
    <definedName name="CTROWS">#REF!</definedName>
    <definedName name="DAT">#REF!</definedName>
    <definedName name="DAT2">#REF!</definedName>
    <definedName name="DEM">#REF!</definedName>
    <definedName name="DEM1">#REF!</definedName>
    <definedName name="DEM2" localSheetId="19">'[9]EST'!#REF!</definedName>
    <definedName name="DEM2" localSheetId="18">'[9]EST'!#REF!</definedName>
    <definedName name="DEM2" localSheetId="2">'[9]EST'!#REF!</definedName>
    <definedName name="DEM2">'[9]EST'!#REF!</definedName>
    <definedName name="DEMOEST">#REF!</definedName>
    <definedName name="DEMOROWS">#REF!</definedName>
    <definedName name="DOO" localSheetId="19">'[8]EST'!#REF!</definedName>
    <definedName name="DOO" localSheetId="18">'[8]EST'!#REF!</definedName>
    <definedName name="DOO" localSheetId="2">'[8]EST'!#REF!</definedName>
    <definedName name="DOO">'[8]EST'!#REF!</definedName>
    <definedName name="DOOA">#REF!</definedName>
    <definedName name="DOOB" localSheetId="19">#REF!</definedName>
    <definedName name="DOOB" localSheetId="18">#REF!</definedName>
    <definedName name="DOOB" localSheetId="2">#REF!</definedName>
    <definedName name="DOOB">#REF!</definedName>
    <definedName name="DOOC" localSheetId="19">#REF!</definedName>
    <definedName name="DOOC" localSheetId="18">#REF!</definedName>
    <definedName name="DOOC" localSheetId="2">#REF!</definedName>
    <definedName name="DOOC">#REF!</definedName>
    <definedName name="DRY">#REF!</definedName>
    <definedName name="EAR">#REF!</definedName>
    <definedName name="ELE" localSheetId="19">'[8]EST'!#REF!</definedName>
    <definedName name="ELE" localSheetId="18">'[8]EST'!#REF!</definedName>
    <definedName name="ELE" localSheetId="2">'[8]EST'!#REF!</definedName>
    <definedName name="ELE">'[8]EST'!#REF!</definedName>
    <definedName name="ELE1">#REF!</definedName>
    <definedName name="ELE2" localSheetId="19">'[9]EST'!#REF!</definedName>
    <definedName name="ELE2" localSheetId="18">'[9]EST'!#REF!</definedName>
    <definedName name="ELE2" localSheetId="2">'[9]EST'!#REF!</definedName>
    <definedName name="ELE2">'[9]EST'!#REF!</definedName>
    <definedName name="ELEA">#REF!</definedName>
    <definedName name="ELEB" localSheetId="19">#REF!</definedName>
    <definedName name="ELEB" localSheetId="18">#REF!</definedName>
    <definedName name="ELEB" localSheetId="2">#REF!</definedName>
    <definedName name="ELEB">#REF!</definedName>
    <definedName name="ELEC" localSheetId="19">#REF!</definedName>
    <definedName name="ELEC" localSheetId="18">#REF!</definedName>
    <definedName name="ELEC" localSheetId="2">#REF!</definedName>
    <definedName name="ELEC">#REF!</definedName>
    <definedName name="ELEV">#REF!</definedName>
    <definedName name="ELEVATOR">#REF!</definedName>
    <definedName name="ENT">#REF!</definedName>
    <definedName name="EQU" localSheetId="19">'[8]EST'!#REF!</definedName>
    <definedName name="EQU" localSheetId="18">'[8]EST'!#REF!</definedName>
    <definedName name="EQU" localSheetId="2">'[8]EST'!#REF!</definedName>
    <definedName name="EQU">'[8]EST'!#REF!</definedName>
    <definedName name="EQU1" localSheetId="19">'[9]EST'!#REF!</definedName>
    <definedName name="EQU1" localSheetId="18">'[9]EST'!#REF!</definedName>
    <definedName name="EQU1" localSheetId="2">'[9]EST'!#REF!</definedName>
    <definedName name="EQU1">'[9]EST'!#REF!</definedName>
    <definedName name="EQU2" localSheetId="19">'[9]EST'!#REF!</definedName>
    <definedName name="EQU2" localSheetId="18">'[9]EST'!#REF!</definedName>
    <definedName name="EQU2" localSheetId="2">'[9]EST'!#REF!</definedName>
    <definedName name="EQU2">'[9]EST'!#REF!</definedName>
    <definedName name="EQUA">#REF!</definedName>
    <definedName name="EQUB" localSheetId="19">#REF!</definedName>
    <definedName name="EQUB" localSheetId="18">#REF!</definedName>
    <definedName name="EQUB" localSheetId="2">#REF!</definedName>
    <definedName name="EQUB">#REF!</definedName>
    <definedName name="EQUC" localSheetId="19">#REF!</definedName>
    <definedName name="EQUC" localSheetId="18">#REF!</definedName>
    <definedName name="EQUC" localSheetId="2">#REF!</definedName>
    <definedName name="EQUC">#REF!</definedName>
    <definedName name="EROWS">#REF!</definedName>
    <definedName name="ESCAL">#REF!</definedName>
    <definedName name="ESTIMATE">#REF!</definedName>
    <definedName name="ESTMATE" localSheetId="19">#REF!</definedName>
    <definedName name="ESTMATE" localSheetId="18">#REF!</definedName>
    <definedName name="ESTMATE" localSheetId="2">#REF!</definedName>
    <definedName name="ESTMATE">#REF!</definedName>
    <definedName name="EXC">#REF!</definedName>
    <definedName name="EXC1">#REF!</definedName>
    <definedName name="EXC2" localSheetId="19">'[9]EST'!#REF!</definedName>
    <definedName name="EXC2" localSheetId="18">'[9]EST'!#REF!</definedName>
    <definedName name="EXC2" localSheetId="2">'[9]EST'!#REF!</definedName>
    <definedName name="EXC2">'[9]EST'!#REF!</definedName>
    <definedName name="EXT">#REF!</definedName>
    <definedName name="EXT1">#REF!</definedName>
    <definedName name="EXT2" localSheetId="19">'[9]EST'!#REF!</definedName>
    <definedName name="EXT2" localSheetId="18">'[9]EST'!#REF!</definedName>
    <definedName name="EXT2" localSheetId="2">'[9]EST'!#REF!</definedName>
    <definedName name="EXT2">'[9]EST'!#REF!</definedName>
    <definedName name="FIN" localSheetId="19">'[8]EST'!#REF!</definedName>
    <definedName name="FIN" localSheetId="18">'[8]EST'!#REF!</definedName>
    <definedName name="FIN" localSheetId="2">'[8]EST'!#REF!</definedName>
    <definedName name="FIN">'[8]EST'!#REF!</definedName>
    <definedName name="FINA">#REF!</definedName>
    <definedName name="FINB" localSheetId="19">#REF!</definedName>
    <definedName name="FINB" localSheetId="18">#REF!</definedName>
    <definedName name="FINB" localSheetId="2">#REF!</definedName>
    <definedName name="FINB">#REF!</definedName>
    <definedName name="FINC" localSheetId="19">#REF!</definedName>
    <definedName name="FINC" localSheetId="18">#REF!</definedName>
    <definedName name="FINC" localSheetId="2">#REF!</definedName>
    <definedName name="FINC">#REF!</definedName>
    <definedName name="FIR" localSheetId="19">'[8]EST'!#REF!</definedName>
    <definedName name="FIR" localSheetId="18">'[8]EST'!#REF!</definedName>
    <definedName name="FIR" localSheetId="2">'[8]EST'!#REF!</definedName>
    <definedName name="FIR">'[8]EST'!#REF!</definedName>
    <definedName name="FIR2" localSheetId="19">'[9]EST'!#REF!</definedName>
    <definedName name="FIR2" localSheetId="18">'[9]EST'!#REF!</definedName>
    <definedName name="FIR2" localSheetId="2">'[9]EST'!#REF!</definedName>
    <definedName name="FIR2">'[9]EST'!#REF!</definedName>
    <definedName name="FIRA">#REF!</definedName>
    <definedName name="FIRB" localSheetId="19">#REF!</definedName>
    <definedName name="FIRB" localSheetId="18">#REF!</definedName>
    <definedName name="FIRB" localSheetId="2">#REF!</definedName>
    <definedName name="FIRB">#REF!</definedName>
    <definedName name="FIRC" localSheetId="19">#REF!</definedName>
    <definedName name="FIRC" localSheetId="18">#REF!</definedName>
    <definedName name="FIRC" localSheetId="2">#REF!</definedName>
    <definedName name="FIRC">#REF!</definedName>
    <definedName name="FIRE">#REF!</definedName>
    <definedName name="FITUP">#REF!</definedName>
    <definedName name="FU">#REF!</definedName>
    <definedName name="FUR" localSheetId="19">'[8]EST'!#REF!</definedName>
    <definedName name="FUR" localSheetId="18">'[8]EST'!#REF!</definedName>
    <definedName name="FUR" localSheetId="2">'[8]EST'!#REF!</definedName>
    <definedName name="FUR">'[8]EST'!#REF!</definedName>
    <definedName name="FURA">#REF!</definedName>
    <definedName name="FURB" localSheetId="19">#REF!</definedName>
    <definedName name="FURB" localSheetId="18">#REF!</definedName>
    <definedName name="FURB" localSheetId="2">#REF!</definedName>
    <definedName name="FURB">#REF!</definedName>
    <definedName name="FURC" localSheetId="19">#REF!</definedName>
    <definedName name="FURC" localSheetId="18">#REF!</definedName>
    <definedName name="FURC" localSheetId="2">#REF!</definedName>
    <definedName name="FURC">#REF!</definedName>
    <definedName name="GEN" localSheetId="19">'[8]EST'!#REF!</definedName>
    <definedName name="GEN" localSheetId="18">'[8]EST'!#REF!</definedName>
    <definedName name="GEN" localSheetId="2">'[8]EST'!#REF!</definedName>
    <definedName name="GEN">'[8]EST'!#REF!</definedName>
    <definedName name="GENA">#REF!</definedName>
    <definedName name="GENB" localSheetId="19">#REF!</definedName>
    <definedName name="GENB" localSheetId="18">#REF!</definedName>
    <definedName name="GENB" localSheetId="2">#REF!</definedName>
    <definedName name="GENB">#REF!</definedName>
    <definedName name="GENC" localSheetId="19">#REF!</definedName>
    <definedName name="GENC" localSheetId="18">#REF!</definedName>
    <definedName name="GENC" localSheetId="2">#REF!</definedName>
    <definedName name="GENC">#REF!</definedName>
    <definedName name="GLA">#REF!</definedName>
    <definedName name="HAR">#REF!</definedName>
    <definedName name="HCA" localSheetId="19">'[8]EST'!#REF!</definedName>
    <definedName name="HCA" localSheetId="18">'[8]EST'!#REF!</definedName>
    <definedName name="HCA" localSheetId="2">'[8]EST'!#REF!</definedName>
    <definedName name="HCA">'[8]EST'!#REF!</definedName>
    <definedName name="HOL">#REF!</definedName>
    <definedName name="HVA">#REF!</definedName>
    <definedName name="HVA2" localSheetId="19">'[9]EST'!#REF!</definedName>
    <definedName name="HVA2" localSheetId="18">'[9]EST'!#REF!</definedName>
    <definedName name="HVA2" localSheetId="2">'[9]EST'!#REF!</definedName>
    <definedName name="HVA2">'[9]EST'!#REF!</definedName>
    <definedName name="HVAA">#REF!</definedName>
    <definedName name="HVAB" localSheetId="19">#REF!</definedName>
    <definedName name="HVAB" localSheetId="18">#REF!</definedName>
    <definedName name="HVAB" localSheetId="2">#REF!</definedName>
    <definedName name="HVAB">#REF!</definedName>
    <definedName name="HVAC" localSheetId="19">'[8]EST'!#REF!</definedName>
    <definedName name="HVAC" localSheetId="18">'[8]EST'!#REF!</definedName>
    <definedName name="HVAC" localSheetId="2">'[8]EST'!#REF!</definedName>
    <definedName name="HVAC">'[8]EST'!#REF!</definedName>
    <definedName name="INFILL">#REF!</definedName>
    <definedName name="INT2" localSheetId="19">'[9]EST'!#REF!</definedName>
    <definedName name="INT2" localSheetId="18">'[9]EST'!#REF!</definedName>
    <definedName name="INT2" localSheetId="2">'[9]EST'!#REF!</definedName>
    <definedName name="INT2">'[9]EST'!#REF!</definedName>
    <definedName name="INTF">#REF!</definedName>
    <definedName name="INTF2" localSheetId="19">'[9]EST'!#REF!</definedName>
    <definedName name="INTF2" localSheetId="18">'[9]EST'!#REF!</definedName>
    <definedName name="INTF2" localSheetId="2">'[9]EST'!#REF!</definedName>
    <definedName name="INTF2">'[9]EST'!#REF!</definedName>
    <definedName name="INTP">#REF!</definedName>
    <definedName name="INTP1">#REF!</definedName>
    <definedName name="IRON">#REF!</definedName>
    <definedName name="LAN">#REF!</definedName>
    <definedName name="LAW">#REF!</definedName>
    <definedName name="LC" localSheetId="13">#REF!</definedName>
    <definedName name="LC" localSheetId="15">#REF!</definedName>
    <definedName name="LC" localSheetId="11">#REF!</definedName>
    <definedName name="LC" localSheetId="9">#REF!</definedName>
    <definedName name="LC" localSheetId="7">#REF!</definedName>
    <definedName name="LC" localSheetId="17">#REF!</definedName>
    <definedName name="LC" localSheetId="19">#REF!</definedName>
    <definedName name="LC" localSheetId="12">#REF!</definedName>
    <definedName name="LC" localSheetId="14">#REF!</definedName>
    <definedName name="LC" localSheetId="10">#REF!</definedName>
    <definedName name="LC" localSheetId="8">#REF!</definedName>
    <definedName name="LC" localSheetId="6">#REF!</definedName>
    <definedName name="LC" localSheetId="16">#REF!</definedName>
    <definedName name="LC" localSheetId="18">#REF!</definedName>
    <definedName name="LC" localSheetId="2">#REF!</definedName>
    <definedName name="LC">#REF!</definedName>
    <definedName name="LCL" localSheetId="13">#REF!</definedName>
    <definedName name="LCL" localSheetId="15">#REF!</definedName>
    <definedName name="LCL" localSheetId="11">#REF!</definedName>
    <definedName name="LCL" localSheetId="9">#REF!</definedName>
    <definedName name="LCL" localSheetId="7">#REF!</definedName>
    <definedName name="LCL" localSheetId="17">#REF!</definedName>
    <definedName name="LCL" localSheetId="19">#REF!</definedName>
    <definedName name="LCL" localSheetId="12">#REF!</definedName>
    <definedName name="LCL" localSheetId="14">#REF!</definedName>
    <definedName name="LCL" localSheetId="10">#REF!</definedName>
    <definedName name="LCL" localSheetId="8">#REF!</definedName>
    <definedName name="LCL" localSheetId="6">#REF!</definedName>
    <definedName name="LCL" localSheetId="16">#REF!</definedName>
    <definedName name="LCL" localSheetId="18">#REF!</definedName>
    <definedName name="LCL" localSheetId="2">#REF!</definedName>
    <definedName name="LCL">#REF!</definedName>
    <definedName name="LCLH">'[10]mike'!#REF!</definedName>
    <definedName name="LCM" localSheetId="13">#REF!</definedName>
    <definedName name="LCM" localSheetId="15">#REF!</definedName>
    <definedName name="LCM" localSheetId="11">#REF!</definedName>
    <definedName name="LCM" localSheetId="9">#REF!</definedName>
    <definedName name="LCM" localSheetId="7">#REF!</definedName>
    <definedName name="LCM" localSheetId="17">#REF!</definedName>
    <definedName name="LCM" localSheetId="19">#REF!</definedName>
    <definedName name="LCM" localSheetId="12">#REF!</definedName>
    <definedName name="LCM" localSheetId="14">#REF!</definedName>
    <definedName name="LCM" localSheetId="10">#REF!</definedName>
    <definedName name="LCM" localSheetId="8">#REF!</definedName>
    <definedName name="LCM" localSheetId="6">#REF!</definedName>
    <definedName name="LCM" localSheetId="16">#REF!</definedName>
    <definedName name="LCM" localSheetId="18">#REF!</definedName>
    <definedName name="LCM" localSheetId="2">#REF!</definedName>
    <definedName name="LCM">#REF!</definedName>
    <definedName name="LCT" localSheetId="13">#REF!</definedName>
    <definedName name="LCT" localSheetId="15">#REF!</definedName>
    <definedName name="LCT" localSheetId="11">#REF!</definedName>
    <definedName name="LCT" localSheetId="9">#REF!</definedName>
    <definedName name="LCT" localSheetId="7">#REF!</definedName>
    <definedName name="LCT" localSheetId="17">#REF!</definedName>
    <definedName name="LCT" localSheetId="19">#REF!</definedName>
    <definedName name="LCT" localSheetId="12">#REF!</definedName>
    <definedName name="LCT" localSheetId="14">#REF!</definedName>
    <definedName name="LCT" localSheetId="10">#REF!</definedName>
    <definedName name="LCT" localSheetId="8">#REF!</definedName>
    <definedName name="LCT" localSheetId="6">#REF!</definedName>
    <definedName name="LCT" localSheetId="16">#REF!</definedName>
    <definedName name="LCT" localSheetId="18">#REF!</definedName>
    <definedName name="LCT" localSheetId="2">#REF!</definedName>
    <definedName name="LCT">#REF!</definedName>
    <definedName name="LCTOHP" localSheetId="13">#REF!</definedName>
    <definedName name="LCTOHP" localSheetId="15">#REF!</definedName>
    <definedName name="LCTOHP" localSheetId="11">#REF!</definedName>
    <definedName name="LCTOHP" localSheetId="9">#REF!</definedName>
    <definedName name="LCTOHP" localSheetId="7">#REF!</definedName>
    <definedName name="LCTOHP" localSheetId="17">#REF!</definedName>
    <definedName name="LCTOHP" localSheetId="19">#REF!</definedName>
    <definedName name="LCTOHP" localSheetId="12">#REF!</definedName>
    <definedName name="LCTOHP" localSheetId="14">#REF!</definedName>
    <definedName name="LCTOHP" localSheetId="10">#REF!</definedName>
    <definedName name="LCTOHP" localSheetId="8">#REF!</definedName>
    <definedName name="LCTOHP" localSheetId="6">#REF!</definedName>
    <definedName name="LCTOHP" localSheetId="16">#REF!</definedName>
    <definedName name="LCTOHP" localSheetId="18">#REF!</definedName>
    <definedName name="LCTOHP" localSheetId="2">#REF!</definedName>
    <definedName name="LCTOHP">#REF!</definedName>
    <definedName name="lehman">#REF!</definedName>
    <definedName name="LF" localSheetId="13">#REF!</definedName>
    <definedName name="LF" localSheetId="15">#REF!</definedName>
    <definedName name="LF" localSheetId="11">#REF!</definedName>
    <definedName name="LF" localSheetId="9">#REF!</definedName>
    <definedName name="LF" localSheetId="7">#REF!</definedName>
    <definedName name="LF" localSheetId="17">#REF!</definedName>
    <definedName name="LF" localSheetId="19">#REF!</definedName>
    <definedName name="LF" localSheetId="12">#REF!</definedName>
    <definedName name="LF" localSheetId="14">#REF!</definedName>
    <definedName name="LF" localSheetId="10">#REF!</definedName>
    <definedName name="LF" localSheetId="8">#REF!</definedName>
    <definedName name="LF" localSheetId="6">#REF!</definedName>
    <definedName name="LF" localSheetId="16">#REF!</definedName>
    <definedName name="LF" localSheetId="18">#REF!</definedName>
    <definedName name="LF" localSheetId="2">#REF!</definedName>
    <definedName name="LF">#REF!</definedName>
    <definedName name="LFL" localSheetId="13">#REF!</definedName>
    <definedName name="LFL" localSheetId="15">#REF!</definedName>
    <definedName name="LFL" localSheetId="11">#REF!</definedName>
    <definedName name="LFL" localSheetId="9">#REF!</definedName>
    <definedName name="LFL" localSheetId="7">#REF!</definedName>
    <definedName name="LFL" localSheetId="17">#REF!</definedName>
    <definedName name="LFL" localSheetId="19">#REF!</definedName>
    <definedName name="LFL" localSheetId="12">#REF!</definedName>
    <definedName name="LFL" localSheetId="14">#REF!</definedName>
    <definedName name="LFL" localSheetId="10">#REF!</definedName>
    <definedName name="LFL" localSheetId="8">#REF!</definedName>
    <definedName name="LFL" localSheetId="6">#REF!</definedName>
    <definedName name="LFL" localSheetId="16">#REF!</definedName>
    <definedName name="LFL" localSheetId="18">#REF!</definedName>
    <definedName name="LFL" localSheetId="2">#REF!</definedName>
    <definedName name="LFL">#REF!</definedName>
    <definedName name="LFLH">'[10]mike'!#REF!</definedName>
    <definedName name="LFM" localSheetId="13">#REF!</definedName>
    <definedName name="LFM" localSheetId="15">#REF!</definedName>
    <definedName name="LFM" localSheetId="11">#REF!</definedName>
    <definedName name="LFM" localSheetId="9">#REF!</definedName>
    <definedName name="LFM" localSheetId="7">#REF!</definedName>
    <definedName name="LFM" localSheetId="17">#REF!</definedName>
    <definedName name="LFM" localSheetId="19">#REF!</definedName>
    <definedName name="LFM" localSheetId="12">#REF!</definedName>
    <definedName name="LFM" localSheetId="14">#REF!</definedName>
    <definedName name="LFM" localSheetId="10">#REF!</definedName>
    <definedName name="LFM" localSheetId="8">#REF!</definedName>
    <definedName name="LFM" localSheetId="6">#REF!</definedName>
    <definedName name="LFM" localSheetId="16">#REF!</definedName>
    <definedName name="LFM" localSheetId="18">#REF!</definedName>
    <definedName name="LFM" localSheetId="2">#REF!</definedName>
    <definedName name="LFM">#REF!</definedName>
    <definedName name="LFT" localSheetId="13">#REF!</definedName>
    <definedName name="LFT" localSheetId="15">#REF!</definedName>
    <definedName name="LFT" localSheetId="11">#REF!</definedName>
    <definedName name="LFT" localSheetId="9">#REF!</definedName>
    <definedName name="LFT" localSheetId="7">#REF!</definedName>
    <definedName name="LFT" localSheetId="17">#REF!</definedName>
    <definedName name="LFT" localSheetId="19">#REF!</definedName>
    <definedName name="LFT" localSheetId="12">#REF!</definedName>
    <definedName name="LFT" localSheetId="14">#REF!</definedName>
    <definedName name="LFT" localSheetId="10">#REF!</definedName>
    <definedName name="LFT" localSheetId="8">#REF!</definedName>
    <definedName name="LFT" localSheetId="6">#REF!</definedName>
    <definedName name="LFT" localSheetId="16">#REF!</definedName>
    <definedName name="LFT" localSheetId="18">#REF!</definedName>
    <definedName name="LFT" localSheetId="2">#REF!</definedName>
    <definedName name="LFT">#REF!</definedName>
    <definedName name="LFTOHP" localSheetId="13">#REF!</definedName>
    <definedName name="LFTOHP" localSheetId="15">#REF!</definedName>
    <definedName name="LFTOHP" localSheetId="11">#REF!</definedName>
    <definedName name="LFTOHP" localSheetId="9">#REF!</definedName>
    <definedName name="LFTOHP" localSheetId="7">#REF!</definedName>
    <definedName name="LFTOHP" localSheetId="17">#REF!</definedName>
    <definedName name="LFTOHP" localSheetId="19">#REF!</definedName>
    <definedName name="LFTOHP" localSheetId="12">#REF!</definedName>
    <definedName name="LFTOHP" localSheetId="14">#REF!</definedName>
    <definedName name="LFTOHP" localSheetId="10">#REF!</definedName>
    <definedName name="LFTOHP" localSheetId="8">#REF!</definedName>
    <definedName name="LFTOHP" localSheetId="6">#REF!</definedName>
    <definedName name="LFTOHP" localSheetId="16">#REF!</definedName>
    <definedName name="LFTOHP" localSheetId="18">#REF!</definedName>
    <definedName name="LFTOHP" localSheetId="2">#REF!</definedName>
    <definedName name="LFTOHP">#REF!</definedName>
    <definedName name="LOU">#REF!</definedName>
    <definedName name="MAS" localSheetId="19">'[8]EST'!#REF!</definedName>
    <definedName name="MAS" localSheetId="18">'[8]EST'!#REF!</definedName>
    <definedName name="MAS" localSheetId="2">'[8]EST'!#REF!</definedName>
    <definedName name="MAS">'[8]EST'!#REF!</definedName>
    <definedName name="MASA">#REF!</definedName>
    <definedName name="MASB" localSheetId="19">#REF!</definedName>
    <definedName name="MASB" localSheetId="18">#REF!</definedName>
    <definedName name="MASB" localSheetId="2">#REF!</definedName>
    <definedName name="MASB">#REF!</definedName>
    <definedName name="MASC" localSheetId="19">#REF!</definedName>
    <definedName name="MASC" localSheetId="18">#REF!</definedName>
    <definedName name="MASC" localSheetId="2">#REF!</definedName>
    <definedName name="MASC">#REF!</definedName>
    <definedName name="MED">#REF!</definedName>
    <definedName name="MEPbobrev">#REF!</definedName>
    <definedName name="MET" localSheetId="19">'[8]EST'!#REF!</definedName>
    <definedName name="MET" localSheetId="18">'[8]EST'!#REF!</definedName>
    <definedName name="MET" localSheetId="2">'[8]EST'!#REF!</definedName>
    <definedName name="MET">'[8]EST'!#REF!</definedName>
    <definedName name="META">#REF!</definedName>
    <definedName name="METB" localSheetId="19">#REF!</definedName>
    <definedName name="METB" localSheetId="18">#REF!</definedName>
    <definedName name="METB" localSheetId="2">#REF!</definedName>
    <definedName name="METB">#REF!</definedName>
    <definedName name="METC" localSheetId="19">#REF!</definedName>
    <definedName name="METC" localSheetId="18">#REF!</definedName>
    <definedName name="METC" localSheetId="2">#REF!</definedName>
    <definedName name="METC">#REF!</definedName>
    <definedName name="MIL">#REF!</definedName>
    <definedName name="MIS">#REF!</definedName>
    <definedName name="MISCS">#REF!</definedName>
    <definedName name="MODERN">#REF!</definedName>
    <definedName name="MU">#REF!</definedName>
    <definedName name="NCONA" localSheetId="19">#REF!</definedName>
    <definedName name="NCONA" localSheetId="18">#REF!</definedName>
    <definedName name="NCONA" localSheetId="2">#REF!</definedName>
    <definedName name="NCONA">#REF!</definedName>
    <definedName name="NCONB" localSheetId="19">#REF!</definedName>
    <definedName name="NCONB" localSheetId="18">#REF!</definedName>
    <definedName name="NCONB" localSheetId="2">#REF!</definedName>
    <definedName name="NCONB">#REF!</definedName>
    <definedName name="NCONC" localSheetId="19">#REF!</definedName>
    <definedName name="NCONC" localSheetId="18">#REF!</definedName>
    <definedName name="NCONC" localSheetId="2">#REF!</definedName>
    <definedName name="NCONC">#REF!</definedName>
    <definedName name="NCONVA" localSheetId="19">#REF!</definedName>
    <definedName name="NCONVA" localSheetId="18">#REF!</definedName>
    <definedName name="NCONVA" localSheetId="2">#REF!</definedName>
    <definedName name="NCONVA">#REF!</definedName>
    <definedName name="NCONVB" localSheetId="19">#REF!</definedName>
    <definedName name="NCONVB" localSheetId="18">#REF!</definedName>
    <definedName name="NCONVB" localSheetId="2">#REF!</definedName>
    <definedName name="NCONVB">#REF!</definedName>
    <definedName name="NCONVC" localSheetId="19">#REF!</definedName>
    <definedName name="NCONVC" localSheetId="18">#REF!</definedName>
    <definedName name="NCONVC" localSheetId="2">#REF!</definedName>
    <definedName name="NCONVC">#REF!</definedName>
    <definedName name="NDOOA" localSheetId="19">#REF!</definedName>
    <definedName name="NDOOA" localSheetId="18">#REF!</definedName>
    <definedName name="NDOOA" localSheetId="2">#REF!</definedName>
    <definedName name="NDOOA">#REF!</definedName>
    <definedName name="NDOOB" localSheetId="19">#REF!</definedName>
    <definedName name="NDOOB" localSheetId="18">#REF!</definedName>
    <definedName name="NDOOB" localSheetId="2">#REF!</definedName>
    <definedName name="NDOOB">#REF!</definedName>
    <definedName name="NDOOC" localSheetId="19">#REF!</definedName>
    <definedName name="NDOOC" localSheetId="18">#REF!</definedName>
    <definedName name="NDOOC" localSheetId="2">#REF!</definedName>
    <definedName name="NDOOC">#REF!</definedName>
    <definedName name="NELEA" localSheetId="19">#REF!</definedName>
    <definedName name="NELEA" localSheetId="18">#REF!</definedName>
    <definedName name="NELEA" localSheetId="2">#REF!</definedName>
    <definedName name="NELEA">#REF!</definedName>
    <definedName name="NELEB" localSheetId="19">#REF!</definedName>
    <definedName name="NELEB" localSheetId="18">#REF!</definedName>
    <definedName name="NELEB" localSheetId="2">#REF!</definedName>
    <definedName name="NELEB">#REF!</definedName>
    <definedName name="NELEC" localSheetId="19">#REF!</definedName>
    <definedName name="NELEC" localSheetId="18">#REF!</definedName>
    <definedName name="NELEC" localSheetId="2">#REF!</definedName>
    <definedName name="NELEC">#REF!</definedName>
    <definedName name="NEQUA" localSheetId="19">#REF!</definedName>
    <definedName name="NEQUA" localSheetId="18">#REF!</definedName>
    <definedName name="NEQUA" localSheetId="2">#REF!</definedName>
    <definedName name="NEQUA">#REF!</definedName>
    <definedName name="NEQUB" localSheetId="19">#REF!</definedName>
    <definedName name="NEQUB" localSheetId="18">#REF!</definedName>
    <definedName name="NEQUB" localSheetId="2">#REF!</definedName>
    <definedName name="NEQUB">#REF!</definedName>
    <definedName name="NEQUC" localSheetId="19">#REF!</definedName>
    <definedName name="NEQUC" localSheetId="18">#REF!</definedName>
    <definedName name="NEQUC" localSheetId="2">#REF!</definedName>
    <definedName name="NEQUC">#REF!</definedName>
    <definedName name="NESTIMATE">#REF!</definedName>
    <definedName name="NFINA" localSheetId="19">#REF!</definedName>
    <definedName name="NFINA" localSheetId="18">#REF!</definedName>
    <definedName name="NFINA" localSheetId="2">#REF!</definedName>
    <definedName name="NFINA">#REF!</definedName>
    <definedName name="NFINB" localSheetId="19">#REF!</definedName>
    <definedName name="NFINB" localSheetId="18">#REF!</definedName>
    <definedName name="NFINB" localSheetId="2">#REF!</definedName>
    <definedName name="NFINB">#REF!</definedName>
    <definedName name="NFINC" localSheetId="19">#REF!</definedName>
    <definedName name="NFINC" localSheetId="18">#REF!</definedName>
    <definedName name="NFINC" localSheetId="2">#REF!</definedName>
    <definedName name="NFINC">#REF!</definedName>
    <definedName name="NFIRA" localSheetId="19">#REF!</definedName>
    <definedName name="NFIRA" localSheetId="18">#REF!</definedName>
    <definedName name="NFIRA" localSheetId="2">#REF!</definedName>
    <definedName name="NFIRA">#REF!</definedName>
    <definedName name="NFIRB" localSheetId="19">#REF!</definedName>
    <definedName name="NFIRB" localSheetId="18">#REF!</definedName>
    <definedName name="NFIRB" localSheetId="2">#REF!</definedName>
    <definedName name="NFIRB">#REF!</definedName>
    <definedName name="NFIRC" localSheetId="19">#REF!</definedName>
    <definedName name="NFIRC" localSheetId="18">#REF!</definedName>
    <definedName name="NFIRC" localSheetId="2">#REF!</definedName>
    <definedName name="NFIRC">#REF!</definedName>
    <definedName name="NFURA" localSheetId="19">#REF!</definedName>
    <definedName name="NFURA" localSheetId="18">#REF!</definedName>
    <definedName name="NFURA" localSheetId="2">#REF!</definedName>
    <definedName name="NFURA">#REF!</definedName>
    <definedName name="NFURB" localSheetId="19">#REF!</definedName>
    <definedName name="NFURB" localSheetId="18">#REF!</definedName>
    <definedName name="NFURB" localSheetId="2">#REF!</definedName>
    <definedName name="NFURB">#REF!</definedName>
    <definedName name="NFURC" localSheetId="19">#REF!</definedName>
    <definedName name="NFURC" localSheetId="18">#REF!</definedName>
    <definedName name="NFURC" localSheetId="2">#REF!</definedName>
    <definedName name="NFURC">#REF!</definedName>
    <definedName name="NGENA" localSheetId="19">#REF!</definedName>
    <definedName name="NGENA" localSheetId="18">#REF!</definedName>
    <definedName name="NGENA" localSheetId="2">#REF!</definedName>
    <definedName name="NGENA">#REF!</definedName>
    <definedName name="NGENB" localSheetId="19">#REF!</definedName>
    <definedName name="NGENB" localSheetId="18">#REF!</definedName>
    <definedName name="NGENB" localSheetId="2">#REF!</definedName>
    <definedName name="NGENB">#REF!</definedName>
    <definedName name="NGENC" localSheetId="19">#REF!</definedName>
    <definedName name="NGENC" localSheetId="18">#REF!</definedName>
    <definedName name="NGENC" localSheetId="2">#REF!</definedName>
    <definedName name="NGENC">#REF!</definedName>
    <definedName name="NHVAA" localSheetId="19">#REF!</definedName>
    <definedName name="NHVAA" localSheetId="18">#REF!</definedName>
    <definedName name="NHVAA" localSheetId="2">#REF!</definedName>
    <definedName name="NHVAA">#REF!</definedName>
    <definedName name="NHVAB" localSheetId="19">#REF!</definedName>
    <definedName name="NHVAB" localSheetId="18">#REF!</definedName>
    <definedName name="NHVAB" localSheetId="2">#REF!</definedName>
    <definedName name="NHVAB">#REF!</definedName>
    <definedName name="NHVAC" localSheetId="19">#REF!</definedName>
    <definedName name="NHVAC" localSheetId="18">#REF!</definedName>
    <definedName name="NHVAC" localSheetId="2">#REF!</definedName>
    <definedName name="NHVAC">#REF!</definedName>
    <definedName name="NMASA" localSheetId="19">#REF!</definedName>
    <definedName name="NMASA" localSheetId="18">#REF!</definedName>
    <definedName name="NMASA" localSheetId="2">#REF!</definedName>
    <definedName name="NMASA">#REF!</definedName>
    <definedName name="NMASB" localSheetId="19">#REF!</definedName>
    <definedName name="NMASB" localSheetId="18">#REF!</definedName>
    <definedName name="NMASB" localSheetId="2">#REF!</definedName>
    <definedName name="NMASB">#REF!</definedName>
    <definedName name="NMASC" localSheetId="19">#REF!</definedName>
    <definedName name="NMASC" localSheetId="18">#REF!</definedName>
    <definedName name="NMASC" localSheetId="2">#REF!</definedName>
    <definedName name="NMASC">#REF!</definedName>
    <definedName name="NMETA" localSheetId="19">#REF!</definedName>
    <definedName name="NMETA" localSheetId="18">#REF!</definedName>
    <definedName name="NMETA" localSheetId="2">#REF!</definedName>
    <definedName name="NMETA">#REF!</definedName>
    <definedName name="NMETB" localSheetId="19">#REF!</definedName>
    <definedName name="NMETB" localSheetId="18">#REF!</definedName>
    <definedName name="NMETB" localSheetId="2">#REF!</definedName>
    <definedName name="NMETB">#REF!</definedName>
    <definedName name="NMETC" localSheetId="19">#REF!</definedName>
    <definedName name="NMETC" localSheetId="18">#REF!</definedName>
    <definedName name="NMETC" localSheetId="2">#REF!</definedName>
    <definedName name="NMETC">#REF!</definedName>
    <definedName name="NP" localSheetId="13">#REF!</definedName>
    <definedName name="NP" localSheetId="15">#REF!</definedName>
    <definedName name="NP" localSheetId="11">#REF!</definedName>
    <definedName name="NP" localSheetId="9">#REF!</definedName>
    <definedName name="NP" localSheetId="7">#REF!</definedName>
    <definedName name="NP" localSheetId="17">#REF!</definedName>
    <definedName name="NP" localSheetId="19">#REF!</definedName>
    <definedName name="NP" localSheetId="12">#REF!</definedName>
    <definedName name="NP" localSheetId="14">#REF!</definedName>
    <definedName name="NP" localSheetId="10">#REF!</definedName>
    <definedName name="NP" localSheetId="8">#REF!</definedName>
    <definedName name="NP" localSheetId="6">#REF!</definedName>
    <definedName name="NP" localSheetId="16">#REF!</definedName>
    <definedName name="NP" localSheetId="18">#REF!</definedName>
    <definedName name="NP" localSheetId="2">#REF!</definedName>
    <definedName name="NP">#REF!</definedName>
    <definedName name="NPLUA" localSheetId="19">#REF!</definedName>
    <definedName name="NPLUA" localSheetId="18">#REF!</definedName>
    <definedName name="NPLUA" localSheetId="2">#REF!</definedName>
    <definedName name="NPLUA">#REF!</definedName>
    <definedName name="NPLUB" localSheetId="19">#REF!</definedName>
    <definedName name="NPLUB" localSheetId="18">#REF!</definedName>
    <definedName name="NPLUB" localSheetId="2">#REF!</definedName>
    <definedName name="NPLUB">#REF!</definedName>
    <definedName name="NPLUC" localSheetId="19">#REF!</definedName>
    <definedName name="NPLUC" localSheetId="18">#REF!</definedName>
    <definedName name="NPLUC" localSheetId="2">#REF!</definedName>
    <definedName name="NPLUC">#REF!</definedName>
    <definedName name="NROWS">#REF!</definedName>
    <definedName name="NSITA" localSheetId="19">#REF!</definedName>
    <definedName name="NSITA" localSheetId="18">#REF!</definedName>
    <definedName name="NSITA" localSheetId="2">#REF!</definedName>
    <definedName name="NSITA">#REF!</definedName>
    <definedName name="NSITB" localSheetId="19">#REF!</definedName>
    <definedName name="NSITB" localSheetId="18">#REF!</definedName>
    <definedName name="NSITB" localSheetId="2">#REF!</definedName>
    <definedName name="NSITB">#REF!</definedName>
    <definedName name="NSITC" localSheetId="19">#REF!</definedName>
    <definedName name="NSITC" localSheetId="18">#REF!</definedName>
    <definedName name="NSITC" localSheetId="2">#REF!</definedName>
    <definedName name="NSITC">#REF!</definedName>
    <definedName name="NSPEA" localSheetId="19">#REF!</definedName>
    <definedName name="NSPEA" localSheetId="18">#REF!</definedName>
    <definedName name="NSPEA" localSheetId="2">#REF!</definedName>
    <definedName name="NSPEA">#REF!</definedName>
    <definedName name="NSPEB" localSheetId="19">#REF!</definedName>
    <definedName name="NSPEB" localSheetId="18">#REF!</definedName>
    <definedName name="NSPEB" localSheetId="2">#REF!</definedName>
    <definedName name="NSPEB">#REF!</definedName>
    <definedName name="NSPEC" localSheetId="19">#REF!</definedName>
    <definedName name="NSPEC" localSheetId="18">#REF!</definedName>
    <definedName name="NSPEC" localSheetId="2">#REF!</definedName>
    <definedName name="NSPEC">#REF!</definedName>
    <definedName name="NTHEA" localSheetId="19">#REF!</definedName>
    <definedName name="NTHEA" localSheetId="18">#REF!</definedName>
    <definedName name="NTHEA" localSheetId="2">#REF!</definedName>
    <definedName name="NTHEA">#REF!</definedName>
    <definedName name="NTHEB" localSheetId="19">#REF!</definedName>
    <definedName name="NTHEB" localSheetId="18">#REF!</definedName>
    <definedName name="NTHEB" localSheetId="2">#REF!</definedName>
    <definedName name="NTHEB">#REF!</definedName>
    <definedName name="NTHEC" localSheetId="19">#REF!</definedName>
    <definedName name="NTHEC" localSheetId="18">#REF!</definedName>
    <definedName name="NTHEC" localSheetId="2">#REF!</definedName>
    <definedName name="NTHEC">#REF!</definedName>
    <definedName name="NTRADE">#REF!</definedName>
    <definedName name="NWOOA" localSheetId="19">#REF!</definedName>
    <definedName name="NWOOA" localSheetId="18">#REF!</definedName>
    <definedName name="NWOOA" localSheetId="2">#REF!</definedName>
    <definedName name="NWOOA">#REF!</definedName>
    <definedName name="NWOOB" localSheetId="19">#REF!</definedName>
    <definedName name="NWOOB" localSheetId="18">#REF!</definedName>
    <definedName name="NWOOB" localSheetId="2">#REF!</definedName>
    <definedName name="NWOOB">#REF!</definedName>
    <definedName name="NWOOC" localSheetId="19">#REF!</definedName>
    <definedName name="NWOOC" localSheetId="18">#REF!</definedName>
    <definedName name="NWOOC" localSheetId="2">#REF!</definedName>
    <definedName name="NWOOC">#REF!</definedName>
    <definedName name="o" localSheetId="19">#REF!</definedName>
    <definedName name="o" localSheetId="18">#REF!</definedName>
    <definedName name="o" localSheetId="2">#REF!</definedName>
    <definedName name="o">#REF!</definedName>
    <definedName name="oldtakeoff">#REF!</definedName>
    <definedName name="ORN">#REF!</definedName>
    <definedName name="OVERBUILD">#REF!</definedName>
    <definedName name="PAI">#REF!</definedName>
    <definedName name="PC" localSheetId="13">#REF!</definedName>
    <definedName name="PC" localSheetId="15">#REF!</definedName>
    <definedName name="PC" localSheetId="11">#REF!</definedName>
    <definedName name="PC" localSheetId="9">#REF!</definedName>
    <definedName name="PC" localSheetId="7">#REF!</definedName>
    <definedName name="PC" localSheetId="17">#REF!</definedName>
    <definedName name="PC" localSheetId="19">#REF!</definedName>
    <definedName name="PC" localSheetId="12">#REF!</definedName>
    <definedName name="PC" localSheetId="14">#REF!</definedName>
    <definedName name="PC" localSheetId="10">#REF!</definedName>
    <definedName name="PC" localSheetId="8">#REF!</definedName>
    <definedName name="PC" localSheetId="6">#REF!</definedName>
    <definedName name="PC" localSheetId="16">#REF!</definedName>
    <definedName name="PC" localSheetId="18">#REF!</definedName>
    <definedName name="PC" localSheetId="2">#REF!</definedName>
    <definedName name="PC">#REF!</definedName>
    <definedName name="PCL" localSheetId="13">#REF!</definedName>
    <definedName name="PCL" localSheetId="15">#REF!</definedName>
    <definedName name="PCL" localSheetId="11">#REF!</definedName>
    <definedName name="PCL" localSheetId="9">#REF!</definedName>
    <definedName name="PCL" localSheetId="7">#REF!</definedName>
    <definedName name="PCL" localSheetId="17">#REF!</definedName>
    <definedName name="PCL" localSheetId="19">#REF!</definedName>
    <definedName name="PCL" localSheetId="12">#REF!</definedName>
    <definedName name="PCL" localSheetId="14">#REF!</definedName>
    <definedName name="PCL" localSheetId="10">#REF!</definedName>
    <definedName name="PCL" localSheetId="8">#REF!</definedName>
    <definedName name="PCL" localSheetId="6">#REF!</definedName>
    <definedName name="PCL" localSheetId="16">#REF!</definedName>
    <definedName name="PCL" localSheetId="18">#REF!</definedName>
    <definedName name="PCL" localSheetId="2">#REF!</definedName>
    <definedName name="PCL">#REF!</definedName>
    <definedName name="PCLH">'[10]mike'!#REF!</definedName>
    <definedName name="PCM" localSheetId="13">#REF!</definedName>
    <definedName name="PCM" localSheetId="15">#REF!</definedName>
    <definedName name="PCM" localSheetId="11">#REF!</definedName>
    <definedName name="PCM" localSheetId="9">#REF!</definedName>
    <definedName name="PCM" localSheetId="7">#REF!</definedName>
    <definedName name="PCM" localSheetId="17">#REF!</definedName>
    <definedName name="PCM" localSheetId="19">#REF!</definedName>
    <definedName name="PCM" localSheetId="12">#REF!</definedName>
    <definedName name="PCM" localSheetId="14">#REF!</definedName>
    <definedName name="PCM" localSheetId="10">#REF!</definedName>
    <definedName name="PCM" localSheetId="8">#REF!</definedName>
    <definedName name="PCM" localSheetId="6">#REF!</definedName>
    <definedName name="PCM" localSheetId="16">#REF!</definedName>
    <definedName name="PCM" localSheetId="18">#REF!</definedName>
    <definedName name="PCM" localSheetId="2">#REF!</definedName>
    <definedName name="PCM">#REF!</definedName>
    <definedName name="PCT" localSheetId="13">#REF!</definedName>
    <definedName name="PCT" localSheetId="15">#REF!</definedName>
    <definedName name="PCT" localSheetId="11">#REF!</definedName>
    <definedName name="PCT" localSheetId="9">#REF!</definedName>
    <definedName name="PCT" localSheetId="7">#REF!</definedName>
    <definedName name="PCT" localSheetId="17">#REF!</definedName>
    <definedName name="PCT" localSheetId="19">#REF!</definedName>
    <definedName name="PCT" localSheetId="12">#REF!</definedName>
    <definedName name="PCT" localSheetId="14">#REF!</definedName>
    <definedName name="PCT" localSheetId="10">#REF!</definedName>
    <definedName name="PCT" localSheetId="8">#REF!</definedName>
    <definedName name="PCT" localSheetId="6">#REF!</definedName>
    <definedName name="PCT" localSheetId="16">#REF!</definedName>
    <definedName name="PCT" localSheetId="18">#REF!</definedName>
    <definedName name="PCT" localSheetId="2">#REF!</definedName>
    <definedName name="PCT">#REF!</definedName>
    <definedName name="PCTOHP" localSheetId="13">#REF!</definedName>
    <definedName name="PCTOHP" localSheetId="15">#REF!</definedName>
    <definedName name="PCTOHP" localSheetId="11">#REF!</definedName>
    <definedName name="PCTOHP" localSheetId="9">#REF!</definedName>
    <definedName name="PCTOHP" localSheetId="7">#REF!</definedName>
    <definedName name="PCTOHP" localSheetId="17">#REF!</definedName>
    <definedName name="PCTOHP" localSheetId="19">#REF!</definedName>
    <definedName name="PCTOHP" localSheetId="12">#REF!</definedName>
    <definedName name="PCTOHP" localSheetId="14">#REF!</definedName>
    <definedName name="PCTOHP" localSheetId="10">#REF!</definedName>
    <definedName name="PCTOHP" localSheetId="8">#REF!</definedName>
    <definedName name="PCTOHP" localSheetId="6">#REF!</definedName>
    <definedName name="PCTOHP" localSheetId="16">#REF!</definedName>
    <definedName name="PCTOHP" localSheetId="18">#REF!</definedName>
    <definedName name="PCTOHP" localSheetId="2">#REF!</definedName>
    <definedName name="PCTOHP">#REF!</definedName>
    <definedName name="PE" localSheetId="13">#REF!</definedName>
    <definedName name="PE" localSheetId="15">#REF!</definedName>
    <definedName name="PE" localSheetId="11">#REF!</definedName>
    <definedName name="PE" localSheetId="9">#REF!</definedName>
    <definedName name="PE" localSheetId="7">#REF!</definedName>
    <definedName name="PE" localSheetId="17">#REF!</definedName>
    <definedName name="PE" localSheetId="19">#REF!</definedName>
    <definedName name="PE" localSheetId="12">#REF!</definedName>
    <definedName name="PE" localSheetId="14">#REF!</definedName>
    <definedName name="PE" localSheetId="10">#REF!</definedName>
    <definedName name="PE" localSheetId="8">#REF!</definedName>
    <definedName name="PE" localSheetId="6">#REF!</definedName>
    <definedName name="PE" localSheetId="16">#REF!</definedName>
    <definedName name="PE" localSheetId="18">#REF!</definedName>
    <definedName name="PE" localSheetId="2">#REF!</definedName>
    <definedName name="PE">#REF!</definedName>
    <definedName name="PEL" localSheetId="13">#REF!</definedName>
    <definedName name="PEL" localSheetId="15">#REF!</definedName>
    <definedName name="PEL" localSheetId="11">#REF!</definedName>
    <definedName name="PEL" localSheetId="9">#REF!</definedName>
    <definedName name="PEL" localSheetId="7">#REF!</definedName>
    <definedName name="PEL" localSheetId="17">#REF!</definedName>
    <definedName name="PEL" localSheetId="19">#REF!</definedName>
    <definedName name="PEL" localSheetId="12">#REF!</definedName>
    <definedName name="PEL" localSheetId="14">#REF!</definedName>
    <definedName name="PEL" localSheetId="10">#REF!</definedName>
    <definedName name="PEL" localSheetId="8">#REF!</definedName>
    <definedName name="PEL" localSheetId="6">#REF!</definedName>
    <definedName name="PEL" localSheetId="16">#REF!</definedName>
    <definedName name="PEL" localSheetId="18">#REF!</definedName>
    <definedName name="PEL" localSheetId="2">#REF!</definedName>
    <definedName name="PEL">#REF!</definedName>
    <definedName name="PELH">'[10]mike'!#REF!</definedName>
    <definedName name="PEM" localSheetId="13">#REF!</definedName>
    <definedName name="PEM" localSheetId="15">#REF!</definedName>
    <definedName name="PEM" localSheetId="11">#REF!</definedName>
    <definedName name="PEM" localSheetId="9">#REF!</definedName>
    <definedName name="PEM" localSheetId="7">#REF!</definedName>
    <definedName name="PEM" localSheetId="17">#REF!</definedName>
    <definedName name="PEM" localSheetId="19">#REF!</definedName>
    <definedName name="PEM" localSheetId="12">#REF!</definedName>
    <definedName name="PEM" localSheetId="14">#REF!</definedName>
    <definedName name="PEM" localSheetId="10">#REF!</definedName>
    <definedName name="PEM" localSheetId="8">#REF!</definedName>
    <definedName name="PEM" localSheetId="6">#REF!</definedName>
    <definedName name="PEM" localSheetId="16">#REF!</definedName>
    <definedName name="PEM" localSheetId="18">#REF!</definedName>
    <definedName name="PEM" localSheetId="2">#REF!</definedName>
    <definedName name="PEM">#REF!</definedName>
    <definedName name="PET" localSheetId="13">#REF!</definedName>
    <definedName name="PET" localSheetId="15">#REF!</definedName>
    <definedName name="PET" localSheetId="11">#REF!</definedName>
    <definedName name="PET" localSheetId="9">#REF!</definedName>
    <definedName name="PET" localSheetId="7">#REF!</definedName>
    <definedName name="PET" localSheetId="17">#REF!</definedName>
    <definedName name="PET" localSheetId="19">#REF!</definedName>
    <definedName name="PET" localSheetId="12">#REF!</definedName>
    <definedName name="PET" localSheetId="14">#REF!</definedName>
    <definedName name="PET" localSheetId="10">#REF!</definedName>
    <definedName name="PET" localSheetId="8">#REF!</definedName>
    <definedName name="PET" localSheetId="6">#REF!</definedName>
    <definedName name="PET" localSheetId="16">#REF!</definedName>
    <definedName name="PET" localSheetId="18">#REF!</definedName>
    <definedName name="PET" localSheetId="2">#REF!</definedName>
    <definedName name="PET">#REF!</definedName>
    <definedName name="PETOHP" localSheetId="13">#REF!</definedName>
    <definedName name="PETOHP" localSheetId="15">#REF!</definedName>
    <definedName name="PETOHP" localSheetId="11">#REF!</definedName>
    <definedName name="PETOHP" localSheetId="9">#REF!</definedName>
    <definedName name="PETOHP" localSheetId="7">#REF!</definedName>
    <definedName name="PETOHP" localSheetId="17">#REF!</definedName>
    <definedName name="PETOHP" localSheetId="19">#REF!</definedName>
    <definedName name="PETOHP" localSheetId="12">#REF!</definedName>
    <definedName name="PETOHP" localSheetId="14">#REF!</definedName>
    <definedName name="PETOHP" localSheetId="10">#REF!</definedName>
    <definedName name="PETOHP" localSheetId="8">#REF!</definedName>
    <definedName name="PETOHP" localSheetId="6">#REF!</definedName>
    <definedName name="PETOHP" localSheetId="16">#REF!</definedName>
    <definedName name="PETOHP" localSheetId="18">#REF!</definedName>
    <definedName name="PETOHP" localSheetId="2">#REF!</definedName>
    <definedName name="PETOHP">#REF!</definedName>
    <definedName name="PLU">#REF!</definedName>
    <definedName name="PLU1">#REF!</definedName>
    <definedName name="PLU2" localSheetId="19">'[9]EST'!#REF!</definedName>
    <definedName name="PLU2" localSheetId="18">'[9]EST'!#REF!</definedName>
    <definedName name="PLU2" localSheetId="2">'[9]EST'!#REF!</definedName>
    <definedName name="PLU2">'[9]EST'!#REF!</definedName>
    <definedName name="PLUA">#REF!</definedName>
    <definedName name="PLUB" localSheetId="19">#REF!</definedName>
    <definedName name="PLUB" localSheetId="18">#REF!</definedName>
    <definedName name="PLUB" localSheetId="2">#REF!</definedName>
    <definedName name="PLUB">#REF!</definedName>
    <definedName name="PLUC" localSheetId="19">#REF!</definedName>
    <definedName name="PLUC" localSheetId="18">#REF!</definedName>
    <definedName name="PLUC" localSheetId="2">#REF!</definedName>
    <definedName name="PLUC">#REF!</definedName>
    <definedName name="PRE">#REF!</definedName>
    <definedName name="_xlnm.Print_Area" localSheetId="13">'EST - BOOSTER RING &amp; LINAC'!$A$1:$K$219</definedName>
    <definedName name="_xlnm.Print_Area" localSheetId="15">'EST - LAB-OFFICE BLDGS 1 TO 3'!$A$1:$K$385</definedName>
    <definedName name="_xlnm.Print_Area" localSheetId="11">'EST - OPERATIONS CENTER'!$A$1:$K$256</definedName>
    <definedName name="_xlnm.Print_Area" localSheetId="9">'EST - RF SERVICE BLDG'!$A$1:$K$204</definedName>
    <definedName name="_xlnm.Print_Area" localSheetId="5">'EST - RING BUILDING'!$A$1:$K$296</definedName>
    <definedName name="_xlnm.Print_Area" localSheetId="7">'EST - SERVICE BLDGS'!$A$1:$K$319</definedName>
    <definedName name="_xlnm.Print_Area" localSheetId="17">'EST - SITEWORK'!$A$1:$K$210</definedName>
    <definedName name="_xlnm.Print_Area" localSheetId="19">'EST-VALUE ENGINEERING'!$A$1:$K$171</definedName>
    <definedName name="_xlnm.Print_Area" localSheetId="1">'QUALIFICATION'!$A$1:$F$62</definedName>
    <definedName name="_xlnm.Print_Area" localSheetId="3">'SUMMARY'!$A$1:$G$40</definedName>
    <definedName name="_xlnm.Print_Area" localSheetId="0">'TITLE'!$A$1:$E$23</definedName>
    <definedName name="_xlnm.Print_Area" localSheetId="12">'TRADE - BOOSTER RING &amp; LINAC'!$A$1:$G$46</definedName>
    <definedName name="_xlnm.Print_Area" localSheetId="14">'TRADE - LAB-OFFICE BLDGS 1 TO 3'!$A$1:$G$46</definedName>
    <definedName name="_xlnm.Print_Area" localSheetId="10">'TRADE - OPERATIONS CENTER'!$A$1:$G$46</definedName>
    <definedName name="_xlnm.Print_Area" localSheetId="8">'TRADE - RF SERVICE BLDG'!$A$1:$G$46</definedName>
    <definedName name="_xlnm.Print_Area" localSheetId="4">'TRADE - RING BUILDING'!$A$1:$G$46</definedName>
    <definedName name="_xlnm.Print_Area" localSheetId="6">'TRADE - SERVICE BLDGS'!$A$1:$G$46</definedName>
    <definedName name="_xlnm.Print_Area" localSheetId="16">'TRADE - SITEWORK'!$A$1:$G$55</definedName>
    <definedName name="_xlnm.Print_Area" localSheetId="18">'TRADE-VALUE ENGINEERING'!$A$1:$J$41</definedName>
    <definedName name="_xlnm.Print_Area" localSheetId="2">'WBSSUM)'!$A$1:$I$56</definedName>
    <definedName name="Print_Area_MI">#REF!</definedName>
    <definedName name="_xlnm.Print_Titles" localSheetId="13">'EST - BOOSTER RING &amp; LINAC'!$1:$10</definedName>
    <definedName name="_xlnm.Print_Titles" localSheetId="15">'EST - LAB-OFFICE BLDGS 1 TO 3'!$1:$10</definedName>
    <definedName name="_xlnm.Print_Titles" localSheetId="11">'EST - OPERATIONS CENTER'!$1:$10</definedName>
    <definedName name="_xlnm.Print_Titles" localSheetId="9">'EST - RF SERVICE BLDG'!$1:$10</definedName>
    <definedName name="_xlnm.Print_Titles" localSheetId="5">'EST - RING BUILDING'!$1:$10</definedName>
    <definedName name="_xlnm.Print_Titles" localSheetId="7">'EST - SERVICE BLDGS'!$1:$10</definedName>
    <definedName name="_xlnm.Print_Titles" localSheetId="17">'EST - SITEWORK'!$1:$10</definedName>
    <definedName name="_xlnm.Print_Titles" localSheetId="19">'EST-VALUE ENGINEERING'!$1:$12</definedName>
    <definedName name="_xlnm.Print_Titles" localSheetId="1">'QUALIFICATION'!$1:$8</definedName>
    <definedName name="_xlnm.Print_Titles" localSheetId="3">'SUMMARY'!$1:$11</definedName>
    <definedName name="_xlnm.Print_Titles" localSheetId="12">'TRADE - BOOSTER RING &amp; LINAC'!$1:$12</definedName>
    <definedName name="_xlnm.Print_Titles" localSheetId="14">'TRADE - LAB-OFFICE BLDGS 1 TO 3'!$1:$12</definedName>
    <definedName name="_xlnm.Print_Titles" localSheetId="10">'TRADE - OPERATIONS CENTER'!$1:$12</definedName>
    <definedName name="_xlnm.Print_Titles" localSheetId="8">'TRADE - RF SERVICE BLDG'!$1:$12</definedName>
    <definedName name="_xlnm.Print_Titles" localSheetId="4">'TRADE - RING BUILDING'!$1:$12</definedName>
    <definedName name="_xlnm.Print_Titles" localSheetId="6">'TRADE - SERVICE BLDGS'!$1:$12</definedName>
    <definedName name="_xlnm.Print_Titles" localSheetId="16">'TRADE - SITEWORK'!$1:$10</definedName>
    <definedName name="_xlnm.Print_Titles" localSheetId="18">'TRADE-VALUE ENGINEERING'!$1:$12</definedName>
    <definedName name="_xlnm.Print_Titles" localSheetId="2">'WBSSUM)'!$1:$11</definedName>
    <definedName name="PRINT_TITLES_BOB">#REF!</definedName>
    <definedName name="PRINT_TITLES_MI">#REF!</definedName>
    <definedName name="QUALIFICATION">#REF!</definedName>
    <definedName name="RENOV">#REF!</definedName>
    <definedName name="ROA">#REF!</definedName>
    <definedName name="roger">#REF!</definedName>
    <definedName name="ROL">#REF!</definedName>
    <definedName name="ROO">#REF!</definedName>
    <definedName name="ROO1">#REF!</definedName>
    <definedName name="ROO2" localSheetId="19">'[9]EST'!#REF!</definedName>
    <definedName name="ROO2" localSheetId="18">'[9]EST'!#REF!</definedName>
    <definedName name="ROO2" localSheetId="2">'[9]EST'!#REF!</definedName>
    <definedName name="ROO2">'[9]EST'!#REF!</definedName>
    <definedName name="ROWS">#REF!</definedName>
    <definedName name="ROWSA">#REF!</definedName>
    <definedName name="SCHEMEA" localSheetId="19">#REF!</definedName>
    <definedName name="SCHEMEA" localSheetId="18">#REF!</definedName>
    <definedName name="SCHEMEA" localSheetId="2">#REF!</definedName>
    <definedName name="SCHEMEA">#REF!</definedName>
    <definedName name="SCHEMEB" localSheetId="19">#REF!</definedName>
    <definedName name="SCHEMEB" localSheetId="18">#REF!</definedName>
    <definedName name="SCHEMEB" localSheetId="2">#REF!</definedName>
    <definedName name="SCHEMEB">#REF!</definedName>
    <definedName name="SCHEMEC" localSheetId="19">#REF!</definedName>
    <definedName name="SCHEMEC" localSheetId="18">#REF!</definedName>
    <definedName name="SCHEMEC" localSheetId="2">#REF!</definedName>
    <definedName name="SCHEMEC">#REF!</definedName>
    <definedName name="SF">#REF!</definedName>
    <definedName name="SF1RENOV">#REF!</definedName>
    <definedName name="SF2RENOV">#REF!</definedName>
    <definedName name="SF3RENOV">#REF!</definedName>
    <definedName name="SFADD">#REF!</definedName>
    <definedName name="SHE">#REF!</definedName>
    <definedName name="SHELL">#REF!</definedName>
    <definedName name="SIGN">#REF!</definedName>
    <definedName name="SIT" localSheetId="19">'[8]EST'!#REF!</definedName>
    <definedName name="SIT" localSheetId="18">'[8]EST'!#REF!</definedName>
    <definedName name="SIT" localSheetId="2">'[8]EST'!#REF!</definedName>
    <definedName name="SIT">'[8]EST'!#REF!</definedName>
    <definedName name="sit1" localSheetId="19">'[9]EST'!#REF!</definedName>
    <definedName name="sit1" localSheetId="18">'[9]EST'!#REF!</definedName>
    <definedName name="sit1" localSheetId="2">'[9]EST'!#REF!</definedName>
    <definedName name="sit1">'[9]EST'!#REF!</definedName>
    <definedName name="sit2" localSheetId="19">'[9]EST'!#REF!</definedName>
    <definedName name="sit2" localSheetId="18">'[9]EST'!#REF!</definedName>
    <definedName name="sit2" localSheetId="2">'[9]EST'!#REF!</definedName>
    <definedName name="sit2">'[9]EST'!#REF!</definedName>
    <definedName name="SITA">#REF!</definedName>
    <definedName name="SITB" localSheetId="19">#REF!</definedName>
    <definedName name="SITB" localSheetId="18">#REF!</definedName>
    <definedName name="SITB" localSheetId="2">#REF!</definedName>
    <definedName name="SITB">#REF!</definedName>
    <definedName name="SITC" localSheetId="19">#REF!</definedName>
    <definedName name="SITC" localSheetId="18">#REF!</definedName>
    <definedName name="SITC" localSheetId="2">#REF!</definedName>
    <definedName name="SITC">#REF!</definedName>
    <definedName name="SKY">#REF!</definedName>
    <definedName name="SPA">#REF!</definedName>
    <definedName name="SPE" localSheetId="19">'[8]EST'!#REF!</definedName>
    <definedName name="SPE" localSheetId="18">'[8]EST'!#REF!</definedName>
    <definedName name="SPE" localSheetId="2">'[8]EST'!#REF!</definedName>
    <definedName name="SPE">'[8]EST'!#REF!</definedName>
    <definedName name="SPE2" localSheetId="19">'[9]EST'!#REF!</definedName>
    <definedName name="SPE2" localSheetId="18">'[9]EST'!#REF!</definedName>
    <definedName name="SPE2" localSheetId="2">'[9]EST'!#REF!</definedName>
    <definedName name="SPE2">'[9]EST'!#REF!</definedName>
    <definedName name="SPEA">#REF!</definedName>
    <definedName name="SPEB" localSheetId="19">#REF!</definedName>
    <definedName name="SPEB" localSheetId="18">#REF!</definedName>
    <definedName name="SPEB" localSheetId="2">#REF!</definedName>
    <definedName name="SPEB">#REF!</definedName>
    <definedName name="SPEC" localSheetId="19">#REF!</definedName>
    <definedName name="SPEC" localSheetId="18">#REF!</definedName>
    <definedName name="SPEC" localSheetId="2">#REF!</definedName>
    <definedName name="SPEC">#REF!</definedName>
    <definedName name="SPR">#REF!</definedName>
    <definedName name="SS" localSheetId="13">#REF!</definedName>
    <definedName name="SS" localSheetId="15">#REF!</definedName>
    <definedName name="SS" localSheetId="11">#REF!</definedName>
    <definedName name="SS" localSheetId="9">#REF!</definedName>
    <definedName name="SS" localSheetId="7">#REF!</definedName>
    <definedName name="SS" localSheetId="17">#REF!</definedName>
    <definedName name="SS" localSheetId="19">#REF!</definedName>
    <definedName name="SS" localSheetId="12">#REF!</definedName>
    <definedName name="SS" localSheetId="14">#REF!</definedName>
    <definedName name="SS" localSheetId="10">#REF!</definedName>
    <definedName name="SS" localSheetId="8">#REF!</definedName>
    <definedName name="SS" localSheetId="6">#REF!</definedName>
    <definedName name="SS" localSheetId="16">#REF!</definedName>
    <definedName name="SS" localSheetId="18">#REF!</definedName>
    <definedName name="SS" localSheetId="2">#REF!</definedName>
    <definedName name="SS">#REF!</definedName>
    <definedName name="SSL" localSheetId="13">#REF!</definedName>
    <definedName name="SSL" localSheetId="15">#REF!</definedName>
    <definedName name="SSL" localSheetId="11">#REF!</definedName>
    <definedName name="SSL" localSheetId="9">#REF!</definedName>
    <definedName name="SSL" localSheetId="7">#REF!</definedName>
    <definedName name="SSL" localSheetId="17">#REF!</definedName>
    <definedName name="SSL" localSheetId="19">#REF!</definedName>
    <definedName name="SSL" localSheetId="12">#REF!</definedName>
    <definedName name="SSL" localSheetId="14">#REF!</definedName>
    <definedName name="SSL" localSheetId="10">#REF!</definedName>
    <definedName name="SSL" localSheetId="8">#REF!</definedName>
    <definedName name="SSL" localSheetId="6">#REF!</definedName>
    <definedName name="SSL" localSheetId="16">#REF!</definedName>
    <definedName name="SSL" localSheetId="18">#REF!</definedName>
    <definedName name="SSL" localSheetId="2">#REF!</definedName>
    <definedName name="SSL">#REF!</definedName>
    <definedName name="SSLH">'[10]mike'!#REF!</definedName>
    <definedName name="SSM" localSheetId="13">#REF!</definedName>
    <definedName name="SSM" localSheetId="15">#REF!</definedName>
    <definedName name="SSM" localSheetId="11">#REF!</definedName>
    <definedName name="SSM" localSheetId="9">#REF!</definedName>
    <definedName name="SSM" localSheetId="7">#REF!</definedName>
    <definedName name="SSM" localSheetId="17">#REF!</definedName>
    <definedName name="SSM" localSheetId="19">#REF!</definedName>
    <definedName name="SSM" localSheetId="12">#REF!</definedName>
    <definedName name="SSM" localSheetId="14">#REF!</definedName>
    <definedName name="SSM" localSheetId="10">#REF!</definedName>
    <definedName name="SSM" localSheetId="8">#REF!</definedName>
    <definedName name="SSM" localSheetId="6">#REF!</definedName>
    <definedName name="SSM" localSheetId="16">#REF!</definedName>
    <definedName name="SSM" localSheetId="18">#REF!</definedName>
    <definedName name="SSM" localSheetId="2">#REF!</definedName>
    <definedName name="SSM">#REF!</definedName>
    <definedName name="SST" localSheetId="13">#REF!</definedName>
    <definedName name="SST" localSheetId="15">#REF!</definedName>
    <definedName name="SST" localSheetId="11">#REF!</definedName>
    <definedName name="SST" localSheetId="9">#REF!</definedName>
    <definedName name="SST" localSheetId="7">#REF!</definedName>
    <definedName name="SST" localSheetId="17">#REF!</definedName>
    <definedName name="SST" localSheetId="19">#REF!</definedName>
    <definedName name="SST" localSheetId="12">#REF!</definedName>
    <definedName name="SST" localSheetId="14">#REF!</definedName>
    <definedName name="SST" localSheetId="10">#REF!</definedName>
    <definedName name="SST" localSheetId="8">#REF!</definedName>
    <definedName name="SST" localSheetId="6">#REF!</definedName>
    <definedName name="SST" localSheetId="16">#REF!</definedName>
    <definedName name="SST" localSheetId="18">#REF!</definedName>
    <definedName name="SST" localSheetId="2">#REF!</definedName>
    <definedName name="SST">#REF!</definedName>
    <definedName name="SSTOHP" localSheetId="13">#REF!</definedName>
    <definedName name="SSTOHP" localSheetId="15">#REF!</definedName>
    <definedName name="SSTOHP" localSheetId="11">#REF!</definedName>
    <definedName name="SSTOHP" localSheetId="9">#REF!</definedName>
    <definedName name="SSTOHP" localSheetId="7">#REF!</definedName>
    <definedName name="SSTOHP" localSheetId="17">#REF!</definedName>
    <definedName name="SSTOHP" localSheetId="19">#REF!</definedName>
    <definedName name="SSTOHP" localSheetId="12">#REF!</definedName>
    <definedName name="SSTOHP" localSheetId="14">#REF!</definedName>
    <definedName name="SSTOHP" localSheetId="10">#REF!</definedName>
    <definedName name="SSTOHP" localSheetId="8">#REF!</definedName>
    <definedName name="SSTOHP" localSheetId="6">#REF!</definedName>
    <definedName name="SSTOHP" localSheetId="16">#REF!</definedName>
    <definedName name="SSTOHP" localSheetId="18">#REF!</definedName>
    <definedName name="SSTOHP" localSheetId="2">#REF!</definedName>
    <definedName name="SSTOHP">#REF!</definedName>
    <definedName name="STR">#REF!</definedName>
    <definedName name="SUMMARY">#REF!</definedName>
    <definedName name="SUP">#REF!</definedName>
    <definedName name="SUP1">#REF!</definedName>
    <definedName name="SUP2" localSheetId="19">'[9]EST'!#REF!</definedName>
    <definedName name="SUP2" localSheetId="18">'[9]EST'!#REF!</definedName>
    <definedName name="SUP2" localSheetId="2">'[9]EST'!#REF!</definedName>
    <definedName name="SUP2">'[9]EST'!#REF!</definedName>
    <definedName name="T" localSheetId="13">#REF!</definedName>
    <definedName name="T" localSheetId="15">#REF!</definedName>
    <definedName name="T" localSheetId="11">#REF!</definedName>
    <definedName name="T" localSheetId="9">#REF!</definedName>
    <definedName name="T" localSheetId="7">#REF!</definedName>
    <definedName name="T" localSheetId="17">#REF!</definedName>
    <definedName name="T" localSheetId="19">#REF!</definedName>
    <definedName name="T" localSheetId="12">#REF!</definedName>
    <definedName name="T" localSheetId="14">#REF!</definedName>
    <definedName name="T" localSheetId="10">#REF!</definedName>
    <definedName name="T" localSheetId="8">#REF!</definedName>
    <definedName name="T" localSheetId="6">#REF!</definedName>
    <definedName name="T" localSheetId="16">#REF!</definedName>
    <definedName name="T" localSheetId="18">#REF!</definedName>
    <definedName name="T" localSheetId="2">#REF!</definedName>
    <definedName name="T">#REF!</definedName>
    <definedName name="TER">#REF!</definedName>
    <definedName name="THE" localSheetId="19">'[8]EST'!#REF!</definedName>
    <definedName name="THE" localSheetId="18">'[8]EST'!#REF!</definedName>
    <definedName name="THE" localSheetId="2">'[8]EST'!#REF!</definedName>
    <definedName name="THE">'[8]EST'!#REF!</definedName>
    <definedName name="THEA">#REF!</definedName>
    <definedName name="THEB" localSheetId="19">#REF!</definedName>
    <definedName name="THEB" localSheetId="18">#REF!</definedName>
    <definedName name="THEB" localSheetId="2">#REF!</definedName>
    <definedName name="THEB">#REF!</definedName>
    <definedName name="THEC" localSheetId="19">#REF!</definedName>
    <definedName name="THEC" localSheetId="18">#REF!</definedName>
    <definedName name="THEC" localSheetId="2">#REF!</definedName>
    <definedName name="THEC">#REF!</definedName>
    <definedName name="TIL">#REF!</definedName>
    <definedName name="TITLE">#REF!</definedName>
    <definedName name="TOI">#REF!</definedName>
    <definedName name="TRADE">#REF!</definedName>
    <definedName name="TRADEM">#REF!</definedName>
    <definedName name="TRADEN">#REF!</definedName>
    <definedName name="trows">#REF!</definedName>
    <definedName name="UTI" localSheetId="19">'[8]EST'!#REF!</definedName>
    <definedName name="UTI" localSheetId="18">'[8]EST'!#REF!</definedName>
    <definedName name="UTI" localSheetId="2">'[8]EST'!#REF!</definedName>
    <definedName name="UTI">'[8]EST'!#REF!</definedName>
    <definedName name="UTIL" localSheetId="19">'[9]EST'!#REF!</definedName>
    <definedName name="UTIL" localSheetId="18">'[9]EST'!#REF!</definedName>
    <definedName name="UTIL" localSheetId="2">'[9]EST'!#REF!</definedName>
    <definedName name="UTIL">'[9]EST'!#REF!</definedName>
    <definedName name="VER">#REF!</definedName>
    <definedName name="VER1">#REF!</definedName>
    <definedName name="VER2" localSheetId="19">'[9]EST'!#REF!</definedName>
    <definedName name="VER2" localSheetId="18">'[9]EST'!#REF!</definedName>
    <definedName name="VER2" localSheetId="2">'[9]EST'!#REF!</definedName>
    <definedName name="VER2">'[9]EST'!#REF!</definedName>
    <definedName name="WAT">#REF!</definedName>
    <definedName name="WIN">#REF!</definedName>
    <definedName name="WINT">#REF!</definedName>
    <definedName name="WOO" localSheetId="19">'[8]EST'!#REF!</definedName>
    <definedName name="WOO" localSheetId="18">'[8]EST'!#REF!</definedName>
    <definedName name="WOO" localSheetId="2">'[8]EST'!#REF!</definedName>
    <definedName name="WOO">'[8]EST'!#REF!</definedName>
    <definedName name="WOOA">#REF!</definedName>
    <definedName name="WOOB" localSheetId="19">#REF!</definedName>
    <definedName name="WOOB" localSheetId="18">#REF!</definedName>
    <definedName name="WOOB" localSheetId="2">#REF!</definedName>
    <definedName name="WOOB">#REF!</definedName>
    <definedName name="WOOC" localSheetId="19">#REF!</definedName>
    <definedName name="WOOC" localSheetId="18">#REF!</definedName>
    <definedName name="WOOC" localSheetId="2">#REF!</definedName>
    <definedName name="WOOC">#REF!</definedName>
    <definedName name="z" localSheetId="19">'[8]EST'!#REF!</definedName>
    <definedName name="z" localSheetId="18">'[8]EST'!#REF!</definedName>
    <definedName name="z" localSheetId="2">'[8]EST'!#REF!</definedName>
    <definedName name="z">'[8]EST'!#REF!</definedName>
  </definedNames>
  <calcPr fullCalcOnLoad="1"/>
</workbook>
</file>

<file path=xl/sharedStrings.xml><?xml version="1.0" encoding="utf-8"?>
<sst xmlns="http://schemas.openxmlformats.org/spreadsheetml/2006/main" count="3966" uniqueCount="1186">
  <si>
    <t>THERMAL &amp; MOISTURE PROTECTION</t>
  </si>
  <si>
    <t>ROOFING AND FLASHING</t>
  </si>
  <si>
    <t>Sloping standing seam roofing system including rigid insulation and exterior grade gypsum board sheathing ( on metal roof deck).</t>
  </si>
  <si>
    <t>Metal soffit and fascia at sloping standing seam roof at outer ring wall</t>
  </si>
  <si>
    <t>Metal soffit and fascia at sloping standing seam roof at inner ring wall</t>
  </si>
  <si>
    <t>Metal gutter assembly at sloping standing seam roof at outer ring wall only</t>
  </si>
  <si>
    <t>Roof expansion joint assemblies at double column lines.  10 locations</t>
  </si>
  <si>
    <t>Misc flashing and sheetmetal as required</t>
  </si>
  <si>
    <t>FIRE PROOFING</t>
  </si>
  <si>
    <t>Spray on fireproofing @ beams and columns at Link Building - contact area</t>
  </si>
  <si>
    <t>Not required</t>
  </si>
  <si>
    <t>Fire stops at all openings in fire rated walls and slabs</t>
  </si>
  <si>
    <t>INSULATION</t>
  </si>
  <si>
    <t xml:space="preserve">Misc insulation </t>
  </si>
  <si>
    <t>With Exterior wall systems</t>
  </si>
  <si>
    <t>CAULKING</t>
  </si>
  <si>
    <t xml:space="preserve">Include all caulking and sealants with exterior wall systems </t>
  </si>
  <si>
    <t>WATERPROOFING</t>
  </si>
  <si>
    <t>Membrane waterproofing  at concrete link tunnel outer walls</t>
  </si>
  <si>
    <t>DOORS, FRAMES AND FINISH HARDWARE</t>
  </si>
  <si>
    <t>Furnish HM Exterior doors and frames - allowance</t>
  </si>
  <si>
    <t>Furnish HM interior doors and frames at loading dock and storage rooms</t>
  </si>
  <si>
    <t>HM doors, frames and finish hardware</t>
  </si>
  <si>
    <t>Furnish and install 12" x 12" Lead lined doors and frames at concrete walls between ring tunnel and experiment  hall.</t>
  </si>
  <si>
    <t>Furnish and install 10' x 6' shielded  doors and frames at concrete walls between ring tunnel and experiment  hall for people access</t>
  </si>
  <si>
    <t>Furnish and install two super sliding Lead lined doors and frames</t>
  </si>
  <si>
    <t>Furnish and install exterior motorized overhead doors and frames  at loading dock                      10' x 12' x 2 each  See drawing A-101G</t>
  </si>
  <si>
    <t>Furnish and install interior motorized overhead doors and frames  at stock room                         10' x 12' x 1 each  See drawing A-101G</t>
  </si>
  <si>
    <t xml:space="preserve"> -`</t>
  </si>
  <si>
    <t>CURTAIN WALL CONSTRUCTION</t>
  </si>
  <si>
    <t xml:space="preserve">Exterior insulated clerestory glass walls 5'-0" high.   </t>
  </si>
  <si>
    <t>INTERIOR  WALLS</t>
  </si>
  <si>
    <t>With masonry</t>
  </si>
  <si>
    <t>Interior painted fire rated gypsum board walls - allowance</t>
  </si>
  <si>
    <t>Interior painted cmu walls at loading dock</t>
  </si>
  <si>
    <t>FLOOR  FINISHES</t>
  </si>
  <si>
    <t xml:space="preserve">Concrete sealer at experimental hall </t>
  </si>
  <si>
    <t>WALL FINISHES</t>
  </si>
  <si>
    <t>Seal and paint cmu walls  at loading docks</t>
  </si>
  <si>
    <t>CEILINGS</t>
  </si>
  <si>
    <t>Unfinished exposed ceilings</t>
  </si>
  <si>
    <t>No work</t>
  </si>
  <si>
    <t>MISC</t>
  </si>
  <si>
    <t>Paint exposed building structural steel</t>
  </si>
  <si>
    <t>Paint exterior of concrete tunnel ring walls</t>
  </si>
  <si>
    <t>Spray paint exposed roof structure</t>
  </si>
  <si>
    <t>Paint HM doors and frames</t>
  </si>
  <si>
    <t>LEAF</t>
  </si>
  <si>
    <t>Misc interior painting</t>
  </si>
  <si>
    <t>Misc specialties - fire extinguishers, corner guards, signage etc.</t>
  </si>
  <si>
    <t>Acoustic treatment allowance as per Engineer</t>
  </si>
  <si>
    <t>Loading dock equipment</t>
  </si>
  <si>
    <t>Equipment at ring tunnel and experiment  hall</t>
  </si>
  <si>
    <t>Allow for metal pan  stairs from steam mech room / tunnel below Ring Bldg to grade 1ncluding all riser / tread and platform assemblies, and stringers.  One flight per building.</t>
  </si>
  <si>
    <t>FLT</t>
  </si>
  <si>
    <t xml:space="preserve">Ductwork </t>
  </si>
  <si>
    <t>Galvanized, supply - high pressure, return - low pressure, exhaust - high pressure</t>
  </si>
  <si>
    <t>LBS</t>
  </si>
  <si>
    <t>Stainless steel exhaust ( hood connection to the horizontal main).</t>
  </si>
  <si>
    <t>Insulation of galvanized ductwork</t>
  </si>
  <si>
    <t>Duct accessories</t>
  </si>
  <si>
    <t>VAV boxes - install only FBO</t>
  </si>
  <si>
    <t>Registers</t>
  </si>
  <si>
    <t>Piping</t>
  </si>
  <si>
    <t>Process cooling piping</t>
  </si>
  <si>
    <t>NIC</t>
  </si>
  <si>
    <t>Steam condensate</t>
  </si>
  <si>
    <t>Low pressure supply steam</t>
  </si>
  <si>
    <t>Condensate water supply and return</t>
  </si>
  <si>
    <t>Hot water supply and return</t>
  </si>
  <si>
    <t>Hot water VAV box coil</t>
  </si>
  <si>
    <t>Compressed air</t>
  </si>
  <si>
    <t>Fittings and valves</t>
  </si>
  <si>
    <t>Insulation</t>
  </si>
  <si>
    <t>Wall and slab penetrations</t>
  </si>
  <si>
    <t>Testing and balancing</t>
  </si>
  <si>
    <t>Automatic temperature control (DDC ), incl. equipment in Service Buildings</t>
  </si>
  <si>
    <t>Misc and seismic restraints</t>
  </si>
  <si>
    <t xml:space="preserve">PLUMBING </t>
  </si>
  <si>
    <t>Process system piping (nitrogen, liquid nitrogen, compressed air, deionized water, deoinized water make-up, process Cooling water (techn. Facilities)</t>
  </si>
  <si>
    <t>Floor drains</t>
  </si>
  <si>
    <t>Drinking fountains and roughing</t>
  </si>
  <si>
    <t xml:space="preserve">FIRE PROTECTION </t>
  </si>
  <si>
    <t>Sprinkler heads (wet system,  incl. brunches/sub branches &amp; main from Service Bdg</t>
  </si>
  <si>
    <t>Furnish &amp; install devices w/  conduit &amp; wire</t>
  </si>
  <si>
    <t>Furnish &amp; install telecommunication system</t>
  </si>
  <si>
    <t>Provide power, conduit and cabling for card access system</t>
  </si>
  <si>
    <t>LIGHTING &amp; BRANCH WIRING</t>
  </si>
  <si>
    <t xml:space="preserve">Type K (4LF Industrial) w/ 4LF MC 12/2 Flex </t>
  </si>
  <si>
    <t xml:space="preserve">Type P 400 Watt MH Pendant Mt)d. w/ 4LF MC 12/2 Flex </t>
  </si>
  <si>
    <t>Type Q (4LF Vapor Tight Surface Mtd.) w/ 2LF Seal tigh Flex 3#12</t>
  </si>
  <si>
    <t>Type Q / EM(4LF Vapor Tight Surface Mtd.) w/ 2LF Seal tigh Flex 3#12</t>
  </si>
  <si>
    <t>Branch Circuits: 3/4" EMT 5#12</t>
  </si>
  <si>
    <t>Branch Circuits: 3/4" EMT 4#12 for lighting on first floor plan</t>
  </si>
  <si>
    <t>Light Fixture Quote( LAW Lighting: Contact: Lisa W. Tel #845-225-1366)</t>
  </si>
  <si>
    <t>Quote</t>
  </si>
  <si>
    <t>FIRE ALARM</t>
  </si>
  <si>
    <t>Install Pull Stations w/ 3/4" EMT &amp; FA Cable (15LF)</t>
  </si>
  <si>
    <t>Install Fire Signal Strobe w/ 3/4" EMT &amp; FA Cable (10LF)</t>
  </si>
  <si>
    <t>Install Fire Signal Horn w/ Strobe w/ 3/4" EMT &amp; FA Cable (10LF)</t>
  </si>
  <si>
    <t>Install Fire Alarm Information Management System</t>
  </si>
  <si>
    <t>3/4" EMT w/ FA Cable</t>
  </si>
  <si>
    <t>Misc Items &amp; Materials</t>
  </si>
  <si>
    <t>Fire Alarm Quote  as per Simplex Grinnell (Kevin Q.)</t>
  </si>
  <si>
    <t>LSQ</t>
  </si>
  <si>
    <t>ELECTRICAL POWER &amp; FEEDERS</t>
  </si>
  <si>
    <t>45 Kva Transformer K - Rated w/ (1) 2 1/2" Flex 3LF 5#1/0, 1#6 grd &amp; (1) 1 1/4" Flex 3#4, 1#8 grd</t>
  </si>
  <si>
    <t>100 Amp, 120/208V, 3PH, 4W</t>
  </si>
  <si>
    <t>150 Amps, 120/208V, 3PH, 4W</t>
  </si>
  <si>
    <t>150 Amps, 120/208V, 3PH, 4W, 2 Section panel</t>
  </si>
  <si>
    <t>400 Amps, 480/277V, 3PH, 4W</t>
  </si>
  <si>
    <t>3 1/2" EMT 4#500, 1#3 grd</t>
  </si>
  <si>
    <t>2 1/2" EMT 5# 1/0, 1#6 grD</t>
  </si>
  <si>
    <t>2" EMT 3#1, 1#3/0, 2#8 grd</t>
  </si>
  <si>
    <t>1 1/4" EMT 3#4, 1#8 grd</t>
  </si>
  <si>
    <t>Conduit &amp; Disturbition Supports</t>
  </si>
  <si>
    <t>1/2" RGD 1#6 grd for Transformer</t>
  </si>
  <si>
    <t>Ground Rods and clamps</t>
  </si>
  <si>
    <t>HVAC EQUIPMENT CONNECTIONS &amp; FEEDERS</t>
  </si>
  <si>
    <t>Power to Motorized dampers for Exhaust Valves 3/4" EMT 3#12</t>
  </si>
  <si>
    <t>Connections to Motorized dampers for exhaust fans: 1/2" Flex 3#12</t>
  </si>
  <si>
    <t>MISCELLANEOUS</t>
  </si>
  <si>
    <t>FIRE ALARM PROGRAMMING &amp; TESTING</t>
  </si>
  <si>
    <t>Furnish &amp; install data fire detection system</t>
  </si>
  <si>
    <t>TEMPORARY LIGHT &amp; POWER</t>
  </si>
  <si>
    <t>PENETRATION &amp; FIRE STOPPING</t>
  </si>
  <si>
    <t>UNDERGROUND VEHICULAR TUNNEL</t>
  </si>
  <si>
    <t>Furnish &amp; install Lighting &amp;  Branch circuits</t>
  </si>
  <si>
    <t>Misc. Material</t>
  </si>
  <si>
    <t>SERVICE  BUILDINGS  - ONE TO FIVE</t>
  </si>
  <si>
    <t>ESCALATION *</t>
  </si>
  <si>
    <t>Service elevator - Holeless hydraulic - 2 stop, 5000 lb capacity, 100 FPM, Interior cab size 5'-11" x 8'-6". One per building</t>
  </si>
  <si>
    <t>SERVICE  BUILDINGS  ONE  TO  FIVE  -  CSI TRADE ESTIMATE</t>
  </si>
  <si>
    <t>Disposal on site</t>
  </si>
  <si>
    <t>BLDG</t>
  </si>
  <si>
    <t>Concrete column footings and piers - include all formwork and reinforcing. See S-106</t>
  </si>
  <si>
    <t>Concrete slab on grade. Include wwm and vapor barrier.  6" thick</t>
  </si>
  <si>
    <t>Concrete wall footings and grade beams at building perimeter. See S-302   Note: Exclude footings at column line  shared with Ring Building.</t>
  </si>
  <si>
    <t>2'-8" Thick concrete  mat under labyrinth walls on service building side at first floor. Include reinforcing and formwork. See  A-302</t>
  </si>
  <si>
    <t>Allow for concrete mat at base of elevator shaft.</t>
  </si>
  <si>
    <t>Misc foundation concrete - equipment pads, curbs etc.</t>
  </si>
  <si>
    <t xml:space="preserve">Concrete fill on metal deck at second floor </t>
  </si>
  <si>
    <t>2'-8" Thick concrete  labyrinth walls on service building side at first floor. Include reinforcing and formwork. See A-101D and A-302</t>
  </si>
  <si>
    <t>3'-3" Thick concrete  arch over labyrinth walls on service building side at first floor. Include reinforcing and formwork. See  A-302</t>
  </si>
  <si>
    <t>1'-0" Thick concrete walls at first floor. Include reinforcing and formwork. See A-101D</t>
  </si>
  <si>
    <t>Misc concrete equipment pads</t>
  </si>
  <si>
    <t>PRECAST   CONCRETE</t>
  </si>
  <si>
    <t xml:space="preserve">Architectural exterior precast concrete panels at Service Buildings at grade.  See drawing A-202 </t>
  </si>
  <si>
    <t>Interior cmu walls at stairs, elevators, toilets and electric switchgear room . Include second floor wall separating service buildings from ring building.</t>
  </si>
  <si>
    <t>Structural steel framing including steel beams, columns, baseplates. See drawing S-106.</t>
  </si>
  <si>
    <t>Shear studs  at second floor only</t>
  </si>
  <si>
    <t>2" Deep 18 Gauge - Lok - metal deck at floors</t>
  </si>
  <si>
    <t>Steel lintels at door and elevator openings in interior cmu walls.</t>
  </si>
  <si>
    <t>Steel gratings and frames at pits  9' x 6' x 5 ea</t>
  </si>
  <si>
    <t>Painted pipe handrails at fire stairs</t>
  </si>
  <si>
    <t>Smoke hatch and frame at elevator shaft</t>
  </si>
  <si>
    <t>General misc ironwork</t>
  </si>
  <si>
    <t>Install HM doors, frames and finish hardware LABOR COST ONLY</t>
  </si>
  <si>
    <t xml:space="preserve">Wood blocking at roof parapet walls </t>
  </si>
  <si>
    <t>Misc wood blocking, protection and scaffolding at Service Buildings</t>
  </si>
  <si>
    <t>Interior millwork allowance</t>
  </si>
  <si>
    <t>Sloping standing seam roofing system including rigid insulation and exterior grade gypsum board sheathing ( on metal roof deck).  See A-101D</t>
  </si>
  <si>
    <t>Metal soffit and fascia at edge of sloping standing seam roof</t>
  </si>
  <si>
    <t xml:space="preserve">Metal  base flashing assembly where sloping metal roof meets Ring Building. </t>
  </si>
  <si>
    <t>Metal gutter as required</t>
  </si>
  <si>
    <t>Misc flashing at rooftop equipment curbs, thru roof vents and roof drains</t>
  </si>
  <si>
    <t>Spray on fireproofing @ beams and columns  at stair / elevator enclosure only</t>
  </si>
  <si>
    <t>Misc insulation ( all wall insulation with GB )</t>
  </si>
  <si>
    <t>Membrane waterproofing  at foundation retaining walls adjacent to earth berm</t>
  </si>
  <si>
    <t>Furnish HM Exterior doors and frames</t>
  </si>
  <si>
    <t>Furnish HM interior doors and frames</t>
  </si>
  <si>
    <t>PR</t>
  </si>
  <si>
    <t>Extra cost for vision lites and frames at HM doors</t>
  </si>
  <si>
    <t>Furnish and install painted metal access doors and frames for MEP trades</t>
  </si>
  <si>
    <t>Furnish and install  exterior motorized overhead doors and frames   12' x 10' x 5 ea</t>
  </si>
  <si>
    <t>INTERIOR  GLAZING</t>
  </si>
  <si>
    <t>Concrete sealer</t>
  </si>
  <si>
    <t xml:space="preserve">Seal and paint cmu walls </t>
  </si>
  <si>
    <t>Misc specialties - fire extinguishers, corner guards, signage, toilet accessories</t>
  </si>
  <si>
    <t>Metal lockers  5 per building</t>
  </si>
  <si>
    <t>Exterior metal ventilation louvers and frames</t>
  </si>
  <si>
    <t>Metal pan fire stairs including all riser / tread and platform assemblies, and stringers.  One flight per building.</t>
  </si>
  <si>
    <t>Equipment</t>
  </si>
  <si>
    <t>Packaged RTU custom made 2" double wall construction gavanized steel interior liner, S &amp; R fans, cooling and steam preheating coils, filters, humidifier, etc.</t>
  </si>
  <si>
    <t>For Experim. Hall  service (sound attenuator)- 2ea total, say 125Tn/each</t>
  </si>
  <si>
    <t>TN</t>
  </si>
  <si>
    <t>For Ring Bdg service- 1 ea</t>
  </si>
  <si>
    <t>Exhaust fan for Lab. fume hood, Strobic type, total three  fans</t>
  </si>
  <si>
    <t>SET</t>
  </si>
  <si>
    <t xml:space="preserve">Exhaust fans, general (misc. rooms &amp; toilet) </t>
  </si>
  <si>
    <t>CFM</t>
  </si>
  <si>
    <t>Water pumps at first floor</t>
  </si>
  <si>
    <t>Condensate pumps, double with receiver at first floor</t>
  </si>
  <si>
    <t>Water pumps at second floor</t>
  </si>
  <si>
    <t>Heat exchangers at first floor</t>
  </si>
  <si>
    <t>Heat exchangers at second  floor</t>
  </si>
  <si>
    <t>Process cooling water filter, tank and air separator</t>
  </si>
  <si>
    <t>Ductwork beyond mechanical room</t>
  </si>
  <si>
    <t>Galvanized</t>
  </si>
  <si>
    <t>Duct accessories and louvers</t>
  </si>
  <si>
    <t>Insulation of galvanized ducts</t>
  </si>
  <si>
    <t>Incoming services - Include connection to new main pipe 5' length, underground beyond service building, sleeves, link seal, welding, earthwork etc.</t>
  </si>
  <si>
    <t>5"  LPS</t>
  </si>
  <si>
    <t>CONN</t>
  </si>
  <si>
    <t>2" CPD</t>
  </si>
  <si>
    <t>Included above</t>
  </si>
  <si>
    <t>8" CWS &amp; R</t>
  </si>
  <si>
    <t>6" CTS &amp; R</t>
  </si>
  <si>
    <t>6" Fire protection, 3" domestic water and 1" compressed air</t>
  </si>
  <si>
    <t>With Plumbing</t>
  </si>
  <si>
    <t>Process Cooling Tower Water system (Condenser water system)</t>
  </si>
  <si>
    <t>Condenser water pipe beyond of Mech. room., black steel, sch 40,  w/ fittings, valves, hangers, anchors incl. piping of heat pump (evaporator) &amp; exchanger</t>
  </si>
  <si>
    <t>Steam &amp; condensate system</t>
  </si>
  <si>
    <t>Steam &amp; condensate pipe beyond of Mech. room, black steel, sch 40 &amp; 80, welded w/ fittings, valves, hangers, anchors</t>
  </si>
  <si>
    <t>Hook - up of equipment</t>
  </si>
  <si>
    <t>AHU steam coil w/ 2-way control valve</t>
  </si>
  <si>
    <t>Set</t>
  </si>
  <si>
    <t>HX (steam side)</t>
  </si>
  <si>
    <t>Condensate pump, duplex w/ receiver incl. condens. pipes return @ rigs</t>
  </si>
  <si>
    <t>Cooled water system</t>
  </si>
  <si>
    <t>Cooled water pipe include fittings, valves hangers and anchors</t>
  </si>
  <si>
    <t>Hook up of AHU, coiling coil</t>
  </si>
  <si>
    <t>Heating Water system</t>
  </si>
  <si>
    <t>Hot water S&amp;R pipe beyond of Mech. room, black steel, sch 40 &amp; 80, welded w/ fittings, valves, hangers, anchors</t>
  </si>
  <si>
    <t xml:space="preserve">Hook - up of </t>
  </si>
  <si>
    <t>AHU reheat coil w/ 2-way control valve</t>
  </si>
  <si>
    <t>HX (water side)</t>
  </si>
  <si>
    <t>Testing &amp; balancing</t>
  </si>
  <si>
    <t>Refer to Ring Bldg</t>
  </si>
  <si>
    <t>Automatic temperature control (DDC)</t>
  </si>
  <si>
    <t>Misc.</t>
  </si>
  <si>
    <t>Rigging (AHU, EF, pumps)</t>
  </si>
  <si>
    <t>incl. above</t>
  </si>
  <si>
    <t>HVAC of Mech. Room</t>
  </si>
  <si>
    <t>Support for  duct &amp; pipes</t>
  </si>
  <si>
    <t xml:space="preserve"> Patching (cutting by GC )</t>
  </si>
  <si>
    <t>Seismic restraints</t>
  </si>
  <si>
    <t>Commissioning, submittal, shop dwg, "as built" dwg</t>
  </si>
  <si>
    <t>Conc. pads, steel  - by GC</t>
  </si>
  <si>
    <t xml:space="preserve">Domestic water incoming service w/meter &amp; DDCHV assembly </t>
  </si>
  <si>
    <t>3" for Domestic water system</t>
  </si>
  <si>
    <t>6" for Fire protection system</t>
  </si>
  <si>
    <t>Roof drain</t>
  </si>
  <si>
    <t>Floor drain</t>
  </si>
  <si>
    <t xml:space="preserve">Piping beyond of MEP room incl. domestic water heater (electr.), mix. valve assembly </t>
  </si>
  <si>
    <t>Unisex toilet plumbing fixtures</t>
  </si>
  <si>
    <t>Fire protection for Service Buildings no 1 to no 5 based on gross enclosed area</t>
  </si>
  <si>
    <t>Furnish &amp; Install 1x4 industrial Light fixtures (Allow)</t>
  </si>
  <si>
    <t>Furnish &amp; Install Exit Signs  w/ 4LF MC 12/2 Flex  (Allow)</t>
  </si>
  <si>
    <t>3/4" EMT 3#12 For Pendant Mtd Fixtures @ Exposed Ceiling)</t>
  </si>
  <si>
    <t>Furnish &amp; Install (2X4) w/ 4LF MC 12/2 Flex  in Toliet</t>
  </si>
  <si>
    <t>WIRING DEVICES &amp; BRANCH WIRING</t>
  </si>
  <si>
    <t>GFI w/ J.B. &amp; 25LF 12/2MC  (Indoor)</t>
  </si>
  <si>
    <t xml:space="preserve">Duplex w/ J.B. &amp; 25 LF 3/4" EMT 3#12 </t>
  </si>
  <si>
    <t xml:space="preserve">Switch w/ J.B. &amp; 20 LF 3/4" EMT 3#12 </t>
  </si>
  <si>
    <t>Tele / Data jack w/ 1" EMT &amp; (4) CAT5e Cable (10LF)</t>
  </si>
  <si>
    <t>3/4" EMT 5#12 Devices</t>
  </si>
  <si>
    <t>CARD ACCESS SYSTEM</t>
  </si>
  <si>
    <t>Card readers w/ 3/4" EMT &amp; Cabling (15LF)</t>
  </si>
  <si>
    <t>Power to Card Access Control panel: 3/4" EMT 4#12</t>
  </si>
  <si>
    <t>3/4" EMT w/ Cabling from each Card Acces Point to Control panel</t>
  </si>
  <si>
    <t xml:space="preserve">FIRE ALARM SYSTEM         </t>
  </si>
  <si>
    <t>Install Fire alarm control Panel (4100U Series) w/ misc. material</t>
  </si>
  <si>
    <t>Install Smoke Detectors w/ 3/4" EMT &amp; FA Cable (10LF)</t>
  </si>
  <si>
    <t>Install Heat Detectors w/ 3/4" EMT &amp; FA Cable (10LF)</t>
  </si>
  <si>
    <t>Install Duct Detectors w/ 3/4" EMT &amp; FA Cable (10LF) Assume</t>
  </si>
  <si>
    <t>Interfacing w/ Info. Management System @ Security FronT Entrance in Booster Ring: 3/4" RGS w FA Cable</t>
  </si>
  <si>
    <t>3/4" EMT w/ FA Cable to Duct Detectors</t>
  </si>
  <si>
    <t>3/4" RGS 4 #10</t>
  </si>
  <si>
    <t>Grounding to Building 3/4" RGS 1 #10</t>
  </si>
  <si>
    <t>DISTRIBUTION EQUIPMENT &amp; FEEDERS</t>
  </si>
  <si>
    <t>15 KVA Transformers T- Rated w/ 1 1/4" Flex 3#6, 1#8grd (3LF) &amp; 3/4" Flex 4#10(3LF)</t>
  </si>
  <si>
    <t>600 Amp, 480/277V, 3PH, 4W, 2 section panel</t>
  </si>
  <si>
    <t>(2) Sets of 3" EMT 4#350, 1 #1 grd</t>
  </si>
  <si>
    <t>1 1/4" EMT 3#6, 1#8 grd</t>
  </si>
  <si>
    <t>3/4" EMT 4#10</t>
  </si>
  <si>
    <t>AHU 201A &amp; 201B (100 Amps): 1 1/4" EMT 4#2</t>
  </si>
  <si>
    <t>AHU 101A &amp; 101B (30 Amps): 3/4" EMT 4#10</t>
  </si>
  <si>
    <t>GFI w/ J.B. &amp; 25 LF 3/4" EMT 3#12 for Pumps #1 &amp;3</t>
  </si>
  <si>
    <t xml:space="preserve">3/4" EMT 3#12 </t>
  </si>
  <si>
    <t>Power to heat exchangers: 3/4" EMT 3#10</t>
  </si>
  <si>
    <t>Power to Cooling towers #2 Assuming to be 175 Amps: 2" RGS 4# 2/0</t>
  </si>
  <si>
    <t>Power to Cooling towers #1: Assuming to be 100 Amps:          1 1/4" RGS 4# 2</t>
  </si>
  <si>
    <t>Power to Pumps: 3/4" EMT 4#10</t>
  </si>
  <si>
    <t>Power to exhaust fans: 3/4" EMT 3#12</t>
  </si>
  <si>
    <t>ELEVATOR EQUIPMENT</t>
  </si>
  <si>
    <t>Power to Elevator Control Panel: 1 1/4" EMT 4#2                    ( Assume 100 Amps)</t>
  </si>
  <si>
    <t>Furnish &amp; Install Elevator Pit Light fixture</t>
  </si>
  <si>
    <t xml:space="preserve">Switch w/ J.B. &amp; 20 LF 3/4" RGS 3#12 </t>
  </si>
  <si>
    <t xml:space="preserve">GFI Duplex w/ J.B. &amp; 25 LF 3/4" RGS 3#12 </t>
  </si>
  <si>
    <t>100 Amp Disc. Switch</t>
  </si>
  <si>
    <t>30 Amp Disc. Sw. for Cab Light &amp; Misc Power</t>
  </si>
  <si>
    <t>Misc Equipment Connections</t>
  </si>
  <si>
    <t>GROUNDING SYSTEM</t>
  </si>
  <si>
    <t xml:space="preserve">RF  SERVICE  BUILDING  </t>
  </si>
  <si>
    <t xml:space="preserve">GROSS ENCLOSED  AREA -  9200 SF Service Building </t>
  </si>
  <si>
    <t>RF  SERVICE  BUILDING  -  CSI TRADE ESTIMATE</t>
  </si>
  <si>
    <t xml:space="preserve">Concrete column footings and piers - include all formwork and reinforcing </t>
  </si>
  <si>
    <t>Concrete wall footings and grade beams at building perimeter</t>
  </si>
  <si>
    <t>'2'-8" Thick concrete  mat under labyrinth walls on RF Service Building side at first floor. Include reinforcing and formwork. Similar to drawing   A-302</t>
  </si>
  <si>
    <t>Reinforced concrete slab on grade at free standing prefab helium compressor  building</t>
  </si>
  <si>
    <t>Concrete fill on metal deck at  roof</t>
  </si>
  <si>
    <t>2'-8" Thick concrete  labyrinth walls on service building side at first floor. Include reinforcing and formwork. Similar to drawing   A-302.</t>
  </si>
  <si>
    <t>'3'-3" Thick concrete  arch over labyrinth walls on service building side at first floor. Include reinforcing and formwork. Similar to drawing   A-302</t>
  </si>
  <si>
    <t>Interior cmu walls</t>
  </si>
  <si>
    <t>Structural steel framing including steel beams, columns, baseplates and windbracing.  Allow 15# / SF</t>
  </si>
  <si>
    <t xml:space="preserve">1 1/2" Deep 18 Gauge Type B roof deck - no concrete fill - at main roof, set back roofs  and penthouse roof </t>
  </si>
  <si>
    <t>General misc ironwork, rooftop dunnage steel</t>
  </si>
  <si>
    <t>Exterior insulated metal panel wall system including all supports</t>
  </si>
  <si>
    <t>Wood blocking at  gravel stop at roof edge</t>
  </si>
  <si>
    <t>Wood blocking at base flashing at intersection of roof and exterior walls</t>
  </si>
  <si>
    <t>Misc wood blocking, protection and scaffolding at RF Service Building</t>
  </si>
  <si>
    <t>Flat membrane roofing system including rigid insulation</t>
  </si>
  <si>
    <t>Metal gravel stop at roof edge</t>
  </si>
  <si>
    <t>Base flashing at roof / wall intersections, and equipment curbs</t>
  </si>
  <si>
    <t xml:space="preserve">Spray on fireproofing @ beams and columns </t>
  </si>
  <si>
    <t>Not Required</t>
  </si>
  <si>
    <t>Furnish and install  exterior motorized overhead doors and frames   12' x 10' x 1ea</t>
  </si>
  <si>
    <t>Seal and paint cmu walls  - one side</t>
  </si>
  <si>
    <t>Furnish and install Prefabricated Helium Compressor Building. Include structure, roof, exterior façade and exterior doors.</t>
  </si>
  <si>
    <t>Furnish and install MEP SYSTEMS AT Prefabricated Helium Compressor Building.</t>
  </si>
  <si>
    <t>RF Service Building - based on gross enclosed area. Roof top units</t>
  </si>
  <si>
    <t>RF Service Building - based on gross enclosed area</t>
  </si>
  <si>
    <t>Prefabricated Helium Compressor Building - based on gross enclosed area</t>
  </si>
  <si>
    <t xml:space="preserve">POWER EQUIPMENT </t>
  </si>
  <si>
    <t>Furnish &amp; install card access system</t>
  </si>
  <si>
    <t>Furnish &amp; install fire alarm  devices w/ branch wiring</t>
  </si>
  <si>
    <t>ELECTRICAL POWER</t>
  </si>
  <si>
    <t>Power equipment</t>
  </si>
  <si>
    <t>GSF</t>
  </si>
  <si>
    <t>Motor connections, switches &amp; controllers</t>
  </si>
  <si>
    <t>Exper eqpt Conn's, Switches, Controllers</t>
  </si>
  <si>
    <t>Ground, lighting protection, Elect-Stat</t>
  </si>
  <si>
    <t>Motor feeders</t>
  </si>
  <si>
    <t>Power feeders</t>
  </si>
  <si>
    <t>Exper eqpt feeders</t>
  </si>
  <si>
    <t>GEN. CONDITIONS, OVERHEAD &amp; PROFIT</t>
  </si>
  <si>
    <t>OPERATIONS  CENTER  -  CSI TRADE ESTIMATE</t>
  </si>
  <si>
    <t>Concrete elevator pit slabs and walls</t>
  </si>
  <si>
    <t>Concrete fill on metal deck at second  floor</t>
  </si>
  <si>
    <t>Misc concrete equipment pads and curbs</t>
  </si>
  <si>
    <t>Structural steel framing including steel beams, columns, baseplates and windbracing.  Allow 15# / SF. No structural drawings available</t>
  </si>
  <si>
    <t>Extra cost for steel truss at second floor over Link Bldg space</t>
  </si>
  <si>
    <t>Shear studs  -  allow 1 per 10 SF</t>
  </si>
  <si>
    <t>3" Deep 18 Gauge - Lok - metal deck at  second floor</t>
  </si>
  <si>
    <t>Railing at second floor terrace</t>
  </si>
  <si>
    <t>Railing at second floor lobby overlook</t>
  </si>
  <si>
    <t>Install SC Wood &amp;HM doors, frames and finish hardware LABOR COST ONLY</t>
  </si>
  <si>
    <t>Misc wood blocking, protection and scaffolding at Operations Building</t>
  </si>
  <si>
    <t xml:space="preserve">Metal cap and base flashing at main roof parapet walls </t>
  </si>
  <si>
    <t xml:space="preserve">Metal coping at main roof parapet walls </t>
  </si>
  <si>
    <t>Spray on fireproofing as required between the Ring Building and the interior ring side of the Ops Center</t>
  </si>
  <si>
    <t>Furnish Solid core wood  &amp; HM interior doors and frames</t>
  </si>
  <si>
    <t>SC Wood &amp;HM doors, frames and finish hardware</t>
  </si>
  <si>
    <t>Exterior glass doors and finish hardware at second floor terrace</t>
  </si>
  <si>
    <t>Glass Vestibule entry doors, frames and finish hardware</t>
  </si>
  <si>
    <t>Assume interior glass wall at second floor viewing gallery bridge</t>
  </si>
  <si>
    <t>Interior glass wall at first floor vestibule</t>
  </si>
  <si>
    <t>Misc interior glazing and mirrors</t>
  </si>
  <si>
    <t xml:space="preserve">WINDOWS </t>
  </si>
  <si>
    <t>Exterior  windows and frames</t>
  </si>
  <si>
    <t>CURTAIN WALL</t>
  </si>
  <si>
    <t>Exterior storefront glass wall system at first floor lobby entry</t>
  </si>
  <si>
    <t>Exterior insulated curtain wall system including all supports</t>
  </si>
  <si>
    <t>Fire rated gypsum board walls</t>
  </si>
  <si>
    <t>Gypsum board shaft walls</t>
  </si>
  <si>
    <t>Open office walls at third floor</t>
  </si>
  <si>
    <t>Gypsum board chase walls - one side</t>
  </si>
  <si>
    <t>GB furr at inside face of exterior wall</t>
  </si>
  <si>
    <t>GB furr at steel columns</t>
  </si>
  <si>
    <t>Main entrance lobby floor</t>
  </si>
  <si>
    <t>Ceramic tile floors</t>
  </si>
  <si>
    <t xml:space="preserve">Seamless Sheet Linoleum Flooring  </t>
  </si>
  <si>
    <t>Carpeting</t>
  </si>
  <si>
    <t xml:space="preserve">Rubber Stair Treads </t>
  </si>
  <si>
    <t>With stairs</t>
  </si>
  <si>
    <t>Entry mat with aluminum  frame at vestibule</t>
  </si>
  <si>
    <t>BASE</t>
  </si>
  <si>
    <t>Ceramic tile base</t>
  </si>
  <si>
    <t>Rubber  4" wall base</t>
  </si>
  <si>
    <t>Marble saddles at tile floors</t>
  </si>
  <si>
    <t xml:space="preserve">Ceramic tile walls </t>
  </si>
  <si>
    <t>Vinyl wall covering at conference rooms</t>
  </si>
  <si>
    <t xml:space="preserve">Prime and paint gypsum board walls </t>
  </si>
  <si>
    <t>Wall finishes at main entrance lobby</t>
  </si>
  <si>
    <t>Main entrance lobby ceiling</t>
  </si>
  <si>
    <t>Acoustical Panel Ceilings</t>
  </si>
  <si>
    <t>Paint exposed ceilings</t>
  </si>
  <si>
    <t>Paint SC Wood &amp; HM doors and frames</t>
  </si>
  <si>
    <t>Raised access flooring at computer room at first floor and control room at second floor.</t>
  </si>
  <si>
    <t>Provide roof screens surrounding approx 1/3 of roof at rooftop units</t>
  </si>
  <si>
    <t>Door signs</t>
  </si>
  <si>
    <t>Misc signage</t>
  </si>
  <si>
    <t>Building logo</t>
  </si>
  <si>
    <t>Toilet partitions and urinal screens</t>
  </si>
  <si>
    <t>Regular</t>
  </si>
  <si>
    <t>Handicap</t>
  </si>
  <si>
    <t>Urinal screens</t>
  </si>
  <si>
    <t>Toilet accessories</t>
  </si>
  <si>
    <t>At Unisex Toilet</t>
  </si>
  <si>
    <t>RM</t>
  </si>
  <si>
    <t xml:space="preserve">At Men's Public Toilets </t>
  </si>
  <si>
    <t>At Womens Toilets</t>
  </si>
  <si>
    <t>At Janitors Closets</t>
  </si>
  <si>
    <t>Fire extinguishers and cabinets - not shown</t>
  </si>
  <si>
    <t>Metal Lockers  -  not shown</t>
  </si>
  <si>
    <t>Wood benches  -  not shown</t>
  </si>
  <si>
    <t>Window blinds</t>
  </si>
  <si>
    <t>Misc specialties</t>
  </si>
  <si>
    <t>Refrigerator at lunch break rooms</t>
  </si>
  <si>
    <t>Microwave at lunch break rooms</t>
  </si>
  <si>
    <t>Grille kitchen at first floor lobby</t>
  </si>
  <si>
    <t>Metal pan fire stairs including all riser / tread and platform assemblies, and stringers.  First to second  floor</t>
  </si>
  <si>
    <t>Passenger elevator  - 2 stop</t>
  </si>
  <si>
    <t>Freight elevator  -  2 stop</t>
  </si>
  <si>
    <t>HVAC based on gross enclosed area</t>
  </si>
  <si>
    <t>Plumbing based on gross enclosed area</t>
  </si>
  <si>
    <t>Sprinkler heads (wet system, say 150sf per spr. head) incl. branch piping from main from Service Bdg</t>
  </si>
  <si>
    <t>POWER EQUIPMENT</t>
  </si>
  <si>
    <t>BOOSTER  RING  AND  LINAC</t>
  </si>
  <si>
    <t>BOOSTER  RING  AND  LINAC  -  CSI TRADE ESTIMATE</t>
  </si>
  <si>
    <t xml:space="preserve">Building mass cut excavation and disposal off site </t>
  </si>
  <si>
    <t xml:space="preserve">Building isolated cut excavation and disposal off site </t>
  </si>
  <si>
    <t>Use excess mass and isolated cut material to create earth berm around Booster Ring Tunnel and dispose unused fill off site.</t>
  </si>
  <si>
    <t>Crushed  stone base at 8" thick concrete slab on grade</t>
  </si>
  <si>
    <t>Provide continuous porous drain and wrapped around aggregate with filter fabric at perimeter of booster  tunnel</t>
  </si>
  <si>
    <t xml:space="preserve">Concrete column footings and piers - include all formwork and reinforcing. </t>
  </si>
  <si>
    <t>Concrete slab on grade at Booster Service Building and Klystom Gallery.  Include wwm, formwork and vapor barrier.          8" thick  -  11,300 SF</t>
  </si>
  <si>
    <t>1'-8" Thick reinforced concrete slab on grade at booster ring tunnel, labyrinths and Linac. Include all formwork.   14,570 SF</t>
  </si>
  <si>
    <t>Form out for continuous trench drain frame and cover set in concrete slab on grade</t>
  </si>
  <si>
    <t xml:space="preserve">Concrete wall footings and grade beams at  Booster Service Building and Klystrom Gallery </t>
  </si>
  <si>
    <t>Concrete walls. Include reinforcing and formwork at booster ring tunnel, labyrinths and Linac.</t>
  </si>
  <si>
    <t>1'-8" Thick  -   800 LF  x  9'-0" HT</t>
  </si>
  <si>
    <t>2'-8" Thick   -  1050 LF  x  9'-0" HT</t>
  </si>
  <si>
    <t>Allow additional cost for two 10' x 10' knock out panels for entrance into booster tunnel</t>
  </si>
  <si>
    <t>1'-8" Thick concrete roof arch over booster ring tunnel, labyrinths and Linac Include all reinforcing, shoring, bottom and side forms.  14,570 SF</t>
  </si>
  <si>
    <t>LOB - 4</t>
  </si>
  <si>
    <t>Lab / Office Buildings  One, Four, five  -  one floor and attic space</t>
  </si>
  <si>
    <t>at raised platform (thicken slab vs. wall and footing)</t>
  </si>
  <si>
    <t>Extra cost for 2" thick isolation joint between booster ring tunnel arch and service bldg</t>
  </si>
  <si>
    <t>Concrete fill on metal deck at Booster Service Building roof deck and Klyston Gallery roof deck</t>
  </si>
  <si>
    <t>Additional work to connect booster ring tunnel to Linac</t>
  </si>
  <si>
    <t>Structural steel framing including steel beams, columns, baseplates at Booster Service Building and Klystron Gallery.  Allow 15# / SF   -  11,300 SF</t>
  </si>
  <si>
    <t>1 1/2" Deep 20 Gauge Type B roof deck - no concrete fill - at Booster Service Building roof and Klystron Gallery roof</t>
  </si>
  <si>
    <t>Exterior insulated metal panel wall system including all supports at Booster Service Building and Klyston Gallery.</t>
  </si>
  <si>
    <t/>
  </si>
  <si>
    <t xml:space="preserve">Misc wood blocking, protection and scaffolding </t>
  </si>
  <si>
    <t>Membrane waterproofing  at concrete walls and concrete tunnel roof behind earth berm.</t>
  </si>
  <si>
    <t>Furnish and install  exterior motorized overhead doors and frames   12' x 10' x 1 ea</t>
  </si>
  <si>
    <t>Interior fire rated gypsum board walls - say 12' high</t>
  </si>
  <si>
    <t>Prime and paint gypsum board walls</t>
  </si>
  <si>
    <t>Additional cost for Booster Ring Service Building adjacent to SB - 1</t>
  </si>
  <si>
    <t>Metal pan fire stairs including all riser / tread and platform assemblies, and stringers.  Provide stair to mezzanine from booster area.</t>
  </si>
  <si>
    <t>Booster Service Building and Klystrom Gallery - based on gross enclosed area</t>
  </si>
  <si>
    <t>Packaged RTU custom made 2" double wall construction galvanized steel interior liner, S &amp; R fans, cooling and steam preheating coils, filters, humidifier, etc.</t>
  </si>
  <si>
    <t>LB</t>
  </si>
  <si>
    <t>Booster ring tunnel and Linac - based on gross enclosed area</t>
  </si>
  <si>
    <t>Packaged RTU custom made 2" double wall construction gabanized steel interior liner, S &amp; R fans, cooling and steam preheating coils, filters, humidifier, etc.</t>
  </si>
  <si>
    <t>Galvanized steel ductwork supply and return</t>
  </si>
  <si>
    <t>Booster Servixce Building and Klystrom Gallery - based on gross enclosed area</t>
  </si>
  <si>
    <t>Allowance for utility modifications</t>
  </si>
  <si>
    <t>LAB / OFFICE  BUILDINGS  -    ONE  TO  THREE</t>
  </si>
  <si>
    <t>LAB / OFFICE  BUILDINGS  - ONE TO THREE  -  CSI TRADE ESTIMATE</t>
  </si>
  <si>
    <t xml:space="preserve">Provide drainage below concrete slab on grade </t>
  </si>
  <si>
    <t>Concrete column footings and piers - include all formwork and reinforcing.  See drawing S-103</t>
  </si>
  <si>
    <t>Concrete pad at dumpster</t>
  </si>
  <si>
    <t>Concrete pad at cylinder rack</t>
  </si>
  <si>
    <t>Concrete fill on metal deck at attic space</t>
  </si>
  <si>
    <t>None required</t>
  </si>
  <si>
    <t>Architectural exterior precast concrete panel  at Lab office Buildings at grade.   8" x 1'-0" high.  See  wall section 1  -  drawing A-309</t>
  </si>
  <si>
    <t>Cmu walls between ring building and LOB Buildings if required</t>
  </si>
  <si>
    <t>Structural steel roof framing including steel beams, columns, baseplates and windbracing. See drawings S-104 and S-105.</t>
  </si>
  <si>
    <t xml:space="preserve">Shear studs  at mezzanine </t>
  </si>
  <si>
    <t>Moment connections</t>
  </si>
  <si>
    <t>1 1/2" Deep 18 Gauge Type B roof deck - no concrete fill - at main roof sloping roof</t>
  </si>
  <si>
    <t>1 1/2" Deep 18 Gauge Type B roof deck - no concrete fill - at flat low roof</t>
  </si>
  <si>
    <t>3" Deep 18 Gauge - Lok - metal deck at  attic space</t>
  </si>
  <si>
    <t>Exterior flat metal panel sandwich  wall system  with liner including all supports.  See wall section 1  drawing A-309.</t>
  </si>
  <si>
    <t>Exterior preformed metal panel sandwich  wall system  with liner including all supports</t>
  </si>
  <si>
    <t>Exterior metal panel fascia including all supports</t>
  </si>
  <si>
    <t>Wood blocking at gravel stop at edge of low roof</t>
  </si>
  <si>
    <t>Misc wood blocking, protection and scaffolding at Lab Building</t>
  </si>
  <si>
    <t>Sloping standing seam roofing system including rigid insulation and exterior grade gypsum board sheathing ( on metal roof deck). See drawing A-303</t>
  </si>
  <si>
    <t>Flat membrane roofing system including rigid insulation at low flat roof. See drawing A-309</t>
  </si>
  <si>
    <t>Metal soffit and fascia at sloping standing seam roof</t>
  </si>
  <si>
    <t>Metal gutter assembly at sloping standing seam roof</t>
  </si>
  <si>
    <t>Assume gravel stop at edge of flat roofs</t>
  </si>
  <si>
    <t>Base flashing at roof / clearstory glass  intersection</t>
  </si>
  <si>
    <t>Interior glass doors and finish hardware at Conference rooms.  2 pair per building</t>
  </si>
  <si>
    <t>Assume interior glass walls at Conference rooms</t>
  </si>
  <si>
    <t>Exterior insulated clearstory glass wall system  including all supports.  384' x 4' ht x 3 bldg</t>
  </si>
  <si>
    <t xml:space="preserve">Extra cost for horizontal window louvers at first floor curtain walls </t>
  </si>
  <si>
    <t>Extra cost for horizontal window louvers at second floor clear story</t>
  </si>
  <si>
    <t>Gypsum board at attic perimeter</t>
  </si>
  <si>
    <t>Open office walls</t>
  </si>
  <si>
    <t>Canopy construction at main lobby entrances for Buildings 1, 2 and 3. Include structural steel, decking, finished soffit, finished fascia, roofing, drainage and lighting.  310 SF x 3 bldgs</t>
  </si>
  <si>
    <t>At Shower rooms</t>
  </si>
  <si>
    <t>Window blinds at first floor</t>
  </si>
  <si>
    <t>Kitchen equipment at all kitchens  -  2 per building</t>
  </si>
  <si>
    <t>Dishwasher at each kitchen</t>
  </si>
  <si>
    <t>Garbage disposal unit at each kitchen</t>
  </si>
  <si>
    <t>Assume laboratory casework, countertops and shelving at all laboratories.  Six lab rooms per building</t>
  </si>
  <si>
    <t>Furnish and install fume hood  -  one per building</t>
  </si>
  <si>
    <t>Furnish and install fume hood with HEPA filter and exhaust fan -  one per building</t>
  </si>
  <si>
    <t>Allow for metal pan fire stairs to attic including all riser / tread and platform assemblies, and stringers.  Two flight per building.</t>
  </si>
  <si>
    <t>Packaged RTU custom made 2" double wall construction gabanized steel interior liner, S &amp; R fans, cooling and steam preheating coils, filters, humidifier, etc.Total  - two each. Assume 32.5 cooling capacity each.</t>
  </si>
  <si>
    <t>Exhaust system with recovery</t>
  </si>
  <si>
    <t>SYS</t>
  </si>
  <si>
    <t>Galvanized steel duct (supply, return, exh. Air) w/ assocc. details</t>
  </si>
  <si>
    <t>Stainless steel duct for exhaust @ F.H.</t>
  </si>
  <si>
    <t>IB</t>
  </si>
  <si>
    <t>Insulation/ Acoust. Lin.</t>
  </si>
  <si>
    <t>Chilled water system</t>
  </si>
  <si>
    <t>Equipment conn.</t>
  </si>
  <si>
    <t>AHU, cooling coil, say 5"</t>
  </si>
  <si>
    <t>VAV, say 3/4"/ 1"</t>
  </si>
  <si>
    <t>Chilled water pipe distr., black steel, sch 40,  w/ fittings, valves, hangers, anchors, say 21/2" average</t>
  </si>
  <si>
    <t>LP Steam/condesate pipe distr., black steel, sch 40/sch80,  w/ fittings, valves, hangers, anchors, say 21/2" average</t>
  </si>
  <si>
    <t>Hook - up of AHU steam coil w/ 2-way control valve</t>
  </si>
  <si>
    <t>Heating water system</t>
  </si>
  <si>
    <t>Automatic temperature control (DDC )</t>
  </si>
  <si>
    <t>Fixtures: water closet, lavatory, urinal, mop sink, drinking fountain, shower) w/ trim &amp; rough piping</t>
  </si>
  <si>
    <t>Lab fixtures only trim &amp; rough piping of sink w/eye wash, emerg. shower (sinks FBO)</t>
  </si>
  <si>
    <t>Cold &amp; hot water, recirc., pump, electr. DHWH, sanitary, vent, storm, spec. gases, traps, etc</t>
  </si>
  <si>
    <t>Process system piping (nitrogen, liquid nitrogen, compressed air, deionized water</t>
  </si>
  <si>
    <t>Fire protection for Lab / Office Buildings</t>
  </si>
  <si>
    <t>INSTALLATION OF LIGHT FIXTURES (Scale 1/8" =1'-0")</t>
  </si>
  <si>
    <t xml:space="preserve">Type A (2X4) w/ 4LF MC 12/2 Flex </t>
  </si>
  <si>
    <t>Type B (4LF)  Pendant w/ 4LF MC 12/2 Flex &amp; JB</t>
  </si>
  <si>
    <t>Type B / EM (4LF)  Pendant w/ 4LF MC 12/2 Flex &amp; JB</t>
  </si>
  <si>
    <t>TypeC / EM (4LF)  Pendant w/ 4LF MC 12/2 Flex &amp; JB</t>
  </si>
  <si>
    <t>Type C / EM (4LF)  Pendant w/ 4LF MC 12/2 Flex &amp; JB</t>
  </si>
  <si>
    <t xml:space="preserve">Type D (2X4) w/ 4LF MC 12/2 Flex </t>
  </si>
  <si>
    <t xml:space="preserve">Type E (2X2) w/ 4LF MC 12/2 Flex </t>
  </si>
  <si>
    <t xml:space="preserve">Type E/EM (2X2) w/ 4LF MC 12/2 Flex </t>
  </si>
  <si>
    <t xml:space="preserve">Type F (2X4) w/ 4LF MC 12/2 Flex </t>
  </si>
  <si>
    <t xml:space="preserve">Type G1 (Compact Down Light) w/ 4LF MC 12/2 Flex </t>
  </si>
  <si>
    <t xml:space="preserve">Type G1/ EM (Compact Down Light) w/ 4LF MC 12/2 Flex </t>
  </si>
  <si>
    <t xml:space="preserve">Type G2 (Compact Wall washer) w/ 4LF MC 12/2 Flex </t>
  </si>
  <si>
    <t>Type H (Compact Downlight) w/ 4LF MC 12/2 Flex Wet Location</t>
  </si>
  <si>
    <t xml:space="preserve">Type J1 (Ceiling recess 4LF) w/ 4LF MC 12/2 Flex </t>
  </si>
  <si>
    <t xml:space="preserve">Type J1/ EM (Ceiling recess 4LF) w/ 4LF MC 12/2 Flex </t>
  </si>
  <si>
    <t xml:space="preserve">Type J2 (Ceiling recess 4LF) w/ 4LF MC 12/2 Flex </t>
  </si>
  <si>
    <t xml:space="preserve">Type J2/ EM (Ceiling recess 4LF) w/ 4LF MC 12/2 Flex </t>
  </si>
  <si>
    <t xml:space="preserve">Type J3 (Ceiling recess 4LF) w/ 4LF MC 12/2 Flex </t>
  </si>
  <si>
    <t xml:space="preserve">Type L (2X4) w/ 4LF MC 12/2 Flex </t>
  </si>
  <si>
    <t xml:space="preserve">Type M (2X4) w/ 4LF MC 12/2 Flex </t>
  </si>
  <si>
    <t xml:space="preserve">Exit Signs  w/ 4LF MC 12/2 Flex </t>
  </si>
  <si>
    <t>Switch w/ J.B. &amp; 20 LF 12/2 MC</t>
  </si>
  <si>
    <t>3 Way Switch w/ J.B. &amp; 20LF 12/3 MC</t>
  </si>
  <si>
    <t>Ceiling Mounted Occupancy Sensors w/ J.B. &amp; 4LF 12/2 MC Flex</t>
  </si>
  <si>
    <t>Wall Mounted Occupancy Sensors w/ J.B. &amp; 20LF 12/2 MC Flex</t>
  </si>
  <si>
    <t>WIRING DEVICES               (Scale 1/8" =1'-0")</t>
  </si>
  <si>
    <t>Duplex w/ J.B. &amp;25LF 12/2 MC</t>
  </si>
  <si>
    <t>Floor Mtd Duplex w/ 3/4" EMT 3#12 (15LF)</t>
  </si>
  <si>
    <t>3/4" EMT 3#12 For Furniture work stations</t>
  </si>
  <si>
    <t>Connection for Furniture work stations</t>
  </si>
  <si>
    <t>Wire mold For Work Lab Benches w/ outlets @ 6" oc.: G4050 w/ 5507 series plates</t>
  </si>
  <si>
    <t>3/4" EMT 5#12 for Wire Mold @ work lab benches</t>
  </si>
  <si>
    <t>TELECOMMUNICATION       (Scale 1/8" =1'-0")</t>
  </si>
  <si>
    <t>Floor Mtd Tele/ Data w/ 1" EMT (4) cat 5e (30LF)</t>
  </si>
  <si>
    <t>Cat 5e Cable</t>
  </si>
  <si>
    <t>12 Strand FO Cable</t>
  </si>
  <si>
    <t>24 Strand FO Cable</t>
  </si>
  <si>
    <t>48 Strand FO Cable</t>
  </si>
  <si>
    <t>96 Strand FO Cable</t>
  </si>
  <si>
    <t xml:space="preserve">900 Pair Cat 3 Cable </t>
  </si>
  <si>
    <t>Cable Tray 18" Ladder Type</t>
  </si>
  <si>
    <t>18" Ladder Racks Vertical Mounted</t>
  </si>
  <si>
    <t>Tele / Data jack w/ 1 1/2" EMT &amp; (4) CAT5e Cable (15LF) @ wiremold (as per section 16744Part 2.1 Note B)</t>
  </si>
  <si>
    <t>(2) set of 4" EMT from MDF closets to IDF closets</t>
  </si>
  <si>
    <t>Terminal backboards</t>
  </si>
  <si>
    <t>Terminal Racks 19"x 7FT high (including Patch Panels &amp; Vertical cable manager</t>
  </si>
  <si>
    <t xml:space="preserve">Riser Fiber opitc Termination Enclosures CCS-03U &amp; CCS-01U </t>
  </si>
  <si>
    <t>Wire management panel CJP-02U</t>
  </si>
  <si>
    <t>Patch Panel Housing CCH-04U</t>
  </si>
  <si>
    <t>CCH-CP12-57&amp;59 (12 Port Panels)</t>
  </si>
  <si>
    <t>Fiber Opitc Terminations</t>
  </si>
  <si>
    <t>Testing , Labelling of System &amp; Punch downs</t>
  </si>
  <si>
    <t xml:space="preserve">Grounding for Tele/Data rooms &amp; equipment </t>
  </si>
  <si>
    <t>FIRE ALARM SYSTEM         (Scale 1/8" =1'-0")</t>
  </si>
  <si>
    <t>112 Kva transformer K- rated w/  (1) 4LF 2" Flex 3# 2/0, 1 #6grd &amp; (1) 4LF 4" 5 #500, 1# 1/0 grd</t>
  </si>
  <si>
    <t>400 Amp, 480/277V, 3PH, 4W</t>
  </si>
  <si>
    <t>400 Amp, 208/120V, 3PH, 4W</t>
  </si>
  <si>
    <t>150 Amp, 208/120V, 3PH, 4W   (2 Section Panels)</t>
  </si>
  <si>
    <t>4" EMT 5#500, 1# 1/0  grd</t>
  </si>
  <si>
    <t>21/2" EMT 5# 1/0, 2#6 grd</t>
  </si>
  <si>
    <t>2" EMT 3# 2/0, 1# 6 grd</t>
  </si>
  <si>
    <t>1: EMT 1# 1/0 grd</t>
  </si>
  <si>
    <t>Ground rod</t>
  </si>
  <si>
    <t>AHU-301 &amp; 401 7 HRU-1: 60 Amps / 3PH w/ 1" Flex 4#8 (3LF)</t>
  </si>
  <si>
    <t>RF-301 &amp; RF401&amp; EF-401: 30 Amps / 3PH,w/ 3/4" Flex 3#10 (3LF)</t>
  </si>
  <si>
    <t xml:space="preserve">Exhaust fan Connections w/ 3/4" Flex 3#10 (3LF) </t>
  </si>
  <si>
    <t>1" EMT 4#8</t>
  </si>
  <si>
    <t>3/4" EMT 3#10</t>
  </si>
  <si>
    <t>Lab Exhaust Heat recovery (175 Amps 2 1/2" EMT 4#2/0</t>
  </si>
  <si>
    <t>ATTIC WIRING</t>
  </si>
  <si>
    <t xml:space="preserve">Switch  w/ J.B. &amp; 25 LF 3/4" EMT 3#12 </t>
  </si>
  <si>
    <t>Globe Light Fixtures</t>
  </si>
  <si>
    <t>Branch Circuits: 3/4" EMT 3#12</t>
  </si>
  <si>
    <t>SITE PREPARATION &amp; IMPROVEMENTS</t>
  </si>
  <si>
    <t>2A</t>
  </si>
  <si>
    <t>MECHANICAL   UTILITIES  INCLUDING  CHILLED WATER UTILITIES</t>
  </si>
  <si>
    <t>ELECTRICAL   UTILITIES</t>
  </si>
  <si>
    <t>2B</t>
  </si>
  <si>
    <t>SITEWORK  -  CSI TRADE ESTIMATE</t>
  </si>
  <si>
    <t>SITEWORK  PREPARATION  AND  IMPROVEMENTS</t>
  </si>
  <si>
    <t>TEMPORARY  FACILITIES AND CONTROL</t>
  </si>
  <si>
    <t>Erect and maintain temporary 4' high vinyl saftey fence around excavated site.</t>
  </si>
  <si>
    <t>Provide entrance gates and hardware at perimeter construction fence.</t>
  </si>
  <si>
    <t>Relocation of underground electric utility line</t>
  </si>
  <si>
    <t>Relocation of underground communications utility line</t>
  </si>
  <si>
    <t>Relocation of water utility line</t>
  </si>
  <si>
    <t>SITE PREPARATION</t>
  </si>
  <si>
    <t>Site  Demolition - Remove  the following underground utilities. Include all trenching</t>
  </si>
  <si>
    <t>Remove communications lines</t>
  </si>
  <si>
    <t>Remove communications structures                       27' x 27'</t>
  </si>
  <si>
    <t>Remove electric lines</t>
  </si>
  <si>
    <t>Remove electric structures / manholes</t>
  </si>
  <si>
    <t>Cap electric line and make safe</t>
  </si>
  <si>
    <t>Remove 2" and 4"  water lines</t>
  </si>
  <si>
    <t>Remove 8"  water lines</t>
  </si>
  <si>
    <t>Remove 6"  water lines</t>
  </si>
  <si>
    <t>Cap water lines</t>
  </si>
  <si>
    <t>Remove 6" sanitary lines</t>
  </si>
  <si>
    <t>Remove 8" sanitary lines</t>
  </si>
  <si>
    <t>Remove 10" sanitary lines</t>
  </si>
  <si>
    <t>Remove sanitary manholes</t>
  </si>
  <si>
    <t>Remove 6" force main</t>
  </si>
  <si>
    <t>Cap sanitary lines</t>
  </si>
  <si>
    <t>Remove 8" storm lines</t>
  </si>
  <si>
    <t>Remove 12" storm lines</t>
  </si>
  <si>
    <t>Remove 18" storm lines</t>
  </si>
  <si>
    <t>Cap storm lines</t>
  </si>
  <si>
    <t>Remove storm manholes</t>
  </si>
  <si>
    <t>Demolition of existing pavements and curbs within rough grading ( mass excavation ) area</t>
  </si>
  <si>
    <t>Demolition of existing railroad tracks, ties and bed within the  rough grading  ( mass Excavation ) area</t>
  </si>
  <si>
    <t>Demolition of existing building foundations - based on building footprint.  ( six buildings )</t>
  </si>
  <si>
    <t xml:space="preserve">Remove unsuitable materials from site and legally dispose. </t>
  </si>
  <si>
    <t>With above costs</t>
  </si>
  <si>
    <t>Cutting, capping and relocation of monitoring wells</t>
  </si>
  <si>
    <t>EARTHWORK</t>
  </si>
  <si>
    <t>Scope of work includes existing elevations to rough grade elevations only.</t>
  </si>
  <si>
    <t>Earth cut and stockpile on site. Note : All Bulkcut earthwork based on a crew consisting of one equipment operator, laborer assistant, 2.25 cy - front end loader - haul sand / gravel  by haul truck a maximum distance of 300'</t>
  </si>
  <si>
    <t>Topsoil cut and stockpile on site ( based on 10 acres +/-  x 4" thick</t>
  </si>
  <si>
    <t>Earth fill from excavated earth</t>
  </si>
  <si>
    <t>Compaction at earth fill - use 10% of total</t>
  </si>
  <si>
    <t xml:space="preserve">Clear and grub within rough grading areas </t>
  </si>
  <si>
    <t>ACRE</t>
  </si>
  <si>
    <t>Layout, survey and stake</t>
  </si>
  <si>
    <t>Protection of existing trees to remain as required</t>
  </si>
  <si>
    <t>SOIL EROSION / SEDIMENT CONTROL</t>
  </si>
  <si>
    <t xml:space="preserve">Soil erosion and sediment control </t>
  </si>
  <si>
    <t xml:space="preserve">Gravel haul road ( loop road )  -  10" deep x 20' wide  </t>
  </si>
  <si>
    <t>Temporary seeding at disturbed areas</t>
  </si>
  <si>
    <t>INCLUDED IN ABOVE</t>
  </si>
  <si>
    <t>Temporary sediment basins - located in each watershed badin within proposed permanent extended detention and retention stormwater ponds.</t>
  </si>
  <si>
    <t>Temporary dry and wet swales</t>
  </si>
  <si>
    <t>Check dams and rock dams - located in drainage swales to help filter out sediments</t>
  </si>
  <si>
    <t>Stone base at all construction entrances and exits to prevent mud from being tracked on roads beyond  site.</t>
  </si>
  <si>
    <t>SITE  MAINTENANCE</t>
  </si>
  <si>
    <t>Provide site observation and ongoing maintenance of rough graded site during the six month period the project will lay dormant.</t>
  </si>
  <si>
    <t>SITE  STRUCTURES</t>
  </si>
  <si>
    <t>Site Preparation</t>
  </si>
  <si>
    <t>Expansion of existing Substation Building 603. Include all structural steel, concrete, metal panel walls, interiors, doors, and MEP's to add 200 SF. To existing building</t>
  </si>
  <si>
    <t>SITE  IMPROVEMENTS</t>
  </si>
  <si>
    <t>Asphalt paving and aggregate base at parking areas. See drawing C-109.</t>
  </si>
  <si>
    <t>Asphalt paving and aggregate base at LOB 3 and LOB 4 parking areas are with alternate costs. See drawing C-109.</t>
  </si>
  <si>
    <t>With Alternate</t>
  </si>
  <si>
    <t>Asphalt paving and aggregate base at roads outside Ring Building.  See drawing C-109.</t>
  </si>
  <si>
    <t>Asphalt paving and aggregate base at roads inside Ring Building.  See drawing C-109.</t>
  </si>
  <si>
    <t>Asphalt patching where new asphalt roads meet exisitng roads.  See drawing C-109.</t>
  </si>
  <si>
    <t>Reinforced heavy duty concrete paving at loading docks. See drawing C-109.</t>
  </si>
  <si>
    <t>Reinforced heavy duty concrete paving at road under ring building. See drawing C-109.</t>
  </si>
  <si>
    <t>Concrete retaining walls at load dock areas at inner ring. Include all reinforcing and formwork. Say avg 10' deep x 502' long</t>
  </si>
  <si>
    <t>Concrete retaining walls at road under ring building to inner ring. Include all reinforcing and formwork. Say avg 10' deep x 1,035' long</t>
  </si>
  <si>
    <t>Concrete wall footings at above retaining walls. Include all reinforcing and formwork. Say avg 4' wide x 1.0' deep x 1537' long</t>
  </si>
  <si>
    <t>Assume perforated drain at base of retaining walls</t>
  </si>
  <si>
    <t>Concrete sidewalks include wwm and gravel fill adjacent to main building entry and all parking areas. See drawing C-109.</t>
  </si>
  <si>
    <t>Specialty paving ( concrete and concrete pavers) at main entry. See drawing C-109.</t>
  </si>
  <si>
    <t>4'-0" Wide gravel mow strip at building perimeter</t>
  </si>
  <si>
    <t>Concrete curbs at main entrance only as shown on drawing C-109.</t>
  </si>
  <si>
    <t>Reinforced concrete pad at nitrogen tank  -  25' x 63'</t>
  </si>
  <si>
    <t>Misc reinforced concrete pads</t>
  </si>
  <si>
    <t>Assume chain link fence and gate at nitrogen tank pad</t>
  </si>
  <si>
    <t>Precast bumpers at car parking ( exclude parking at LOB 3 and LOB 4)</t>
  </si>
  <si>
    <t>Paint car lines at parking lots (exclude parking at LOB 3 and LOB 4).</t>
  </si>
  <si>
    <t>Misc site signage, traffic arrows, stop lines, handicap markings etc.</t>
  </si>
  <si>
    <t>Trees at main entrance shown on drawing C-109. Include all trenching, topsoil, guy wires and stakes</t>
  </si>
  <si>
    <t>Allow for trees at all other parking areas. Include all trenching, topsoil, guy wires and stakes. Not shown on plans</t>
  </si>
  <si>
    <t>Grass areas</t>
  </si>
  <si>
    <t>Site Improvements</t>
  </si>
  <si>
    <t>Mulched areas  -  planters, shrubs, import topsoil etc.</t>
  </si>
  <si>
    <t>Irrigation of landscaped areas</t>
  </si>
  <si>
    <t>H</t>
  </si>
  <si>
    <t>MECHANICAL  UTILITIES</t>
  </si>
  <si>
    <t>HVAC Systems</t>
  </si>
  <si>
    <t xml:space="preserve">Chilled water system </t>
  </si>
  <si>
    <t>Conn. to the exist. chilled water plant main</t>
  </si>
  <si>
    <t>Conn.</t>
  </si>
  <si>
    <t>Chilled water pipe, U/ground., D.I.P.</t>
  </si>
  <si>
    <t>6"</t>
  </si>
  <si>
    <t>Say 12"</t>
  </si>
  <si>
    <t>Valves, butterfly, 6" &amp; 12"</t>
  </si>
  <si>
    <t>Fittings : 90 deg elbows &amp;  tee</t>
  </si>
  <si>
    <t>Hangers, anchors, guides, supports</t>
  </si>
  <si>
    <t>Condenser water system</t>
  </si>
  <si>
    <t>Cooling tower, 3 sells at 1350 Tn each</t>
  </si>
  <si>
    <t>Tn</t>
  </si>
  <si>
    <t>Pumps</t>
  </si>
  <si>
    <t>Piping ( CT)</t>
  </si>
  <si>
    <t xml:space="preserve">Underground condenser. water pipe distr., black steel, sch 40, </t>
  </si>
  <si>
    <t>6" incl. 140' tunnel mtd</t>
  </si>
  <si>
    <t>16"</t>
  </si>
  <si>
    <t xml:space="preserve"> Valves, butterfly</t>
  </si>
  <si>
    <t>Fittings</t>
  </si>
  <si>
    <t>16", 90 deg elbows</t>
  </si>
  <si>
    <t>16" tee</t>
  </si>
  <si>
    <t>16" cooling tower final conn. (assume valves incl. in equipm)</t>
  </si>
  <si>
    <t>Insulation, as per spec.</t>
  </si>
  <si>
    <t>Pipe wrapping</t>
  </si>
  <si>
    <t>6" high  pressure steam supply  Conn. to exist.  steam &amp; 2-1/2" condens. Pipes.</t>
  </si>
  <si>
    <t>PRV station one stage ( Mech room, underground by GC)</t>
  </si>
  <si>
    <t>Condenser duplex pump with condenser piping</t>
  </si>
  <si>
    <t>Ductile iron piping, pre - insulated with protective jacket. Based on Perma Pipe material prices</t>
  </si>
  <si>
    <t>6"HP 300 psi</t>
  </si>
  <si>
    <t>5" LP steam</t>
  </si>
  <si>
    <t>2" &amp; 2-1/2" CPD</t>
  </si>
  <si>
    <t>Valves 6" tru 2-1/2"</t>
  </si>
  <si>
    <t>Fittings, anchors, guides, supports</t>
  </si>
  <si>
    <t>Extra cost for conduit encasing steam lines</t>
  </si>
  <si>
    <t>Included with piping</t>
  </si>
  <si>
    <t>Excavation of trench related w/HVAC pipes above (b/fill &amp; finish grade - by GC)</t>
  </si>
  <si>
    <t>Conc. work for support</t>
  </si>
  <si>
    <t>Manholes</t>
  </si>
  <si>
    <t>Utility</t>
  </si>
  <si>
    <t>Water</t>
  </si>
  <si>
    <t>Conn. new pipe to existing water main.</t>
  </si>
  <si>
    <t xml:space="preserve">Remove exist. u/g pipe w/ valves &amp; MH, inc. excav. work (b/fill -by GC) </t>
  </si>
  <si>
    <t xml:space="preserve">Remove exist. u/g pipe w/ assocc. appurtenances incl. excav.work (b/fill -by GC) </t>
  </si>
  <si>
    <t>Locat.</t>
  </si>
  <si>
    <t>New pipe, say D.I.P</t>
  </si>
  <si>
    <t>3"&amp; 4" (hydrant)</t>
  </si>
  <si>
    <t>6" (loop)</t>
  </si>
  <si>
    <t>8" Main</t>
  </si>
  <si>
    <t>Fittings &amp; Valves, 3" tru 8"</t>
  </si>
  <si>
    <t>Hydrant, say 4" incl. tee, excav, identific., etc</t>
  </si>
  <si>
    <t>Excavation of trench related w/Plumbing pipes above (b/fill &amp; finish grade - by GC)</t>
  </si>
  <si>
    <t>Included</t>
  </si>
  <si>
    <t>Sanitary Sewer System</t>
  </si>
  <si>
    <t>Remove exist. pump station</t>
  </si>
  <si>
    <t>Remove exist. underground sanitary sewers pipes, say 6" (MH assocc. w/ pipes to be abandoned)</t>
  </si>
  <si>
    <t>Remove exist. MH</t>
  </si>
  <si>
    <t>Excavation to remove u/g pipe, l=4700', say w=2', deep 5' (b/fill &amp; finish work  by GC)</t>
  </si>
  <si>
    <t>Provide new u/g sanitry sewer pipe as per specifications</t>
  </si>
  <si>
    <t>10"</t>
  </si>
  <si>
    <t>Excavation  u/g pipe, l=4080', say w=2', deep 5' (b/fill &amp; finish work  by GC)</t>
  </si>
  <si>
    <t>Pump station</t>
  </si>
  <si>
    <t>Stat.</t>
  </si>
  <si>
    <t>New manhole (MH)</t>
  </si>
  <si>
    <t>Conn. new pipe to exist. MH</t>
  </si>
  <si>
    <t>Conn. exist. sanitary sewers to new sanitary sewer MH</t>
  </si>
  <si>
    <t>Modify exist. MH</t>
  </si>
  <si>
    <t>Storm drain/Roof drain system</t>
  </si>
  <si>
    <t>Conn. new storm drain to exist. MH</t>
  </si>
  <si>
    <t>Conn</t>
  </si>
  <si>
    <t>Conn. new storm drain to exist. Ditch, 60" &amp; 36"</t>
  </si>
  <si>
    <t>New pipes, assume RCP</t>
  </si>
  <si>
    <t>12"</t>
  </si>
  <si>
    <t>15"</t>
  </si>
  <si>
    <t>18"</t>
  </si>
  <si>
    <t>24"</t>
  </si>
  <si>
    <t>30"</t>
  </si>
  <si>
    <t>36"</t>
  </si>
  <si>
    <t>48"</t>
  </si>
  <si>
    <t>60"</t>
  </si>
  <si>
    <t>New storm manholes</t>
  </si>
  <si>
    <t>New catch basins</t>
  </si>
  <si>
    <t>Leaching basins @ 12" storm drain , approx.</t>
  </si>
  <si>
    <t>Excavation  u/g pipe, l=4500', say w=5', deep 5' (b/fill &amp; finish work  by GC)</t>
  </si>
  <si>
    <t>Compressed air system</t>
  </si>
  <si>
    <t>Air compressor, duplex, 100 scfm oil free back-up, incl. hook-up, specialties, etc</t>
  </si>
  <si>
    <t>Pipe, u/ground, copper, hard drawn with wrapping</t>
  </si>
  <si>
    <t>1"</t>
  </si>
  <si>
    <t xml:space="preserve"> 3"</t>
  </si>
  <si>
    <t>Fittings, valves, etc</t>
  </si>
  <si>
    <t>Commissioning, submittal, shop dwg, "as built" dwg, testing, rinsing, identification, mobilization, watching, fencing, signs, etc</t>
  </si>
  <si>
    <t>J</t>
  </si>
  <si>
    <t xml:space="preserve">Connections to Substations to Exisitng Spare Circuit Breaker in Building #603 SWG BUS #0 &amp; SWG BUS #2 </t>
  </si>
  <si>
    <t>Installlation Of All :2500 /2800 Kva, (550A/650A) 13800-480Y/277Y Oil Filled Sub Trans../w misc Material</t>
  </si>
  <si>
    <t>POWER DISTRIBUTION FEEDERS</t>
  </si>
  <si>
    <t>Building #603 SWG Bus #0 &amp; SWG Bus #2 - Substation-LB: (4) 5" PVC SCH 40 4#1000MCM 15kva (MV105) 133% EPR Copper</t>
  </si>
  <si>
    <t xml:space="preserve"> Sub-LB - Sub-2: (4) 5" PVC SCH 40  4#1000MCM 15kva (MV105) 133% EPR Copper</t>
  </si>
  <si>
    <t xml:space="preserve"> Sub-2 - Sub-3: (4) 5" PVC SCH 40 4#1000MCM 15kva (MV105) 133% EPR Copper</t>
  </si>
  <si>
    <t xml:space="preserve"> Sub-3 - Sub-4: (4) 5" PVC SCH 40 4#1000MCM 15kva (MV105) 133% EPR Copper</t>
  </si>
  <si>
    <t xml:space="preserve"> Sub-4 - Sub-5: (4) 5" PVC SCH 40 4#1000MCM 15kva (MV105) 133% EPR Copper</t>
  </si>
  <si>
    <t xml:space="preserve"> Sub-5 - Sub-RF1: (4) 5" PVC SCH40 4#1000MCM 15kva (MV105) 133% EPR Copper</t>
  </si>
  <si>
    <t xml:space="preserve"> Sub-RF1 - Sub-CP: (4) 5" PVC SCH40 4#1000MCM 15kva (MV105) 133% EPR Copper</t>
  </si>
  <si>
    <t xml:space="preserve"> Sub-RF1 -  Future Sub-RF2: (4) 5" PVC SCH40 w/ Drag Line </t>
  </si>
  <si>
    <t xml:space="preserve"> Sub-CP  - Sub-1: (4) 5" PVC SCH40 4#1000MCM 15kva (MV105) 133% EPR Copper</t>
  </si>
  <si>
    <t>5" PVC SCH40  Spare (In Duct Bank Detail 6/E501)</t>
  </si>
  <si>
    <t>Sub-LB - SWG-LB: (14) Sets 4" PVC Sch 40 4#600, 1# 500grd</t>
  </si>
  <si>
    <t>Sub-2 - SWG-2: (14) Sets 4" PVC Sch 40 4#600, 1# 500grd</t>
  </si>
  <si>
    <t>Sub-3 - SWG-3: (14) Sets 4" PVC Sch 40 4#600, 1# 500grd</t>
  </si>
  <si>
    <t>Sub-4 - SWG-4: (14) Sets 4" PVC Sch 40 4#600, 1# 500grd</t>
  </si>
  <si>
    <t>Sub-5 - SWG-5: (14) Sets 4" PVC Sch 40 4#600, 1# 500grd</t>
  </si>
  <si>
    <t>Sub-RF1 - SWG-RF1: (14) Sets 4" PVC Sch 40 4#600, 1# 500grd</t>
  </si>
  <si>
    <t>Sub-CP - SWG-CP: (14) Sets 4" PVC Sch 40 4#600, 1# 500grd</t>
  </si>
  <si>
    <t>Sub-1 - SWG-1: (14) Sets 4" PVC Sch 40 4#600, 1# 500grd</t>
  </si>
  <si>
    <t>5" PVC SCH40  Spare (In Duct Bank Detail 9/E501)</t>
  </si>
  <si>
    <t>Sub-3 - GEN #1: (1) Sets 4" PVC Sch 40  4#500, 1# 500grd</t>
  </si>
  <si>
    <t>Sub-CP- GEN #2: (1) Sets 4" PVC Sch 40  4#500, 1# 500grd</t>
  </si>
  <si>
    <t>4" PVC SCH40  Spare (In Duct Bank Detail 9/E501)</t>
  </si>
  <si>
    <t>HV Manhole, Splicing</t>
  </si>
  <si>
    <t>Grounding for duct banks: # 4/0 Bare Copper</t>
  </si>
  <si>
    <t>TELECOMMUNICATION</t>
  </si>
  <si>
    <t>4" PVC SCH40  Spare (In Duct Bank Detail 7/E501) (including to MFD for each LOB Section)</t>
  </si>
  <si>
    <t>4" EMT From Incoming PVC to Ceiling mounted Cable Tray (4) Sets @ 15LF ea ( As per section 16774 part 2.3 note B)</t>
  </si>
  <si>
    <t>Tel Manhole</t>
  </si>
  <si>
    <t>Fiber Optic Distr Cable</t>
  </si>
  <si>
    <t>Multi - Pair Cu Distr Cable</t>
  </si>
  <si>
    <t>MISC ITEMS</t>
  </si>
  <si>
    <t>Trench, Concrete, Backfill for All  duct bank  as per details</t>
  </si>
  <si>
    <t>Allowance for electrical works for cooling tower system</t>
  </si>
  <si>
    <t>Light poles with wiring and conduit (for 2,000,000 SF of parking and road ways -Considered 1pole per 5,000SF)</t>
  </si>
  <si>
    <t>Fire Stopping &amp; Penetrations</t>
  </si>
  <si>
    <t>K</t>
  </si>
  <si>
    <t>Liquid nitrogen and gas nitrogen tanks and distribution piping and valves</t>
  </si>
  <si>
    <t>VALUE  ENGINEERING  STUDIES</t>
  </si>
  <si>
    <t>VE  ITEM</t>
  </si>
  <si>
    <t>SHELL LAB OFFICE BUILDING NO. 4</t>
  </si>
  <si>
    <t>LEED GOLD FOR LOB'S AND OP'S CENTER</t>
  </si>
  <si>
    <t>HOLD</t>
  </si>
  <si>
    <t>REVISED  LINAC  LAYOUT</t>
  </si>
  <si>
    <t>REDUCE WIDTH OF RING BUILDING BY 3'-0"</t>
  </si>
  <si>
    <t>DEDUCT</t>
  </si>
  <si>
    <t>MOVE PROCESS COOLING TOWER LOCATION</t>
  </si>
  <si>
    <t>USE SHORTER UTILITY ROUTING - LOB 1 &amp; 2 IN LIEU OF LOB 5 &amp; 1</t>
  </si>
  <si>
    <t>OP'S BUILDING MAIN LOBBY - TWO STORY IN LIEU OF THREE STORY</t>
  </si>
  <si>
    <t>REDUCE FRONT END AREA HEIGHT AT RING BUILDING BY 40 CM</t>
  </si>
  <si>
    <t>REDUCE FLOOR SLAB THICKNESSES AT RING BUILDING</t>
  </si>
  <si>
    <t>ELIMINATE RETURN DUCT IN STORAGE RING BUILDING</t>
  </si>
  <si>
    <t>DISTRIBUTE UTILITIES AT HALF OF RING CIRCUMFERENCE</t>
  </si>
  <si>
    <t>ALTERNATE OPTION FOR FUTURE FOOTINGS AT ELEVATED WALKWAYS</t>
  </si>
  <si>
    <t xml:space="preserve">NOTE:  ABOVE VE STUDIES DO NOT INCLUDE 10% DESIGN CONTINGENCY </t>
  </si>
  <si>
    <t xml:space="preserve">           OR 20% ESCALATION COSTS.</t>
  </si>
  <si>
    <t>VE  ITEM 1  -  COST OF SHELL LAB OFFICE BUILDING NO. 4</t>
  </si>
  <si>
    <t>`</t>
  </si>
  <si>
    <t>Install  exterior HM doors, frames and finish hardware LABOR COST ONLY</t>
  </si>
  <si>
    <t xml:space="preserve">Exterior insulated clearstory glass wall system  including all supports.  384' x 4' ht </t>
  </si>
  <si>
    <t>Extra cost for horizontal window louvers at first floor curtain wall</t>
  </si>
  <si>
    <t>Gypsum board chase walls - one side at toilets</t>
  </si>
  <si>
    <t>Paint exterior  HM doors and frames</t>
  </si>
  <si>
    <t>Fire extinguishers  - not shown allow two per floor</t>
  </si>
  <si>
    <t xml:space="preserve">Allow for metal pan fire stairs to attic including all riser / tread and platform assemblies, and stringers.  </t>
  </si>
  <si>
    <t>Provide HVAC equipment, trunk ductwork, insulation  and risers, piping, controls and heating  and exhaust.</t>
  </si>
  <si>
    <t>Rough in for future plumbing fixtures</t>
  </si>
  <si>
    <t>Cold &amp; hot water, recirc., pump, electr. DHWH, sanitary, vent, storm, traps, etc</t>
  </si>
  <si>
    <t xml:space="preserve">Fire protection for Lab / Office Building </t>
  </si>
  <si>
    <t>Furnish &amp; install main electric service and feeders, minimum lighting and power, fire alarm and grounding.</t>
  </si>
  <si>
    <t xml:space="preserve">SUB TOTAL  - SHELL  LOB </t>
  </si>
  <si>
    <t>TOTAL -  SHELL LOB NO. 4</t>
  </si>
  <si>
    <t>VE  ITEM 2  -  LEED GOLD</t>
  </si>
  <si>
    <t>LEED to strive for minimal cost in LOB's and OP's Center and minimal cost sustainable goals in Accelerator / Experimental Bldgs.</t>
  </si>
  <si>
    <t>VE  ITEM 3  -  REVISED LINAC LAYOUT</t>
  </si>
  <si>
    <t>SUB TOTAL  - REVISED LINAC LAYOUT</t>
  </si>
  <si>
    <t>TOTAL  - REVISED LINAC LAYOUT</t>
  </si>
  <si>
    <t>VE  ITEM 4  -  REDUCE WIDTH OF RING BLDG BY 3'-0"</t>
  </si>
  <si>
    <t xml:space="preserve">Deduct building isolated cut excavation and disposal on site </t>
  </si>
  <si>
    <t>Deduct crushed  stone base at concrete slab on grade</t>
  </si>
  <si>
    <t>Deduct concrete slab on grade. Include all reinforcing and formwork</t>
  </si>
  <si>
    <t xml:space="preserve">1'-6" Thick  -  8,800 SF </t>
  </si>
  <si>
    <t>Deduct misc foundation concrete</t>
  </si>
  <si>
    <t xml:space="preserve">Deduct structural steel framing including steel beams, columns, baseplates and roof trusses. </t>
  </si>
  <si>
    <t>Deduct -1  1/2" Deep 20 Gauge  acoustic steel roof deck - no concrete fill - at main roof truss</t>
  </si>
  <si>
    <t>Allow for deduction of some exterior metal panel sandwich  wall system  with liner including all supports</t>
  </si>
  <si>
    <t>Deduct sloping standing seam roofing system including rigid insulation and exterior grade gypsum board sheathing ( on metal roof deck).</t>
  </si>
  <si>
    <t>Allow for deduction of some exterior soffits, fascias, gutters, flashings etc.</t>
  </si>
  <si>
    <t xml:space="preserve">Deduct concrete sealer at experimental hall </t>
  </si>
  <si>
    <t>Allow for some HVAC deductions due to decreased building volume</t>
  </si>
  <si>
    <t>Allow for some lighting and conduit run decreases</t>
  </si>
  <si>
    <t>SUB TOTAL  - REDUCE RING BLDG BY 3'-0"</t>
  </si>
  <si>
    <t>TOTAL  - REDUCE RING BLDG BY 3'-0"</t>
  </si>
  <si>
    <t>VE  ITEM 5  -  MOVE PROCESS WATER COOLING TOWER TO INTERIOR OF RING BUILDING</t>
  </si>
  <si>
    <t>Deduct process water piping</t>
  </si>
  <si>
    <t>Add prefabricated building around cooling tower. Include exhaust louvers in exterior façade. 40' x 70' building.</t>
  </si>
  <si>
    <t>Add lighting at prefab building</t>
  </si>
  <si>
    <t>Add drainage at prefab building</t>
  </si>
  <si>
    <t>SUB TOTAL  - MOVE PROCESS COOLING TOWER</t>
  </si>
  <si>
    <t>TOTAL  - MOVE PROCESS COOLING TOWER</t>
  </si>
  <si>
    <t>VE  ITEM 6  -  USE SHORTER UTILITY ROUTING - LOB1&amp;2 IN LIEU OF LOB 5&amp;1</t>
  </si>
  <si>
    <t>Use shorter utility routing.  Bring utilities between  LOB-1  and LOB-2 instead of LOB-5 and LOB-1.</t>
  </si>
  <si>
    <t>SUB TOTAL  - SHORTER UTILITY ROUTING</t>
  </si>
  <si>
    <t>TOTAL  - SHORTER UTILITY ROUTING</t>
  </si>
  <si>
    <t>VE  ITEM 7  -  OP'S BLDG MAIN LOBBY - 2 STORY IN LIEU OF 3 STORY</t>
  </si>
  <si>
    <t xml:space="preserve">Deduct exterior glass curtain wall </t>
  </si>
  <si>
    <t>Deduct exterior metal panel sandwich  wall system  with liner including all supports</t>
  </si>
  <si>
    <t>Deduct structural columns at reduced height roof</t>
  </si>
  <si>
    <t>SUB TOTAL  - MAIN LOBBY - 2 STORY IN LIEU OF 3 STORY</t>
  </si>
  <si>
    <t>TOTAL  - MAIN LOBBY - 2 STORY IN LIEU OF 3 STORY</t>
  </si>
  <si>
    <t>VE  ITEM 8  -  REDUCE FRONT END AREA HT BY 40 CM</t>
  </si>
  <si>
    <t>SUB TOTAL  - REDUCE FRONT END AREA HT BY 40 CM.</t>
  </si>
  <si>
    <t>TOTAL  - REDUCE FRONT END AREA HT BY 40 CM.</t>
  </si>
  <si>
    <t xml:space="preserve">VE  ITEM 9  -  REDUCE THICKNESS OF FLOOR SLAB IN EXPERIMENTAL AREA </t>
  </si>
  <si>
    <t xml:space="preserve">                       TO 15" AND IN STORAGE RING TUNNEL TO 36"</t>
  </si>
  <si>
    <t>Concrete slab on grade. Include all reinforcing and formwork at Experimental Hall</t>
  </si>
  <si>
    <t xml:space="preserve">Deduct   1'-6" Thick  -  131,000 SF </t>
  </si>
  <si>
    <t xml:space="preserve">Add         1'-3" Thick  -  131,000 SF </t>
  </si>
  <si>
    <t>Concrete slab on grade. Include all reinforcing and formwork at Storage Ring Tunnel</t>
  </si>
  <si>
    <t>Deduct   3'-3" Thick   -   49,800 SF</t>
  </si>
  <si>
    <t>Add         3'-0" Thick   -   49,800 SF</t>
  </si>
  <si>
    <t>SUB TOTAL  - REDUCE FLOOR SLAB THICKNESS</t>
  </si>
  <si>
    <t>TOTAL  - REDUCE FLOOR SLAB THICKNESS</t>
  </si>
  <si>
    <t>VE  ITEM 10  -  ELIMINATE RETURN DUCT IN STORAGE RING TUNNEL</t>
  </si>
  <si>
    <t>Eliminate HVAC return duct in storage ring tunnel.  Use common return near each service building.</t>
  </si>
  <si>
    <t>SUB TOTAL  - ELIMINATE DUCT IN RING TUNNEL</t>
  </si>
  <si>
    <t>TOTAL  - ELIMINATE DUCT IN RING TUNNEL</t>
  </si>
  <si>
    <t>VE  ITEM 11  -  DISTRIBUTE UTILITIES AT HALF OF RING CIRCUMFERENCE</t>
  </si>
  <si>
    <t>Distribute beamline utilities only around half of ring circumference from BL 15A thru BL 30A.</t>
  </si>
  <si>
    <t>Delete ductwork</t>
  </si>
  <si>
    <t>Deduct deionized water piping</t>
  </si>
  <si>
    <t>Deduct potable water piping</t>
  </si>
  <si>
    <t>Deduct Liquified nitrogen piping</t>
  </si>
  <si>
    <t>Deduct Gaseous nitrogen piping</t>
  </si>
  <si>
    <t>SUB TOTAL  - DISTRIBUTE UTILITIES AT HALF OF RING CIRCUMFERENCE</t>
  </si>
  <si>
    <t xml:space="preserve"> TOTAL  - DISTRIBUTE UTILITIES AT HALF OF RING CIRCUMFERENCE</t>
  </si>
  <si>
    <t>VE  ITEM 12  -  ALTERNATE OPTION FOR FUTURE FOOTINGS AT ELEVATED WALKWAY</t>
  </si>
  <si>
    <t>Delete 2' x 1' concrete footings and 1' x 1'-6" grade beam at two future elevated platform locations at Ring Building as shown on drawing A101-A OPT.</t>
  </si>
  <si>
    <t>Add 36" x 30" deep mass footing at two future elevated platform locations at Ring Building as shown on drawing A101-A OPT.</t>
  </si>
  <si>
    <t xml:space="preserve">SUB TOTAL  </t>
  </si>
  <si>
    <t>TOTAL  - ALTERNATE OPTION FOR ELEVATED WALKWAY FOOTINGS</t>
  </si>
  <si>
    <t xml:space="preserve">savings </t>
  </si>
  <si>
    <t>Full Buildout (typical LOB)</t>
  </si>
  <si>
    <t>savings</t>
  </si>
  <si>
    <t xml:space="preserve"> VJ ASSOCIATES</t>
  </si>
  <si>
    <t>136 WEST JOHN STREET</t>
  </si>
  <si>
    <t>HICKSVILLE, NEW YORK - 11801</t>
  </si>
  <si>
    <t>TEL: (516) 932-1010</t>
  </si>
  <si>
    <t>NSLS II - 90% TITLE I  ESTIMATE</t>
  </si>
  <si>
    <t>BROOKHAVEN  NATIONAL  LABORATORY</t>
  </si>
  <si>
    <t>NATIONAL  SYNCHROTRON  LIGHT  SOURCE  II</t>
  </si>
  <si>
    <t>UPTON,  NEW YORK</t>
  </si>
  <si>
    <t xml:space="preserve">REVISED </t>
  </si>
  <si>
    <t>QUALIFICATIONS</t>
  </si>
  <si>
    <t>The following estimates were prepared.</t>
  </si>
  <si>
    <t>A</t>
  </si>
  <si>
    <t>Ring Building</t>
  </si>
  <si>
    <t>B</t>
  </si>
  <si>
    <t>Service Buildings  One to Five  -  two floors each.</t>
  </si>
  <si>
    <t>C</t>
  </si>
  <si>
    <t>RF  Service Building  -  two floors</t>
  </si>
  <si>
    <t>D</t>
  </si>
  <si>
    <t>Operations Center  -  two floors</t>
  </si>
  <si>
    <t>E</t>
  </si>
  <si>
    <t>Booster Ring and Linac  -  one floor</t>
  </si>
  <si>
    <t>F</t>
  </si>
  <si>
    <t>G</t>
  </si>
  <si>
    <t>Site Preparation, Utilities  and Improvements</t>
  </si>
  <si>
    <t>Gross enclosed areas for project as supplied by architect are as follows:</t>
  </si>
  <si>
    <t>SF</t>
  </si>
  <si>
    <t xml:space="preserve">Service Buildings  One to Five </t>
  </si>
  <si>
    <t>RF  Service Building</t>
  </si>
  <si>
    <t xml:space="preserve">Operations Center  </t>
  </si>
  <si>
    <t xml:space="preserve">Booster Ring and Linac  </t>
  </si>
  <si>
    <t xml:space="preserve">Lab / Office Buildings  One to Three  </t>
  </si>
  <si>
    <t>-</t>
  </si>
  <si>
    <t>Total Gross Enclosed  Area</t>
  </si>
  <si>
    <t>Prefabricated  Helium Compressor Building</t>
  </si>
  <si>
    <t>Lab / Office Buildings Four and Five are optional and not included in base estimate.</t>
  </si>
  <si>
    <t>Gross enclosed area for Lab / Office Buildings Four and Five is  45,600 square feet.</t>
  </si>
  <si>
    <t>Loading dock is included with Ring Building.</t>
  </si>
  <si>
    <t>Operations Center third floor is not included in base estimate. See alternate cost.</t>
  </si>
  <si>
    <t>Prefabricated  Helium Compressor Building is included with RF Service Building estimate.</t>
  </si>
  <si>
    <t>The following mark ups are included within each estimate summary.</t>
  </si>
  <si>
    <t>15% General Contractor's  General Conditions, Overhead &amp; Profit</t>
  </si>
  <si>
    <t>The following mark ups are included on main estimate summary. Not included in individual</t>
  </si>
  <si>
    <t>building summary sheets.</t>
  </si>
  <si>
    <t>10% Design Contingency</t>
  </si>
  <si>
    <t>20%  Escalation</t>
  </si>
  <si>
    <t>The following items are excluded from estimate.</t>
  </si>
  <si>
    <t>A-E fees</t>
  </si>
  <si>
    <t>Overtime</t>
  </si>
  <si>
    <t>Equipment at Ring Building, Booster Ring Building, Linac and Krystron Gallery.</t>
  </si>
  <si>
    <t>Existing buildings on site to demolished to floor slabs under separate contract.  See C-102.</t>
  </si>
  <si>
    <t xml:space="preserve">Include elevated platform at Ring Building at one location as shown on drawing </t>
  </si>
  <si>
    <t>A-101A-OPT. Include footings for two future elevated platforms.</t>
  </si>
  <si>
    <t xml:space="preserve">Include separate Value Engineering Studies estimates and summary. </t>
  </si>
  <si>
    <t>VJ Associates 90% Title I estimate is based on the  HDR  Architecture Inc. 90% Title 1</t>
  </si>
  <si>
    <t xml:space="preserve"> set dated 09/7/07 and 90% Title I Design Technical Specifications dated Sept 7, 2007.</t>
  </si>
  <si>
    <t>VJ  ASSOCIATES</t>
  </si>
  <si>
    <t>PROJECT  COST  SUMMARY</t>
  </si>
  <si>
    <t>TOTAL</t>
  </si>
  <si>
    <t>WBS</t>
  </si>
  <si>
    <t>DESCRIPTION</t>
  </si>
  <si>
    <t>AMOUNT</t>
  </si>
  <si>
    <t>1.05.03</t>
  </si>
  <si>
    <t>.02</t>
  </si>
  <si>
    <t>IMPROVEMENTS  TO  LAND</t>
  </si>
  <si>
    <t>.01</t>
  </si>
  <si>
    <t>SITE  PREPARATION</t>
  </si>
  <si>
    <t>SITE  RESTORATION  AND LANDSCAPING</t>
  </si>
  <si>
    <t>.03</t>
  </si>
  <si>
    <t>BOOSTER / LINAC, OPERATIONS CENTER, RF SERVICE  BUILDING, SERVICE AREA ADJACENT TO SERVICE BUILDING - 1</t>
  </si>
  <si>
    <t>.04</t>
  </si>
  <si>
    <t>RING  BUILDING</t>
  </si>
  <si>
    <t>01</t>
  </si>
  <si>
    <t>PENTANT 1 - INCLUDE SERVICE BUILDING 1</t>
  </si>
  <si>
    <t>02</t>
  </si>
  <si>
    <t>PENTANT 2 - INCLUDE SERVICE BUILDING 2</t>
  </si>
  <si>
    <t>03</t>
  </si>
  <si>
    <t>PENTANT 3 - INCLUDE SERVICE BUILDING 3</t>
  </si>
  <si>
    <t>04</t>
  </si>
  <si>
    <t>PENTANT 4 - INCLUDE SERVICE BUILDING 4</t>
  </si>
  <si>
    <t>05</t>
  </si>
  <si>
    <t>PENTANT 5 - INCLUDE SERVICE BUILDING 5</t>
  </si>
  <si>
    <t>.05</t>
  </si>
  <si>
    <t>LAB - OFFICE  MODULES</t>
  </si>
  <si>
    <t>LOB - 1</t>
  </si>
  <si>
    <t>LOB - 5</t>
  </si>
  <si>
    <t>.06</t>
  </si>
  <si>
    <t>MECHANICAL  UTILITIES - INCLUDE CHILLED WATER</t>
  </si>
  <si>
    <t>.07</t>
  </si>
  <si>
    <t>ELECTRICAL  UTILITIES</t>
  </si>
  <si>
    <t>.08</t>
  </si>
  <si>
    <t>LN2 &amp; GN2 DISTRIBUTION  SYSTEM</t>
  </si>
  <si>
    <t>.09</t>
  </si>
  <si>
    <t>CHILLED  WATER  ( NOT FOR THIS PROJECT)</t>
  </si>
  <si>
    <t>N I C</t>
  </si>
  <si>
    <t>1.05.04</t>
  </si>
  <si>
    <t>INTEGRATED  CONTROLS  &amp; COMMUNICATIONS</t>
  </si>
  <si>
    <t>1.05.05</t>
  </si>
  <si>
    <t>STANDARD EQUIPMENT</t>
  </si>
  <si>
    <t>RING BUILDING STANDARD EQUIPMENT</t>
  </si>
  <si>
    <t>BLOC STANDARD EQUIPMENT</t>
  </si>
  <si>
    <t>LOB STANDARD EQUIPMENT</t>
  </si>
  <si>
    <t>SUB  TOTAL</t>
  </si>
  <si>
    <t>DESIGN CONTINGENCY *</t>
  </si>
  <si>
    <t>SUB TOTAL</t>
  </si>
  <si>
    <t>ESCALATION*</t>
  </si>
  <si>
    <t>TOTAL  PROJECT  COST</t>
  </si>
  <si>
    <t>LAB / OFFICE  BUILDINGS  THREE  AND  FOUR</t>
  </si>
  <si>
    <t>BUILDINGS</t>
  </si>
  <si>
    <t>PARKING LOTS</t>
  </si>
  <si>
    <t>LAB / OFFICE BUILDINGS THREE AND FOUR  TOTAL COST</t>
  </si>
  <si>
    <t>*  NOTE: DESIGN CONTINGENCY AND ESCALATION SHOW ON MAIN SUMMARY ONLY</t>
  </si>
  <si>
    <t>1.6.3.4</t>
  </si>
  <si>
    <t>SERVICE  BUILDINGS  ONE THROUGH  FIVE</t>
  </si>
  <si>
    <t xml:space="preserve">RF  SERVICE  BUILDING </t>
  </si>
  <si>
    <t>OPERATIONS  CENTER</t>
  </si>
  <si>
    <t>BOOSTER  RING AND  LINAC - SERVICE BLDG FOR SB-1</t>
  </si>
  <si>
    <t>1.6.3.5</t>
  </si>
  <si>
    <t>LAB / OFFICE  BUILDINGS  ONE, TWO &amp; THREE</t>
  </si>
  <si>
    <t>1.6.3.2</t>
  </si>
  <si>
    <t>SITE  PREPARATION  AND IMPROVEMENT</t>
  </si>
  <si>
    <t>1.6.3.6</t>
  </si>
  <si>
    <t>MECHANICAL  UTILITIES INCLUDING CHILLED WATER</t>
  </si>
  <si>
    <t>1.6.3.7</t>
  </si>
  <si>
    <t>CHILLED  WATER  UTILITIES</t>
  </si>
  <si>
    <t>With Above</t>
  </si>
  <si>
    <t>1.6.3.8</t>
  </si>
  <si>
    <t>CRYOGENIC  UTILITIES</t>
  </si>
  <si>
    <t>Exclude</t>
  </si>
  <si>
    <t>1.6.3.9</t>
  </si>
  <si>
    <t>ALTERNATE COSTS</t>
  </si>
  <si>
    <t>LAB / OFFICE  BUILDINGS  FOUR  AND  FIVE</t>
  </si>
  <si>
    <t>BUILDING  EARTHWORK</t>
  </si>
  <si>
    <t>CONCRETE</t>
  </si>
  <si>
    <t>MASONRY</t>
  </si>
  <si>
    <t>METALS</t>
  </si>
  <si>
    <t>WOOD  AND  PLASTICS</t>
  </si>
  <si>
    <t>THERMAL AND MOISTURE PROTECTION</t>
  </si>
  <si>
    <t>DOORS  AND  WINDOWS / CURTAINWALL</t>
  </si>
  <si>
    <t xml:space="preserve"> </t>
  </si>
  <si>
    <t>FINISHES</t>
  </si>
  <si>
    <t>SPECIALTIES</t>
  </si>
  <si>
    <t>EQUIPMENT</t>
  </si>
  <si>
    <t>FURNISHINGS</t>
  </si>
  <si>
    <t>SPECIAL  CONSTRUCTION</t>
  </si>
  <si>
    <t>CONVEYING  SYSTEMS</t>
  </si>
  <si>
    <t>HVAC</t>
  </si>
  <si>
    <t>PLUMBING</t>
  </si>
  <si>
    <t>FIRE  PROTECTION</t>
  </si>
  <si>
    <t>ELECTRICAL</t>
  </si>
  <si>
    <t>GC 'GEN. CONDITIONS, OVERHEAD &amp; PROFIT</t>
  </si>
  <si>
    <t xml:space="preserve">TOTAL  COST </t>
  </si>
  <si>
    <t>GROSS ENCLOSED  AREA -  SF</t>
  </si>
  <si>
    <t>COST PER GSF</t>
  </si>
  <si>
    <t>*  SEE  MAIN  SUMMARY  SHEET</t>
  </si>
  <si>
    <t xml:space="preserve">  RING  BUILDING  -  CSI TRADE ESTIMATE</t>
  </si>
  <si>
    <t xml:space="preserve">LABOR </t>
  </si>
  <si>
    <t>MATERIAL</t>
  </si>
  <si>
    <t>QUANTITY</t>
  </si>
  <si>
    <t>UNIT</t>
  </si>
  <si>
    <t>UNIT PR</t>
  </si>
  <si>
    <t xml:space="preserve">SITEWORK </t>
  </si>
  <si>
    <t xml:space="preserve">DEMOLITION  </t>
  </si>
  <si>
    <t>See separate site estimate</t>
  </si>
  <si>
    <t xml:space="preserve">EROSION AND SEDIMENT CONTROL  </t>
  </si>
  <si>
    <t>TREE  PROTECTION</t>
  </si>
  <si>
    <t>SITE  UTILITIES</t>
  </si>
  <si>
    <t>SITE IMPROVEMENTS</t>
  </si>
  <si>
    <t>LANDSCAPING</t>
  </si>
  <si>
    <t xml:space="preserve">Building mass cut excavation and disposal on site </t>
  </si>
  <si>
    <t>CY</t>
  </si>
  <si>
    <t xml:space="preserve">Building isolated cut excavation and disposal on site </t>
  </si>
  <si>
    <t xml:space="preserve"> Backfill from excavated material </t>
  </si>
  <si>
    <t>Use excess mass and isolated cut material to create earth berm around Ring Building and dispose unused fill off site.</t>
  </si>
  <si>
    <t>Crushed  stone base at concrete slab on grade</t>
  </si>
  <si>
    <t>Vapor barrier  at concrete slab on grade</t>
  </si>
  <si>
    <t>Pumping / dewatering during construction</t>
  </si>
  <si>
    <t>Not included</t>
  </si>
  <si>
    <t>Temporary shoring - place and remove</t>
  </si>
  <si>
    <t>LS</t>
  </si>
  <si>
    <t>Provide continuous porous drain and wrapped around aggregate with filter fabric at perimeter of utility tunnel</t>
  </si>
  <si>
    <t>LF</t>
  </si>
  <si>
    <t>Misc earthwork, mechanical trenching, earth ramps, hand trim etc.</t>
  </si>
  <si>
    <t>3</t>
  </si>
  <si>
    <t>FOUNDATION  CONCRETE</t>
  </si>
  <si>
    <t>Concrete slab on grade. Include all reinforcing and formwork</t>
  </si>
  <si>
    <t>8" Thick   -    3,450 SF  under elevated platform</t>
  </si>
  <si>
    <t>1'-0" Thick   -   23,750 SF</t>
  </si>
  <si>
    <t xml:space="preserve">1'-6" Thick  -  131,000 SF </t>
  </si>
  <si>
    <t>3'-3" Thick   -   49,800 SF</t>
  </si>
  <si>
    <t>Concrete slab on grade at labyrinths connecting five service buildings. Include all reinforcing and formwork</t>
  </si>
  <si>
    <t>2'-6" Thick   -   2,400 SF</t>
  </si>
  <si>
    <t>Concrete column footings. Include all reinforcing and formwork. Based on Type F7 and F11 footings shown on drawing S-101.</t>
  </si>
  <si>
    <t>Concrete piers. Include all reinforcing and formwork.   Type P1  See drawing S-101.</t>
  </si>
  <si>
    <t>Concrete grade beams at outer ring wall. Include all reinforcing and formwork. See sect 1   -  A-304.  300LF x 5 location  x 2' x 4.4" deep</t>
  </si>
  <si>
    <t>Concrete piers from top of column footings to top of berm. Include all reinforcing and formwork. See drawing A-301</t>
  </si>
  <si>
    <t>Continuous concrete grade beams sitting on above concrete piers at inner ring wall. Include all reinforcing and formwork. See  A-301   3' x 2' x 2,500 LF.</t>
  </si>
  <si>
    <t>Concrete walls at ring tunnel. Include all reinforcing and formwork</t>
  </si>
  <si>
    <t>1'-8" Thick   -    2,093 LF x 9' HT</t>
  </si>
  <si>
    <t>2'-8" Thick   -    2,953 LF x 9' HT</t>
  </si>
  <si>
    <t>3'-3" Thick   -      470 LF x 9' HT</t>
  </si>
  <si>
    <t>5'-0" Thick   -     360 LF x 9' HT</t>
  </si>
  <si>
    <t>Concrete walls at labyrinths connecting five service buildings. Include all reinforcing and formwork</t>
  </si>
  <si>
    <t>2'-8" Thick   -   4,500 SF</t>
  </si>
  <si>
    <t>Concrete roof arch over ring tunnel. Include all reinforcing, shoring, bottom and side forms.  44,200 SF</t>
  </si>
  <si>
    <t>Concrete roof arch at labyrinths connecting five service buildings. Include all reinforcing and formwork</t>
  </si>
  <si>
    <t>3'-3" Thick   -   3,600 SF</t>
  </si>
  <si>
    <t>Extra cost to form out openings in concrete tunnel roof for ductwork</t>
  </si>
  <si>
    <t>OPG</t>
  </si>
  <si>
    <t>Extra cost for 2" thick isolation joint between tunnel arch and grade beam</t>
  </si>
  <si>
    <t>Vehicular access tunnel below  Ring Building to inner court areas. Include all earthwork, concrete slabs, walls and roof slabs, waterproofing and backfill.  72' x 16.5' wide</t>
  </si>
  <si>
    <t>Approach ramps to above vehicular tunnel below Ring Building to inner court areas. Include all earthwork, concrete slabs, walls, waterproofing and backfill.  See drawing C-109.</t>
  </si>
  <si>
    <t>With Sitework</t>
  </si>
  <si>
    <t>Steam access tunnel / mechanical space  below Ring Building to inner court areas. Include all earthwork, concrete slabs, walls, stairs, areaways with gratings,  roof slabs, waterproofing and backfill.   88' x 22'</t>
  </si>
  <si>
    <t>Concrete footings at elevated platform at Ring Building as shown on drawing A101-A OPT.  One location</t>
  </si>
  <si>
    <t>Concrete footings at two future elevated platform locations at Ring Building as shown on drawing A101-A OPT.</t>
  </si>
  <si>
    <t>Misc foundation concrete</t>
  </si>
  <si>
    <t>SUPERSTRUCTURE   CONCRETE</t>
  </si>
  <si>
    <t>None</t>
  </si>
  <si>
    <t>Concrete fill on metal deck with wwm reinforcing at elevated steel platform at Ring Building between LOB 1 and LOB 2 as per drawing A101A-OPT.</t>
  </si>
  <si>
    <t>4</t>
  </si>
  <si>
    <t>EXTERIOR</t>
  </si>
  <si>
    <t>INTERIOR</t>
  </si>
  <si>
    <t>Assume interior cmu walls at main loading docks, stock room and hazard waste storage. Not indicated. See drawing A-101G   170' x 14' x 1 loc</t>
  </si>
  <si>
    <t>5</t>
  </si>
  <si>
    <t>STRUCTURAL  STEEL</t>
  </si>
  <si>
    <t>Structural steel framing including steel beams, columns, baseplates and roof trusses. See drawing S-102</t>
  </si>
  <si>
    <t>Steel beams at inside arc supporting roof trusses</t>
  </si>
  <si>
    <t>TON</t>
  </si>
  <si>
    <t>Steel beams at outside arc supporting roof trusses</t>
  </si>
  <si>
    <t>Type RJ-1 special open web steel joists with curved top chord and straight bottom chord.</t>
  </si>
  <si>
    <t xml:space="preserve">Steel tube columns  </t>
  </si>
  <si>
    <t>Electric / Mechanical steel beam and hanger support frame    2,600 sf  x  29' wide  x  3 lb/sf</t>
  </si>
  <si>
    <t xml:space="preserve">Structural steel framing at raised platform in Ring Building at one location as shown on drawing A-101A-OPT   -  3,450 SF </t>
  </si>
  <si>
    <t>Steel base plates  262 ea x 200 lb</t>
  </si>
  <si>
    <t>Anchor bolts at column base plates</t>
  </si>
  <si>
    <t>EA</t>
  </si>
  <si>
    <t>Grout at steel baseplates</t>
  </si>
  <si>
    <t>Addition cost for moment connections</t>
  </si>
  <si>
    <t>METAL  DECK</t>
  </si>
  <si>
    <t>1 1/2" Deep 20 Gauge  acoustic steel roof deck - no concrete fill - at main roof truss</t>
  </si>
  <si>
    <t>Metal deck at elevated steel platform at Ring Building between LOB 1 and LOB 2 as per drawing A101A-OPT.</t>
  </si>
  <si>
    <t>MISC  IRONWORK</t>
  </si>
  <si>
    <t>General misc ironwork  -  loose steel lintels, railings, bollards, embedded steel in concrete etc.</t>
  </si>
  <si>
    <t>Painted metal stairs at elevated platform at Ring Building</t>
  </si>
  <si>
    <t>Assume free standing painted metal railing at elevated platform at Ring Building</t>
  </si>
  <si>
    <t>EXTERIOR METAL PANEL WALLS</t>
  </si>
  <si>
    <t>Exterior metal panel sandwich  wall system  with liner including all supports</t>
  </si>
  <si>
    <t>Exterior metal panel sandwich  wall system  with liner including all supports at interface between Ring Building and LOB  3 &amp; 4 Alternates. ( Wall must be built if LOB 3 &amp; 4 are not. (180' x 29' high x 2 locations. )</t>
  </si>
  <si>
    <t>CARPENTRY</t>
  </si>
  <si>
    <t>Misc wood blocking, protection and scaffolding at Ring  Building</t>
  </si>
  <si>
    <t xml:space="preserve">MILLWORK  </t>
  </si>
  <si>
    <t xml:space="preserve">Interior millwork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</si>
</sst>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[$-409]mmmm\ d\,\ yyyy;@"/>
    <numFmt numFmtId="167" formatCode="&quot;$&quot;#,##0"/>
    <numFmt numFmtId="168" formatCode="0.0%"/>
    <numFmt numFmtId="169" formatCode="0.0"/>
    <numFmt numFmtId="170" formatCode="00000"/>
    <numFmt numFmtId="171" formatCode="0.00_)"/>
    <numFmt numFmtId="172" formatCode="#,##0.0_);[Red]\(#,##0.0\)"/>
  </numFmts>
  <fonts count="40">
    <font>
      <sz val="10"/>
      <name val="MS Serif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0"/>
      <name val="MS Sans Serif"/>
      <family val="2"/>
    </font>
    <font>
      <sz val="7"/>
      <name val="MS Sans Serif"/>
      <family val="2"/>
    </font>
    <font>
      <b/>
      <sz val="10"/>
      <name val="MS Serif"/>
      <family val="1"/>
    </font>
    <font>
      <b/>
      <sz val="12"/>
      <name val="MS Sans Serif"/>
      <family val="2"/>
    </font>
    <font>
      <b/>
      <sz val="12"/>
      <name val="MS Serif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.5"/>
      <name val="MS Sans Serif"/>
      <family val="2"/>
    </font>
    <font>
      <sz val="10"/>
      <name val="MS Reference Sans Serif"/>
      <family val="2"/>
    </font>
    <font>
      <b/>
      <sz val="13.5"/>
      <name val="MS Sans Serif"/>
      <family val="2"/>
    </font>
    <font>
      <sz val="8"/>
      <name val="Arial"/>
      <family val="2"/>
    </font>
    <font>
      <b/>
      <i/>
      <sz val="16"/>
      <name val="Helv"/>
      <family val="0"/>
    </font>
    <font>
      <b/>
      <sz val="11"/>
      <name val="Times New Roman"/>
      <family val="1"/>
    </font>
    <font>
      <sz val="10"/>
      <color indexed="10"/>
      <name val="MS Sans Serif"/>
      <family val="2"/>
    </font>
    <font>
      <sz val="8"/>
      <name val="MS Serif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0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8" fontId="2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38" fontId="35" fillId="20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10" fontId="35" fillId="22" borderId="6" applyNumberFormat="0" applyBorder="0" applyAlignment="0" applyProtection="0"/>
    <xf numFmtId="0" fontId="12" fillId="0" borderId="7" applyNumberFormat="0" applyFill="0" applyAlignment="0" applyProtection="0"/>
    <xf numFmtId="0" fontId="8" fillId="23" borderId="0" applyNumberFormat="0" applyBorder="0" applyAlignment="0" applyProtection="0"/>
    <xf numFmtId="171" fontId="3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164" fontId="0" fillId="0" borderId="0">
      <alignment/>
      <protection/>
    </xf>
    <xf numFmtId="0" fontId="1" fillId="22" borderId="8" applyNumberFormat="0" applyFont="0" applyAlignment="0" applyProtection="0"/>
    <xf numFmtId="0" fontId="10" fillId="20" borderId="9" applyNumberFormat="0" applyAlignment="0" applyProtection="0"/>
    <xf numFmtId="9" fontId="1" fillId="0" borderId="0" applyFont="0" applyFill="0" applyBorder="0" applyAlignment="0" applyProtection="0"/>
    <xf numFmtId="10" fontId="19" fillId="0" borderId="0" applyFont="0" applyFill="0" applyBorder="0" applyAlignment="0" applyProtection="0"/>
    <xf numFmtId="40" fontId="37" fillId="0" borderId="0">
      <alignment/>
      <protection/>
    </xf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404">
    <xf numFmtId="164" fontId="0" fillId="0" borderId="0" xfId="0" applyAlignment="1">
      <alignment/>
    </xf>
    <xf numFmtId="164" fontId="18" fillId="0" borderId="0" xfId="0" applyFont="1" applyAlignment="1" applyProtection="1" quotePrefix="1">
      <alignment horizontal="centerContinuous"/>
      <protection/>
    </xf>
    <xf numFmtId="164" fontId="19" fillId="0" borderId="0" xfId="0" applyFont="1" applyAlignment="1">
      <alignment/>
    </xf>
    <xf numFmtId="164" fontId="18" fillId="0" borderId="0" xfId="0" applyFont="1" applyAlignment="1" applyProtection="1">
      <alignment horizontal="centerContinuous"/>
      <protection/>
    </xf>
    <xf numFmtId="164" fontId="19" fillId="0" borderId="0" xfId="0" applyFont="1" applyAlignment="1">
      <alignment horizontal="centerContinuous"/>
    </xf>
    <xf numFmtId="164" fontId="20" fillId="0" borderId="0" xfId="0" applyFont="1" applyAlignment="1">
      <alignment horizontal="centerContinuous"/>
    </xf>
    <xf numFmtId="164" fontId="19" fillId="0" borderId="0" xfId="0" applyFont="1" applyAlignment="1">
      <alignment horizontal="center"/>
    </xf>
    <xf numFmtId="164" fontId="18" fillId="0" borderId="0" xfId="0" applyFont="1" applyAlignment="1" applyProtection="1">
      <alignment horizontal="center"/>
      <protection/>
    </xf>
    <xf numFmtId="164" fontId="19" fillId="0" borderId="0" xfId="0" applyFont="1" applyAlignment="1" applyProtection="1">
      <alignment horizontal="center"/>
      <protection/>
    </xf>
    <xf numFmtId="164" fontId="19" fillId="0" borderId="0" xfId="0" applyFont="1" applyAlignment="1" applyProtection="1">
      <alignment horizontal="centerContinuous"/>
      <protection/>
    </xf>
    <xf numFmtId="164" fontId="21" fillId="0" borderId="0" xfId="0" applyFont="1" applyAlignment="1">
      <alignment/>
    </xf>
    <xf numFmtId="164" fontId="22" fillId="0" borderId="0" xfId="0" applyFont="1" applyAlignment="1" applyProtection="1" quotePrefix="1">
      <alignment horizontal="center"/>
      <protection/>
    </xf>
    <xf numFmtId="164" fontId="23" fillId="0" borderId="0" xfId="0" applyFont="1" applyAlignment="1">
      <alignment/>
    </xf>
    <xf numFmtId="164" fontId="23" fillId="0" borderId="0" xfId="0" applyFont="1" applyAlignment="1">
      <alignment horizontal="centerContinuous"/>
    </xf>
    <xf numFmtId="166" fontId="23" fillId="0" borderId="0" xfId="0" applyNumberFormat="1" applyFont="1" applyFill="1" applyAlignment="1">
      <alignment horizontal="centerContinuous"/>
    </xf>
    <xf numFmtId="164" fontId="23" fillId="0" borderId="0" xfId="0" applyFont="1" applyFill="1" applyAlignment="1">
      <alignment horizontal="centerContinuous"/>
    </xf>
    <xf numFmtId="164" fontId="23" fillId="0" borderId="0" xfId="0" applyFont="1" applyFill="1" applyAlignment="1">
      <alignment/>
    </xf>
    <xf numFmtId="164" fontId="23" fillId="0" borderId="0" xfId="0" applyFont="1" applyFill="1" applyAlignment="1">
      <alignment horizontal="left"/>
    </xf>
    <xf numFmtId="164" fontId="23" fillId="0" borderId="0" xfId="0" applyFont="1" applyFill="1" applyAlignment="1">
      <alignment horizontal="right"/>
    </xf>
    <xf numFmtId="164" fontId="23" fillId="0" borderId="0" xfId="0" applyFont="1" applyFill="1" applyAlignment="1">
      <alignment horizontal="left" indent="1"/>
    </xf>
    <xf numFmtId="164" fontId="23" fillId="0" borderId="0" xfId="0" applyFont="1" applyFill="1" applyAlignment="1" quotePrefix="1">
      <alignment horizontal="left" indent="1"/>
    </xf>
    <xf numFmtId="3" fontId="23" fillId="0" borderId="0" xfId="0" applyNumberFormat="1" applyFont="1" applyFill="1" applyAlignment="1">
      <alignment/>
    </xf>
    <xf numFmtId="164" fontId="23" fillId="0" borderId="0" xfId="0" applyFont="1" applyFill="1" applyAlignment="1">
      <alignment horizontal="center"/>
    </xf>
    <xf numFmtId="164" fontId="23" fillId="0" borderId="0" xfId="0" applyFont="1" applyFill="1" applyAlignment="1">
      <alignment horizontal="left" indent="2"/>
    </xf>
    <xf numFmtId="3" fontId="21" fillId="0" borderId="0" xfId="42" applyNumberFormat="1" applyFont="1" applyFill="1" applyBorder="1" applyAlignment="1" quotePrefix="1">
      <alignment horizontal="fill"/>
    </xf>
    <xf numFmtId="3" fontId="23" fillId="0" borderId="0" xfId="0" applyNumberFormat="1" applyFont="1" applyFill="1" applyAlignment="1">
      <alignment horizontal="right"/>
    </xf>
    <xf numFmtId="164" fontId="23" fillId="0" borderId="0" xfId="0" applyFont="1" applyFill="1" applyAlignment="1">
      <alignment/>
    </xf>
    <xf numFmtId="164" fontId="23" fillId="0" borderId="0" xfId="0" applyFont="1" applyFill="1" applyAlignment="1" applyProtection="1">
      <alignment horizontal="left"/>
      <protection/>
    </xf>
    <xf numFmtId="164" fontId="23" fillId="0" borderId="0" xfId="0" applyFont="1" applyFill="1" applyAlignment="1" applyProtection="1" quotePrefix="1">
      <alignment horizontal="left" indent="1"/>
      <protection/>
    </xf>
    <xf numFmtId="164" fontId="23" fillId="0" borderId="0" xfId="0" applyFont="1" applyFill="1" applyAlignment="1" applyProtection="1" quotePrefix="1">
      <alignment horizontal="left"/>
      <protection/>
    </xf>
    <xf numFmtId="164" fontId="23" fillId="0" borderId="0" xfId="0" applyFont="1" applyFill="1" applyAlignment="1" quotePrefix="1">
      <alignment horizontal="right"/>
    </xf>
    <xf numFmtId="164" fontId="23" fillId="0" borderId="0" xfId="0" applyFont="1" applyFill="1" applyBorder="1" applyAlignment="1">
      <alignment/>
    </xf>
    <xf numFmtId="164" fontId="23" fillId="0" borderId="0" xfId="0" applyFont="1" applyFill="1" applyAlignment="1" quotePrefix="1">
      <alignment horizontal="left"/>
    </xf>
    <xf numFmtId="164" fontId="21" fillId="0" borderId="0" xfId="0" applyFont="1" applyBorder="1" applyAlignment="1">
      <alignment/>
    </xf>
    <xf numFmtId="164" fontId="24" fillId="0" borderId="0" xfId="0" applyFont="1" applyBorder="1" applyAlignment="1">
      <alignment horizontal="left" indent="15"/>
    </xf>
    <xf numFmtId="38" fontId="25" fillId="0" borderId="0" xfId="42" applyNumberFormat="1" applyFont="1" applyFill="1" applyBorder="1" applyAlignment="1">
      <alignment horizontal="left" indent="15"/>
    </xf>
    <xf numFmtId="164" fontId="24" fillId="0" borderId="0" xfId="0" applyFont="1" applyBorder="1" applyAlignment="1" quotePrefix="1">
      <alignment horizontal="center"/>
    </xf>
    <xf numFmtId="164" fontId="21" fillId="0" borderId="0" xfId="0" applyFont="1" applyBorder="1" applyAlignment="1">
      <alignment horizontal="center"/>
    </xf>
    <xf numFmtId="164" fontId="21" fillId="0" borderId="0" xfId="0" applyFont="1" applyFill="1" applyBorder="1" applyAlignment="1">
      <alignment/>
    </xf>
    <xf numFmtId="164" fontId="26" fillId="0" borderId="0" xfId="0" applyFont="1" applyAlignment="1">
      <alignment horizontal="center"/>
    </xf>
    <xf numFmtId="14" fontId="0" fillId="0" borderId="0" xfId="0" applyNumberFormat="1" applyFont="1" applyFill="1" applyAlignment="1" quotePrefix="1">
      <alignment horizontal="center"/>
    </xf>
    <xf numFmtId="164" fontId="19" fillId="0" borderId="0" xfId="0" applyFont="1" applyBorder="1" applyAlignment="1" quotePrefix="1">
      <alignment horizontal="centerContinuous"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Continuous"/>
    </xf>
    <xf numFmtId="164" fontId="19" fillId="0" borderId="0" xfId="0" applyFont="1" applyBorder="1" applyAlignment="1">
      <alignment/>
    </xf>
    <xf numFmtId="1" fontId="18" fillId="0" borderId="0" xfId="0" applyNumberFormat="1" applyFont="1" applyBorder="1" applyAlignment="1" applyProtection="1" quotePrefix="1">
      <alignment horizontal="center" wrapText="1"/>
      <protection/>
    </xf>
    <xf numFmtId="1" fontId="18" fillId="0" borderId="0" xfId="0" applyNumberFormat="1" applyFont="1" applyFill="1" applyBorder="1" applyAlignment="1" applyProtection="1">
      <alignment horizontal="right" vertical="center" wrapText="1"/>
      <protection/>
    </xf>
    <xf numFmtId="164" fontId="19" fillId="0" borderId="11" xfId="0" applyFont="1" applyBorder="1" applyAlignment="1">
      <alignment/>
    </xf>
    <xf numFmtId="164" fontId="18" fillId="0" borderId="11" xfId="0" applyFont="1" applyBorder="1" applyAlignment="1" applyProtection="1">
      <alignment horizontal="center"/>
      <protection/>
    </xf>
    <xf numFmtId="164" fontId="18" fillId="0" borderId="11" xfId="0" applyFont="1" applyBorder="1" applyAlignment="1">
      <alignment/>
    </xf>
    <xf numFmtId="1" fontId="18" fillId="0" borderId="11" xfId="0" applyNumberFormat="1" applyFont="1" applyBorder="1" applyAlignment="1" applyProtection="1">
      <alignment horizontal="center"/>
      <protection/>
    </xf>
    <xf numFmtId="1" fontId="18" fillId="0" borderId="11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quotePrefix="1">
      <alignment horizontal="left"/>
    </xf>
    <xf numFmtId="164" fontId="22" fillId="0" borderId="0" xfId="0" applyFont="1" applyFill="1" applyAlignment="1">
      <alignment horizontal="left" indent="1"/>
    </xf>
    <xf numFmtId="164" fontId="19" fillId="0" borderId="0" xfId="0" applyFont="1" applyFill="1" applyBorder="1" applyAlignment="1" applyProtection="1">
      <alignment horizontal="left"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>
      <alignment horizontal="left"/>
    </xf>
    <xf numFmtId="164" fontId="18" fillId="0" borderId="0" xfId="0" applyFont="1" applyFill="1" applyBorder="1" applyAlignment="1">
      <alignment horizontal="left" wrapText="1"/>
    </xf>
    <xf numFmtId="167" fontId="19" fillId="0" borderId="0" xfId="0" applyNumberFormat="1" applyFont="1" applyFill="1" applyBorder="1" applyAlignment="1" applyProtection="1">
      <alignment horizontal="right"/>
      <protection/>
    </xf>
    <xf numFmtId="164" fontId="18" fillId="0" borderId="0" xfId="0" applyFont="1" applyFill="1" applyBorder="1" applyAlignment="1">
      <alignment horizontal="left" wrapText="1" indent="1"/>
    </xf>
    <xf numFmtId="164" fontId="18" fillId="0" borderId="0" xfId="0" applyFont="1" applyFill="1" applyBorder="1" applyAlignment="1">
      <alignment wrapText="1"/>
    </xf>
    <xf numFmtId="167" fontId="19" fillId="0" borderId="0" xfId="0" applyNumberFormat="1" applyFont="1" applyAlignment="1">
      <alignment/>
    </xf>
    <xf numFmtId="164" fontId="18" fillId="0" borderId="0" xfId="0" applyFont="1" applyFill="1" applyBorder="1" applyAlignment="1">
      <alignment horizontal="left"/>
    </xf>
    <xf numFmtId="164" fontId="19" fillId="0" borderId="0" xfId="0" applyFont="1" applyAlignment="1">
      <alignment/>
    </xf>
    <xf numFmtId="164" fontId="19" fillId="0" borderId="0" xfId="0" applyFont="1" applyFill="1" applyBorder="1" applyAlignment="1">
      <alignment/>
    </xf>
    <xf numFmtId="164" fontId="29" fillId="0" borderId="0" xfId="0" applyFont="1" applyFill="1" applyBorder="1" applyAlignment="1">
      <alignment/>
    </xf>
    <xf numFmtId="3" fontId="19" fillId="0" borderId="0" xfId="0" applyNumberFormat="1" applyFont="1" applyFill="1" applyBorder="1" applyAlignment="1" applyProtection="1" quotePrefix="1">
      <alignment horizontal="fill"/>
      <protection/>
    </xf>
    <xf numFmtId="167" fontId="19" fillId="0" borderId="0" xfId="0" applyNumberFormat="1" applyFont="1" applyFill="1" applyBorder="1" applyAlignment="1" applyProtection="1">
      <alignment/>
      <protection/>
    </xf>
    <xf numFmtId="164" fontId="19" fillId="0" borderId="0" xfId="0" applyFont="1" applyFill="1" applyAlignment="1" applyProtection="1" quotePrefix="1">
      <alignment horizontal="left"/>
      <protection/>
    </xf>
    <xf numFmtId="168" fontId="19" fillId="0" borderId="0" xfId="0" applyNumberFormat="1" applyFont="1" applyFill="1" applyBorder="1" applyAlignment="1">
      <alignment/>
    </xf>
    <xf numFmtId="1" fontId="19" fillId="0" borderId="0" xfId="0" applyNumberFormat="1" applyFont="1" applyAlignment="1">
      <alignment/>
    </xf>
    <xf numFmtId="1" fontId="19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164" fontId="18" fillId="0" borderId="0" xfId="0" applyFont="1" applyFill="1" applyBorder="1" applyAlignment="1">
      <alignment/>
    </xf>
    <xf numFmtId="164" fontId="19" fillId="0" borderId="0" xfId="0" applyFont="1" applyFill="1" applyAlignment="1" applyProtection="1">
      <alignment horizontal="left"/>
      <protection/>
    </xf>
    <xf numFmtId="164" fontId="30" fillId="0" borderId="0" xfId="0" applyFont="1" applyFill="1" applyBorder="1" applyAlignment="1">
      <alignment horizontal="left"/>
    </xf>
    <xf numFmtId="164" fontId="18" fillId="0" borderId="0" xfId="0" applyFont="1" applyAlignment="1">
      <alignment/>
    </xf>
    <xf numFmtId="164" fontId="19" fillId="0" borderId="0" xfId="0" applyFont="1" applyFill="1" applyAlignment="1">
      <alignment/>
    </xf>
    <xf numFmtId="164" fontId="26" fillId="0" borderId="0" xfId="0" applyFont="1" applyFill="1" applyAlignment="1">
      <alignment horizontal="center"/>
    </xf>
    <xf numFmtId="4" fontId="19" fillId="0" borderId="0" xfId="0" applyNumberFormat="1" applyFont="1" applyFill="1" applyBorder="1" applyAlignment="1" applyProtection="1">
      <alignment horizontal="right"/>
      <protection/>
    </xf>
    <xf numFmtId="6" fontId="19" fillId="0" borderId="0" xfId="46" applyNumberFormat="1" applyFont="1" applyFill="1" applyAlignment="1">
      <alignment/>
    </xf>
    <xf numFmtId="164" fontId="29" fillId="0" borderId="0" xfId="0" applyFont="1" applyAlignment="1">
      <alignment/>
    </xf>
    <xf numFmtId="38" fontId="25" fillId="0" borderId="0" xfId="42" applyNumberFormat="1" applyFont="1" applyBorder="1" applyAlignment="1">
      <alignment horizontal="left" indent="15"/>
    </xf>
    <xf numFmtId="14" fontId="26" fillId="0" borderId="0" xfId="0" applyNumberFormat="1" applyFont="1" applyAlignment="1">
      <alignment horizontal="center"/>
    </xf>
    <xf numFmtId="1" fontId="18" fillId="0" borderId="0" xfId="0" applyNumberFormat="1" applyFont="1" applyBorder="1" applyAlignment="1" applyProtection="1">
      <alignment horizontal="right" vertical="center" wrapText="1"/>
      <protection/>
    </xf>
    <xf numFmtId="1" fontId="18" fillId="0" borderId="11" xfId="0" applyNumberFormat="1" applyFont="1" applyBorder="1" applyAlignment="1" applyProtection="1">
      <alignment horizontal="right"/>
      <protection/>
    </xf>
    <xf numFmtId="3" fontId="19" fillId="0" borderId="0" xfId="0" applyNumberFormat="1" applyFont="1" applyFill="1" applyBorder="1" applyAlignment="1" applyProtection="1" quotePrefix="1">
      <alignment horizontal="right"/>
      <protection/>
    </xf>
    <xf numFmtId="164" fontId="18" fillId="0" borderId="0" xfId="0" applyFont="1" applyFill="1" applyBorder="1" applyAlignment="1" quotePrefix="1">
      <alignment horizontal="left" wrapText="1"/>
    </xf>
    <xf numFmtId="4" fontId="19" fillId="0" borderId="0" xfId="0" applyNumberFormat="1" applyFont="1" applyFill="1" applyBorder="1" applyAlignment="1" applyProtection="1" quotePrefix="1">
      <alignment horizontal="fill"/>
      <protection/>
    </xf>
    <xf numFmtId="164" fontId="18" fillId="0" borderId="0" xfId="0" applyFont="1" applyFill="1" applyBorder="1" applyAlignment="1" quotePrefix="1">
      <alignment horizontal="left"/>
    </xf>
    <xf numFmtId="164" fontId="19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right"/>
    </xf>
    <xf numFmtId="164" fontId="18" fillId="0" borderId="0" xfId="0" applyFont="1" applyAlignment="1">
      <alignment horizontal="left"/>
    </xf>
    <xf numFmtId="164" fontId="19" fillId="0" borderId="0" xfId="0" applyFont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8" fontId="19" fillId="0" borderId="0" xfId="46" applyFont="1" applyBorder="1" applyAlignment="1">
      <alignment horizontal="right"/>
    </xf>
    <xf numFmtId="8" fontId="19" fillId="0" borderId="0" xfId="46" applyFont="1" applyAlignment="1">
      <alignment horizontal="right"/>
    </xf>
    <xf numFmtId="164" fontId="18" fillId="0" borderId="0" xfId="0" applyFont="1" applyAlignment="1" quotePrefix="1">
      <alignment horizontal="right"/>
    </xf>
    <xf numFmtId="164" fontId="18" fillId="0" borderId="0" xfId="0" applyFont="1" applyBorder="1" applyAlignment="1" quotePrefix="1">
      <alignment horizontal="right"/>
    </xf>
    <xf numFmtId="6" fontId="19" fillId="0" borderId="0" xfId="46" applyNumberFormat="1" applyFont="1" applyAlignment="1">
      <alignment/>
    </xf>
    <xf numFmtId="3" fontId="21" fillId="0" borderId="0" xfId="0" applyNumberFormat="1" applyFont="1" applyFill="1" applyBorder="1" applyAlignment="1">
      <alignment/>
    </xf>
    <xf numFmtId="164" fontId="21" fillId="0" borderId="0" xfId="0" applyFont="1" applyFill="1" applyAlignment="1">
      <alignment/>
    </xf>
    <xf numFmtId="164" fontId="21" fillId="0" borderId="0" xfId="0" applyFont="1" applyFill="1" applyAlignment="1">
      <alignment horizontal="right"/>
    </xf>
    <xf numFmtId="164" fontId="24" fillId="0" borderId="0" xfId="0" applyFont="1" applyFill="1" applyAlignment="1" applyProtection="1" quotePrefix="1">
      <alignment horizontal="left"/>
      <protection/>
    </xf>
    <xf numFmtId="164" fontId="24" fillId="0" borderId="0" xfId="0" applyFont="1" applyFill="1" applyBorder="1" applyAlignment="1" applyProtection="1" quotePrefix="1">
      <alignment horizontal="left" wrapText="1"/>
      <protection/>
    </xf>
    <xf numFmtId="164" fontId="24" fillId="0" borderId="0" xfId="0" applyFont="1" applyFill="1" applyBorder="1" applyAlignment="1" applyProtection="1" quotePrefix="1">
      <alignment horizontal="center" wrapText="1"/>
      <protection/>
    </xf>
    <xf numFmtId="4" fontId="24" fillId="0" borderId="0" xfId="0" applyNumberFormat="1" applyFont="1" applyFill="1" applyAlignment="1" applyProtection="1" quotePrefix="1">
      <alignment horizontal="right" wrapText="1"/>
      <protection/>
    </xf>
    <xf numFmtId="164" fontId="24" fillId="0" borderId="0" xfId="0" applyFont="1" applyFill="1" applyBorder="1" applyAlignment="1" applyProtection="1" quotePrefix="1">
      <alignment horizontal="left"/>
      <protection/>
    </xf>
    <xf numFmtId="4" fontId="24" fillId="20" borderId="0" xfId="0" applyNumberFormat="1" applyFont="1" applyFill="1" applyAlignment="1" applyProtection="1" quotePrefix="1">
      <alignment horizontal="right" wrapText="1"/>
      <protection/>
    </xf>
    <xf numFmtId="3" fontId="24" fillId="0" borderId="0" xfId="0" applyNumberFormat="1" applyFont="1" applyFill="1" applyBorder="1" applyAlignment="1" applyProtection="1" quotePrefix="1">
      <alignment horizontal="right"/>
      <protection/>
    </xf>
    <xf numFmtId="164" fontId="24" fillId="0" borderId="0" xfId="0" applyFont="1" applyFill="1" applyAlignment="1" applyProtection="1">
      <alignment horizontal="left" wrapText="1"/>
      <protection/>
    </xf>
    <xf numFmtId="164" fontId="24" fillId="0" borderId="0" xfId="0" applyFont="1" applyFill="1" applyBorder="1" applyAlignment="1" applyProtection="1">
      <alignment horizontal="left" wrapText="1"/>
      <protection/>
    </xf>
    <xf numFmtId="164" fontId="24" fillId="0" borderId="0" xfId="0" applyFont="1" applyFill="1" applyBorder="1" applyAlignment="1" applyProtection="1">
      <alignment horizontal="center" wrapText="1"/>
      <protection/>
    </xf>
    <xf numFmtId="4" fontId="24" fillId="0" borderId="0" xfId="0" applyNumberFormat="1" applyFont="1" applyFill="1" applyAlignment="1" applyProtection="1">
      <alignment horizontal="right" wrapText="1"/>
      <protection/>
    </xf>
    <xf numFmtId="4" fontId="24" fillId="20" borderId="0" xfId="0" applyNumberFormat="1" applyFont="1" applyFill="1" applyAlignment="1" applyProtection="1">
      <alignment horizontal="right" wrapText="1"/>
      <protection/>
    </xf>
    <xf numFmtId="3" fontId="24" fillId="0" borderId="0" xfId="0" applyNumberFormat="1" applyFont="1" applyFill="1" applyBorder="1" applyAlignment="1" applyProtection="1">
      <alignment horizontal="right" wrapText="1"/>
      <protection/>
    </xf>
    <xf numFmtId="14" fontId="24" fillId="0" borderId="0" xfId="0" applyNumberFormat="1" applyFont="1" applyFill="1" applyBorder="1" applyAlignment="1" applyProtection="1">
      <alignment horizontal="left" wrapText="1"/>
      <protection/>
    </xf>
    <xf numFmtId="164" fontId="24" fillId="0" borderId="0" xfId="0" applyFont="1" applyFill="1" applyAlignment="1" applyProtection="1" quotePrefix="1">
      <alignment horizontal="left" wrapText="1"/>
      <protection/>
    </xf>
    <xf numFmtId="164" fontId="24" fillId="0" borderId="0" xfId="0" applyFont="1" applyFill="1" applyBorder="1" applyAlignment="1" applyProtection="1" quotePrefix="1">
      <alignment/>
      <protection/>
    </xf>
    <xf numFmtId="164" fontId="24" fillId="0" borderId="0" xfId="0" applyFont="1" applyFill="1" applyBorder="1" applyAlignment="1" applyProtection="1">
      <alignment/>
      <protection/>
    </xf>
    <xf numFmtId="164" fontId="24" fillId="0" borderId="0" xfId="0" applyFont="1" applyFill="1" applyAlignment="1" applyProtection="1">
      <alignment horizontal="center" wrapText="1"/>
      <protection/>
    </xf>
    <xf numFmtId="164" fontId="24" fillId="0" borderId="0" xfId="0" applyFont="1" applyFill="1" applyAlignment="1">
      <alignment horizontal="left"/>
    </xf>
    <xf numFmtId="164" fontId="24" fillId="0" borderId="0" xfId="0" applyFont="1" applyFill="1" applyBorder="1" applyAlignment="1" applyProtection="1">
      <alignment wrapText="1"/>
      <protection/>
    </xf>
    <xf numFmtId="164" fontId="21" fillId="0" borderId="0" xfId="0" applyFont="1" applyFill="1" applyBorder="1" applyAlignment="1">
      <alignment horizontal="right"/>
    </xf>
    <xf numFmtId="164" fontId="21" fillId="0" borderId="0" xfId="0" applyFont="1" applyFill="1" applyBorder="1" applyAlignment="1" applyProtection="1" quotePrefix="1">
      <alignment horizontal="left" wrapText="1"/>
      <protection/>
    </xf>
    <xf numFmtId="3" fontId="21" fillId="0" borderId="12" xfId="0" applyNumberFormat="1" applyFont="1" applyFill="1" applyBorder="1" applyAlignment="1">
      <alignment horizontal="centerContinuous"/>
    </xf>
    <xf numFmtId="164" fontId="21" fillId="0" borderId="0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right"/>
    </xf>
    <xf numFmtId="4" fontId="21" fillId="2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64" fontId="21" fillId="0" borderId="13" xfId="0" applyFont="1" applyFill="1" applyBorder="1" applyAlignment="1">
      <alignment horizontal="right"/>
    </xf>
    <xf numFmtId="164" fontId="21" fillId="0" borderId="13" xfId="0" applyFont="1" applyFill="1" applyBorder="1" applyAlignment="1">
      <alignment wrapText="1"/>
    </xf>
    <xf numFmtId="3" fontId="24" fillId="0" borderId="0" xfId="0" applyNumberFormat="1" applyFont="1" applyFill="1" applyBorder="1" applyAlignment="1" quotePrefix="1">
      <alignment wrapText="1"/>
    </xf>
    <xf numFmtId="3" fontId="24" fillId="0" borderId="13" xfId="0" applyNumberFormat="1" applyFont="1" applyFill="1" applyBorder="1" applyAlignment="1">
      <alignment wrapText="1"/>
    </xf>
    <xf numFmtId="164" fontId="24" fillId="0" borderId="14" xfId="0" applyFont="1" applyFill="1" applyBorder="1" applyAlignment="1">
      <alignment horizontal="right"/>
    </xf>
    <xf numFmtId="164" fontId="24" fillId="0" borderId="14" xfId="0" applyFont="1" applyFill="1" applyBorder="1" applyAlignment="1">
      <alignment wrapText="1"/>
    </xf>
    <xf numFmtId="164" fontId="24" fillId="0" borderId="14" xfId="0" applyFont="1" applyFill="1" applyBorder="1" applyAlignment="1">
      <alignment horizontal="center"/>
    </xf>
    <xf numFmtId="4" fontId="24" fillId="0" borderId="14" xfId="0" applyNumberFormat="1" applyFont="1" applyFill="1" applyBorder="1" applyAlignment="1">
      <alignment horizontal="right"/>
    </xf>
    <xf numFmtId="3" fontId="24" fillId="0" borderId="14" xfId="0" applyNumberFormat="1" applyFont="1" applyFill="1" applyBorder="1" applyAlignment="1">
      <alignment horizontal="center"/>
    </xf>
    <xf numFmtId="4" fontId="24" fillId="20" borderId="14" xfId="0" applyNumberFormat="1" applyFont="1" applyFill="1" applyBorder="1" applyAlignment="1">
      <alignment horizontal="right"/>
    </xf>
    <xf numFmtId="3" fontId="24" fillId="0" borderId="14" xfId="0" applyNumberFormat="1" applyFont="1" applyFill="1" applyBorder="1" applyAlignment="1">
      <alignment horizontal="right"/>
    </xf>
    <xf numFmtId="164" fontId="21" fillId="0" borderId="0" xfId="0" applyFont="1" applyFill="1" applyAlignment="1">
      <alignment wrapText="1"/>
    </xf>
    <xf numFmtId="3" fontId="21" fillId="0" borderId="0" xfId="0" applyNumberFormat="1" applyFont="1" applyFill="1" applyBorder="1" applyAlignment="1">
      <alignment horizontal="centerContinuous"/>
    </xf>
    <xf numFmtId="164" fontId="24" fillId="0" borderId="0" xfId="0" applyFont="1" applyFill="1" applyBorder="1" applyAlignment="1" quotePrefix="1">
      <alignment horizontal="left"/>
    </xf>
    <xf numFmtId="164" fontId="24" fillId="0" borderId="0" xfId="0" applyFont="1" applyFill="1" applyBorder="1" applyAlignment="1" quotePrefix="1">
      <alignment horizontal="left" wrapText="1"/>
    </xf>
    <xf numFmtId="3" fontId="21" fillId="0" borderId="0" xfId="42" applyNumberFormat="1" applyFont="1" applyFill="1" applyBorder="1" applyAlignment="1">
      <alignment horizontal="right"/>
    </xf>
    <xf numFmtId="164" fontId="21" fillId="0" borderId="0" xfId="0" applyFont="1" applyFill="1" applyBorder="1" applyAlignment="1" quotePrefix="1">
      <alignment horizontal="left" wrapText="1"/>
    </xf>
    <xf numFmtId="4" fontId="21" fillId="20" borderId="0" xfId="0" applyNumberFormat="1" applyFont="1" applyFill="1" applyBorder="1" applyAlignment="1">
      <alignment/>
    </xf>
    <xf numFmtId="164" fontId="24" fillId="0" borderId="0" xfId="0" applyFont="1" applyFill="1" applyBorder="1" applyAlignment="1">
      <alignment horizontal="right"/>
    </xf>
    <xf numFmtId="164" fontId="21" fillId="0" borderId="0" xfId="0" applyFont="1" applyFill="1" applyAlignment="1">
      <alignment horizontal="left" wrapText="1" indent="1"/>
    </xf>
    <xf numFmtId="4" fontId="21" fillId="20" borderId="0" xfId="0" applyNumberFormat="1" applyFont="1" applyFill="1" applyBorder="1" applyAlignment="1">
      <alignment/>
    </xf>
    <xf numFmtId="164" fontId="24" fillId="0" borderId="0" xfId="0" applyFont="1" applyFill="1" applyBorder="1" applyAlignment="1" quotePrefix="1">
      <alignment horizontal="right"/>
    </xf>
    <xf numFmtId="164" fontId="21" fillId="0" borderId="0" xfId="0" applyFont="1" applyFill="1" applyBorder="1" applyAlignment="1">
      <alignment horizontal="left" wrapText="1"/>
    </xf>
    <xf numFmtId="4" fontId="21" fillId="0" borderId="0" xfId="0" applyNumberFormat="1" applyFont="1" applyFill="1" applyBorder="1" applyAlignment="1">
      <alignment/>
    </xf>
    <xf numFmtId="164" fontId="21" fillId="0" borderId="15" xfId="0" applyFont="1" applyFill="1" applyBorder="1" applyAlignment="1" quotePrefix="1">
      <alignment horizontal="right"/>
    </xf>
    <xf numFmtId="164" fontId="21" fillId="0" borderId="0" xfId="0" applyFont="1" applyFill="1" applyBorder="1" applyAlignment="1">
      <alignment horizontal="left" wrapText="1" indent="1"/>
    </xf>
    <xf numFmtId="164" fontId="21" fillId="0" borderId="0" xfId="0" applyFont="1" applyFill="1" applyBorder="1" applyAlignment="1" quotePrefix="1">
      <alignment horizontal="left" wrapText="1" indent="1"/>
    </xf>
    <xf numFmtId="164" fontId="24" fillId="0" borderId="0" xfId="0" applyFont="1" applyFill="1" applyBorder="1" applyAlignment="1">
      <alignment horizontal="left" wrapText="1"/>
    </xf>
    <xf numFmtId="3" fontId="21" fillId="0" borderId="0" xfId="0" applyNumberFormat="1" applyFont="1" applyFill="1" applyAlignment="1">
      <alignment/>
    </xf>
    <xf numFmtId="0" fontId="21" fillId="0" borderId="0" xfId="66" applyFont="1" applyFill="1" applyAlignment="1" applyProtection="1" quotePrefix="1">
      <alignment horizontal="left" wrapText="1" indent="2"/>
      <protection/>
    </xf>
    <xf numFmtId="0" fontId="21" fillId="0" borderId="0" xfId="66" applyFont="1" applyFill="1" applyAlignment="1" applyProtection="1" quotePrefix="1">
      <alignment horizontal="left" wrapText="1" indent="1"/>
      <protection/>
    </xf>
    <xf numFmtId="0" fontId="21" fillId="0" borderId="0" xfId="66" applyFont="1" applyFill="1" applyAlignment="1" applyProtection="1">
      <alignment horizontal="left" wrapText="1" indent="1"/>
      <protection/>
    </xf>
    <xf numFmtId="164" fontId="21" fillId="0" borderId="0" xfId="0" applyFont="1" applyFill="1" applyBorder="1" applyAlignment="1">
      <alignment wrapText="1"/>
    </xf>
    <xf numFmtId="164" fontId="21" fillId="0" borderId="0" xfId="0" applyFont="1" applyFill="1" applyAlignment="1" quotePrefix="1">
      <alignment horizontal="left" wrapText="1" indent="1"/>
    </xf>
    <xf numFmtId="164" fontId="21" fillId="0" borderId="15" xfId="0" applyFont="1" applyFill="1" applyBorder="1" applyAlignment="1">
      <alignment horizontal="right"/>
    </xf>
    <xf numFmtId="164" fontId="24" fillId="0" borderId="0" xfId="0" applyFont="1" applyFill="1" applyBorder="1" applyAlignment="1">
      <alignment horizontal="left"/>
    </xf>
    <xf numFmtId="164" fontId="21" fillId="0" borderId="0" xfId="0" applyFont="1" applyFill="1" applyBorder="1" applyAlignment="1" quotePrefix="1">
      <alignment wrapText="1"/>
    </xf>
    <xf numFmtId="4" fontId="21" fillId="0" borderId="0" xfId="42" applyNumberFormat="1" applyFont="1" applyFill="1" applyBorder="1" applyAlignment="1">
      <alignment horizontal="right"/>
    </xf>
    <xf numFmtId="4" fontId="21" fillId="20" borderId="0" xfId="42" applyNumberFormat="1" applyFont="1" applyFill="1" applyBorder="1" applyAlignment="1">
      <alignment horizontal="right"/>
    </xf>
    <xf numFmtId="164" fontId="21" fillId="0" borderId="0" xfId="0" applyFont="1" applyFill="1" applyAlignment="1">
      <alignment horizontal="center"/>
    </xf>
    <xf numFmtId="164" fontId="21" fillId="0" borderId="0" xfId="0" applyFont="1" applyFill="1" applyAlignment="1">
      <alignment horizontal="left"/>
    </xf>
    <xf numFmtId="164" fontId="21" fillId="0" borderId="0" xfId="0" applyFont="1" applyFill="1" applyAlignment="1">
      <alignment horizontal="left" indent="1"/>
    </xf>
    <xf numFmtId="164" fontId="21" fillId="0" borderId="0" xfId="0" applyFont="1" applyFill="1" applyAlignment="1" quotePrefix="1">
      <alignment horizontal="left" indent="1"/>
    </xf>
    <xf numFmtId="164" fontId="24" fillId="0" borderId="0" xfId="0" applyFont="1" applyFill="1" applyAlignment="1">
      <alignment/>
    </xf>
    <xf numFmtId="3" fontId="21" fillId="0" borderId="0" xfId="49" applyNumberFormat="1" applyFont="1" applyFill="1" applyBorder="1" applyAlignment="1">
      <alignment/>
    </xf>
    <xf numFmtId="3" fontId="21" fillId="0" borderId="0" xfId="49" applyNumberFormat="1" applyFont="1" applyFill="1" applyBorder="1" applyAlignment="1">
      <alignment horizontal="right"/>
    </xf>
    <xf numFmtId="169" fontId="24" fillId="0" borderId="0" xfId="0" applyNumberFormat="1" applyFont="1" applyFill="1" applyAlignment="1" quotePrefix="1">
      <alignment horizontal="right"/>
    </xf>
    <xf numFmtId="164" fontId="24" fillId="0" borderId="0" xfId="0" applyFont="1" applyAlignment="1">
      <alignment/>
    </xf>
    <xf numFmtId="164" fontId="21" fillId="0" borderId="0" xfId="0" applyFont="1" applyBorder="1" applyAlignment="1" quotePrefix="1">
      <alignment horizontal="left" wrapText="1" indent="1"/>
    </xf>
    <xf numFmtId="2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4" fontId="21" fillId="20" borderId="0" xfId="0" applyNumberFormat="1" applyFont="1" applyFill="1" applyAlignment="1">
      <alignment/>
    </xf>
    <xf numFmtId="164" fontId="21" fillId="0" borderId="0" xfId="0" applyFont="1" applyBorder="1" applyAlignment="1" quotePrefix="1">
      <alignment horizontal="left" wrapText="1" indent="2"/>
    </xf>
    <xf numFmtId="164" fontId="21" fillId="0" borderId="0" xfId="0" applyFont="1" applyBorder="1" applyAlignment="1">
      <alignment horizontal="left" wrapText="1" indent="2"/>
    </xf>
    <xf numFmtId="1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 quotePrefix="1">
      <alignment horizontal="left" indent="1"/>
    </xf>
    <xf numFmtId="164" fontId="24" fillId="0" borderId="0" xfId="0" applyFont="1" applyAlignment="1" quotePrefix="1">
      <alignment horizontal="left"/>
    </xf>
    <xf numFmtId="1" fontId="19" fillId="0" borderId="0" xfId="0" applyNumberFormat="1" applyFont="1" applyFill="1" applyBorder="1" applyAlignment="1">
      <alignment horizontal="left" indent="1"/>
    </xf>
    <xf numFmtId="1" fontId="19" fillId="0" borderId="0" xfId="0" applyNumberFormat="1" applyFont="1" applyFill="1" applyBorder="1" applyAlignment="1">
      <alignment horizontal="left" indent="2"/>
    </xf>
    <xf numFmtId="170" fontId="21" fillId="0" borderId="0" xfId="0" applyNumberFormat="1" applyFont="1" applyBorder="1" applyAlignment="1" quotePrefix="1">
      <alignment horizontal="left" wrapText="1" indent="1"/>
    </xf>
    <xf numFmtId="164" fontId="21" fillId="0" borderId="0" xfId="0" applyFont="1" applyBorder="1" applyAlignment="1">
      <alignment horizontal="left" indent="1"/>
    </xf>
    <xf numFmtId="164" fontId="21" fillId="0" borderId="0" xfId="0" applyFont="1" applyBorder="1" applyAlignment="1">
      <alignment horizontal="left" wrapText="1" indent="1"/>
    </xf>
    <xf numFmtId="164" fontId="21" fillId="0" borderId="0" xfId="0" applyFont="1" applyAlignment="1">
      <alignment horizontal="center"/>
    </xf>
    <xf numFmtId="3" fontId="21" fillId="0" borderId="0" xfId="49" applyNumberFormat="1" applyFont="1" applyFill="1" applyBorder="1" applyAlignment="1" quotePrefix="1">
      <alignment horizontal="fill"/>
    </xf>
    <xf numFmtId="164" fontId="24" fillId="0" borderId="0" xfId="0" applyFont="1" applyFill="1" applyAlignment="1" quotePrefix="1">
      <alignment horizontal="left"/>
    </xf>
    <xf numFmtId="164" fontId="24" fillId="0" borderId="0" xfId="0" applyFont="1" applyFill="1" applyBorder="1" applyAlignment="1">
      <alignment/>
    </xf>
    <xf numFmtId="164" fontId="21" fillId="0" borderId="0" xfId="0" applyFont="1" applyAlignment="1">
      <alignment horizontal="left" wrapText="1" indent="1"/>
    </xf>
    <xf numFmtId="3" fontId="21" fillId="0" borderId="0" xfId="0" applyNumberFormat="1" applyFont="1" applyFill="1" applyBorder="1" applyAlignment="1" quotePrefix="1">
      <alignment horizontal="fill"/>
    </xf>
    <xf numFmtId="3" fontId="21" fillId="0" borderId="0" xfId="0" applyNumberFormat="1" applyFont="1" applyFill="1" applyBorder="1" applyAlignment="1" quotePrefix="1">
      <alignment horizontal="right"/>
    </xf>
    <xf numFmtId="164" fontId="21" fillId="0" borderId="0" xfId="64" applyFont="1" applyFill="1">
      <alignment/>
      <protection/>
    </xf>
    <xf numFmtId="0" fontId="21" fillId="0" borderId="0" xfId="64" applyNumberFormat="1" applyFont="1" applyFill="1" applyBorder="1" applyAlignment="1">
      <alignment wrapText="1"/>
      <protection/>
    </xf>
    <xf numFmtId="3" fontId="21" fillId="0" borderId="0" xfId="64" applyNumberFormat="1" applyFont="1" applyFill="1" applyBorder="1" applyAlignment="1">
      <alignment horizontal="right" vertical="center"/>
      <protection/>
    </xf>
    <xf numFmtId="0" fontId="21" fillId="0" borderId="0" xfId="64" applyNumberFormat="1" applyFont="1" applyFill="1" applyBorder="1" applyAlignment="1">
      <alignment horizontal="center" vertical="center"/>
      <protection/>
    </xf>
    <xf numFmtId="4" fontId="21" fillId="0" borderId="0" xfId="64" applyNumberFormat="1" applyFont="1" applyFill="1" applyBorder="1" applyAlignment="1">
      <alignment horizontal="right" vertical="center"/>
      <protection/>
    </xf>
    <xf numFmtId="3" fontId="21" fillId="0" borderId="0" xfId="42" applyNumberFormat="1" applyFont="1" applyFill="1" applyBorder="1" applyAlignment="1">
      <alignment horizontal="right" vertical="center"/>
    </xf>
    <xf numFmtId="4" fontId="21" fillId="20" borderId="0" xfId="64" applyNumberFormat="1" applyFont="1" applyFill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right" vertical="center"/>
    </xf>
    <xf numFmtId="3" fontId="21" fillId="0" borderId="0" xfId="64" applyNumberFormat="1" applyFont="1" applyFill="1" applyBorder="1" applyAlignment="1" quotePrefix="1">
      <alignment horizontal="fill"/>
      <protection/>
    </xf>
    <xf numFmtId="164" fontId="21" fillId="0" borderId="0" xfId="64" applyFont="1" applyFill="1" applyBorder="1">
      <alignment/>
      <protection/>
    </xf>
    <xf numFmtId="3" fontId="21" fillId="0" borderId="0" xfId="64" applyNumberFormat="1" applyFont="1" applyFill="1">
      <alignment/>
      <protection/>
    </xf>
    <xf numFmtId="3" fontId="21" fillId="0" borderId="0" xfId="64" applyNumberFormat="1" applyFont="1" applyFill="1" applyBorder="1" applyAlignment="1">
      <alignment/>
      <protection/>
    </xf>
    <xf numFmtId="0" fontId="21" fillId="0" borderId="0" xfId="64" applyNumberFormat="1" applyFont="1" applyFill="1" applyBorder="1" applyAlignment="1">
      <alignment horizontal="left" wrapText="1" indent="1"/>
      <protection/>
    </xf>
    <xf numFmtId="164" fontId="21" fillId="0" borderId="0" xfId="0" applyFont="1" applyFill="1" applyAlignment="1">
      <alignment horizontal="right" vertical="justify"/>
    </xf>
    <xf numFmtId="3" fontId="21" fillId="0" borderId="0" xfId="42" applyNumberFormat="1" applyFont="1" applyFill="1" applyBorder="1" applyAlignment="1" quotePrefix="1">
      <alignment horizontal="right"/>
    </xf>
    <xf numFmtId="14" fontId="26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/>
    </xf>
    <xf numFmtId="8" fontId="19" fillId="0" borderId="0" xfId="46" applyFont="1" applyFill="1" applyAlignment="1">
      <alignment horizontal="right"/>
    </xf>
    <xf numFmtId="3" fontId="24" fillId="0" borderId="0" xfId="0" applyNumberFormat="1" applyFont="1" applyFill="1" applyBorder="1" applyAlignment="1" applyProtection="1" quotePrefix="1">
      <alignment horizontal="right" wrapText="1"/>
      <protection/>
    </xf>
    <xf numFmtId="4" fontId="24" fillId="20" borderId="0" xfId="0" applyNumberFormat="1" applyFont="1" applyFill="1" applyAlignment="1" applyProtection="1" quotePrefix="1">
      <alignment wrapText="1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4" fontId="24" fillId="20" borderId="0" xfId="0" applyNumberFormat="1" applyFont="1" applyFill="1" applyAlignment="1" applyProtection="1">
      <alignment wrapText="1"/>
      <protection/>
    </xf>
    <xf numFmtId="3" fontId="24" fillId="0" borderId="0" xfId="0" applyNumberFormat="1" applyFont="1" applyFill="1" applyBorder="1" applyAlignment="1" applyProtection="1">
      <alignment horizontal="left" wrapText="1"/>
      <protection/>
    </xf>
    <xf numFmtId="3" fontId="24" fillId="0" borderId="0" xfId="0" applyNumberFormat="1" applyFont="1" applyFill="1" applyBorder="1" applyAlignment="1" applyProtection="1" quotePrefix="1">
      <alignment/>
      <protection/>
    </xf>
    <xf numFmtId="3" fontId="24" fillId="0" borderId="0" xfId="0" applyNumberFormat="1" applyFont="1" applyFill="1" applyBorder="1" applyAlignment="1" applyProtection="1">
      <alignment horizontal="center" wrapText="1"/>
      <protection/>
    </xf>
    <xf numFmtId="3" fontId="21" fillId="0" borderId="12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 quotePrefix="1">
      <alignment horizontal="right" wrapText="1"/>
    </xf>
    <xf numFmtId="4" fontId="24" fillId="20" borderId="14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164" fontId="19" fillId="0" borderId="0" xfId="0" applyFont="1" applyFill="1" applyAlignment="1" quotePrefix="1">
      <alignment horizontal="left" wrapText="1" indent="1"/>
    </xf>
    <xf numFmtId="4" fontId="21" fillId="20" borderId="0" xfId="42" applyNumberFormat="1" applyFont="1" applyFill="1" applyBorder="1" applyAlignment="1">
      <alignment/>
    </xf>
    <xf numFmtId="164" fontId="19" fillId="0" borderId="0" xfId="0" applyFont="1" applyFill="1" applyAlignment="1">
      <alignment horizontal="left" wrapText="1" indent="1"/>
    </xf>
    <xf numFmtId="0" fontId="21" fillId="0" borderId="0" xfId="66" applyFont="1" applyFill="1" applyAlignment="1" applyProtection="1">
      <alignment wrapText="1"/>
      <protection/>
    </xf>
    <xf numFmtId="164" fontId="24" fillId="0" borderId="0" xfId="0" applyFont="1" applyBorder="1" applyAlignment="1" quotePrefix="1">
      <alignment horizontal="left" indent="1"/>
    </xf>
    <xf numFmtId="164" fontId="21" fillId="0" borderId="0" xfId="0" applyFont="1" applyAlignment="1">
      <alignment horizontal="left"/>
    </xf>
    <xf numFmtId="4" fontId="21" fillId="20" borderId="0" xfId="67" applyNumberFormat="1" applyFont="1" applyFill="1" applyBorder="1" applyAlignment="1">
      <alignment horizontal="center"/>
      <protection/>
    </xf>
    <xf numFmtId="2" fontId="21" fillId="0" borderId="0" xfId="67" applyNumberFormat="1" applyFont="1" applyFill="1" applyBorder="1" applyAlignment="1">
      <alignment horizontal="center"/>
      <protection/>
    </xf>
    <xf numFmtId="3" fontId="21" fillId="0" borderId="0" xfId="67" applyNumberFormat="1" applyFont="1" applyFill="1" applyBorder="1" applyAlignment="1">
      <alignment horizontal="center"/>
      <protection/>
    </xf>
    <xf numFmtId="164" fontId="21" fillId="0" borderId="0" xfId="0" applyFont="1" applyBorder="1" applyAlignment="1">
      <alignment horizontal="left" wrapText="1" indent="3"/>
    </xf>
    <xf numFmtId="3" fontId="21" fillId="0" borderId="0" xfId="0" applyNumberFormat="1" applyFont="1" applyFill="1" applyBorder="1" applyAlignment="1">
      <alignment wrapText="1"/>
    </xf>
    <xf numFmtId="4" fontId="19" fillId="20" borderId="0" xfId="0" applyNumberFormat="1" applyFont="1" applyFill="1" applyBorder="1" applyAlignment="1">
      <alignment/>
    </xf>
    <xf numFmtId="164" fontId="24" fillId="0" borderId="0" xfId="0" applyFont="1" applyBorder="1" applyAlignment="1">
      <alignment horizontal="left" indent="1"/>
    </xf>
    <xf numFmtId="3" fontId="21" fillId="0" borderId="0" xfId="0" applyNumberFormat="1" applyFont="1" applyBorder="1" applyAlignment="1" quotePrefix="1">
      <alignment horizontal="left" wrapText="1" indent="3"/>
    </xf>
    <xf numFmtId="3" fontId="21" fillId="0" borderId="0" xfId="0" applyNumberFormat="1" applyFont="1" applyBorder="1" applyAlignment="1" quotePrefix="1">
      <alignment horizontal="left" indent="3"/>
    </xf>
    <xf numFmtId="164" fontId="21" fillId="0" borderId="0" xfId="0" applyFont="1" applyBorder="1" applyAlignment="1" quotePrefix="1">
      <alignment horizontal="left" wrapText="1" indent="3"/>
    </xf>
    <xf numFmtId="164" fontId="24" fillId="0" borderId="0" xfId="0" applyFont="1" applyBorder="1" applyAlignment="1">
      <alignment horizontal="left" wrapText="1" indent="2"/>
    </xf>
    <xf numFmtId="3" fontId="21" fillId="0" borderId="0" xfId="0" applyNumberFormat="1" applyFont="1" applyBorder="1" applyAlignment="1">
      <alignment horizontal="left" wrapText="1" indent="3"/>
    </xf>
    <xf numFmtId="2" fontId="21" fillId="0" borderId="0" xfId="0" applyNumberFormat="1" applyFont="1" applyFill="1" applyBorder="1" applyAlignment="1">
      <alignment/>
    </xf>
    <xf numFmtId="164" fontId="21" fillId="0" borderId="0" xfId="0" applyFont="1" applyBorder="1" applyAlignment="1">
      <alignment horizontal="left" wrapText="1" indent="4"/>
    </xf>
    <xf numFmtId="3" fontId="21" fillId="0" borderId="0" xfId="0" applyNumberFormat="1" applyFont="1" applyBorder="1" applyAlignment="1">
      <alignment horizontal="left" wrapText="1" indent="4"/>
    </xf>
    <xf numFmtId="3" fontId="24" fillId="0" borderId="0" xfId="0" applyNumberFormat="1" applyFont="1" applyBorder="1" applyAlignment="1">
      <alignment horizontal="left" wrapText="1" indent="3"/>
    </xf>
    <xf numFmtId="164" fontId="21" fillId="0" borderId="0" xfId="0" applyFont="1" applyBorder="1" applyAlignment="1">
      <alignment horizontal="left" wrapText="1" indent="5"/>
    </xf>
    <xf numFmtId="164" fontId="21" fillId="0" borderId="0" xfId="0" applyFont="1" applyBorder="1" applyAlignment="1" quotePrefix="1">
      <alignment horizontal="left" wrapText="1" indent="4"/>
    </xf>
    <xf numFmtId="3" fontId="21" fillId="24" borderId="0" xfId="0" applyNumberFormat="1" applyFont="1" applyFill="1" applyBorder="1" applyAlignment="1">
      <alignment/>
    </xf>
    <xf numFmtId="164" fontId="24" fillId="0" borderId="0" xfId="0" applyFont="1" applyBorder="1" applyAlignment="1" quotePrefix="1">
      <alignment horizontal="left" indent="2"/>
    </xf>
    <xf numFmtId="1" fontId="21" fillId="0" borderId="0" xfId="0" applyNumberFormat="1" applyFont="1" applyBorder="1" applyAlignment="1">
      <alignment horizontal="right"/>
    </xf>
    <xf numFmtId="164" fontId="24" fillId="0" borderId="0" xfId="0" applyFont="1" applyBorder="1" applyAlignment="1">
      <alignment horizontal="left" indent="2"/>
    </xf>
    <xf numFmtId="2" fontId="19" fillId="0" borderId="0" xfId="49" applyNumberFormat="1" applyFont="1" applyAlignment="1">
      <alignment/>
    </xf>
    <xf numFmtId="164" fontId="21" fillId="0" borderId="0" xfId="0" applyFont="1" applyAlignment="1">
      <alignment horizontal="right"/>
    </xf>
    <xf numFmtId="164" fontId="21" fillId="0" borderId="0" xfId="0" applyFont="1" applyBorder="1" applyAlignment="1">
      <alignment horizontal="left" indent="3"/>
    </xf>
    <xf numFmtId="164" fontId="21" fillId="0" borderId="0" xfId="0" applyFont="1" applyBorder="1" applyAlignment="1" quotePrefix="1">
      <alignment horizontal="left" indent="3"/>
    </xf>
    <xf numFmtId="164" fontId="21" fillId="0" borderId="0" xfId="0" applyFont="1" applyBorder="1" applyAlignment="1">
      <alignment horizontal="left" indent="2"/>
    </xf>
    <xf numFmtId="0" fontId="21" fillId="0" borderId="0" xfId="64" applyNumberFormat="1" applyFont="1" applyFill="1" applyBorder="1" applyAlignment="1">
      <alignment vertical="center" wrapText="1"/>
      <protection/>
    </xf>
    <xf numFmtId="3" fontId="21" fillId="0" borderId="0" xfId="64" applyNumberFormat="1" applyFont="1" applyFill="1" applyBorder="1" applyAlignment="1">
      <alignment horizontal="right"/>
      <protection/>
    </xf>
    <xf numFmtId="0" fontId="21" fillId="0" borderId="0" xfId="64" applyNumberFormat="1" applyFont="1" applyFill="1" applyBorder="1" applyAlignment="1">
      <alignment horizontal="center"/>
      <protection/>
    </xf>
    <xf numFmtId="0" fontId="21" fillId="0" borderId="0" xfId="64" applyNumberFormat="1" applyFont="1" applyFill="1" applyBorder="1" applyAlignment="1" quotePrefix="1">
      <alignment horizontal="left" vertical="center" wrapText="1"/>
      <protection/>
    </xf>
    <xf numFmtId="164" fontId="32" fillId="0" borderId="0" xfId="0" applyFont="1" applyAlignment="1">
      <alignment horizontal="centerContinuous"/>
    </xf>
    <xf numFmtId="1" fontId="21" fillId="0" borderId="0" xfId="0" applyNumberFormat="1" applyFont="1" applyFill="1" applyBorder="1" applyAlignment="1">
      <alignment/>
    </xf>
    <xf numFmtId="164" fontId="21" fillId="24" borderId="0" xfId="0" applyFont="1" applyFill="1" applyAlignment="1">
      <alignment/>
    </xf>
    <xf numFmtId="164" fontId="19" fillId="0" borderId="0" xfId="0" applyFont="1" applyFill="1" applyBorder="1" applyAlignment="1">
      <alignment horizontal="left" wrapText="1"/>
    </xf>
    <xf numFmtId="164" fontId="33" fillId="0" borderId="0" xfId="0" applyFont="1" applyFill="1" applyAlignment="1">
      <alignment/>
    </xf>
    <xf numFmtId="0" fontId="21" fillId="0" borderId="0" xfId="0" applyNumberFormat="1" applyFont="1" applyFill="1" applyBorder="1" applyAlignment="1">
      <alignment horizontal="right"/>
    </xf>
    <xf numFmtId="164" fontId="21" fillId="0" borderId="0" xfId="0" applyFont="1" applyFill="1" applyAlignment="1">
      <alignment horizontal="left" wrapText="1" indent="2"/>
    </xf>
    <xf numFmtId="164" fontId="21" fillId="0" borderId="0" xfId="0" applyFont="1" applyFill="1" applyAlignment="1">
      <alignment horizontal="left" indent="2"/>
    </xf>
    <xf numFmtId="164" fontId="21" fillId="0" borderId="0" xfId="0" applyFont="1" applyFill="1" applyAlignment="1" quotePrefix="1">
      <alignment horizontal="left" indent="2"/>
    </xf>
    <xf numFmtId="1" fontId="21" fillId="0" borderId="0" xfId="0" applyNumberFormat="1" applyFont="1" applyBorder="1" applyAlignment="1">
      <alignment/>
    </xf>
    <xf numFmtId="4" fontId="21" fillId="0" borderId="0" xfId="42" applyNumberFormat="1" applyFont="1" applyFill="1" applyBorder="1" applyAlignment="1">
      <alignment/>
    </xf>
    <xf numFmtId="3" fontId="21" fillId="0" borderId="0" xfId="64" applyNumberFormat="1" applyFont="1" applyFill="1" applyBorder="1" applyAlignment="1">
      <alignment vertical="center"/>
      <protection/>
    </xf>
    <xf numFmtId="4" fontId="21" fillId="0" borderId="0" xfId="64" applyNumberFormat="1" applyFont="1" applyFill="1" applyBorder="1" applyAlignment="1">
      <alignment vertical="center"/>
      <protection/>
    </xf>
    <xf numFmtId="3" fontId="21" fillId="0" borderId="0" xfId="42" applyNumberFormat="1" applyFont="1" applyFill="1" applyBorder="1" applyAlignment="1">
      <alignment vertical="center"/>
    </xf>
    <xf numFmtId="4" fontId="21" fillId="20" borderId="0" xfId="64" applyNumberFormat="1" applyFont="1" applyFill="1" applyBorder="1" applyAlignment="1">
      <alignment vertical="center"/>
      <protection/>
    </xf>
    <xf numFmtId="38" fontId="21" fillId="0" borderId="0" xfId="46" applyNumberFormat="1" applyFont="1" applyFill="1" applyBorder="1" applyAlignment="1">
      <alignment vertical="center"/>
    </xf>
    <xf numFmtId="164" fontId="21" fillId="20" borderId="0" xfId="0" applyFont="1" applyFill="1" applyAlignment="1">
      <alignment/>
    </xf>
    <xf numFmtId="164" fontId="24" fillId="0" borderId="0" xfId="0" applyFont="1" applyBorder="1" applyAlignment="1" quotePrefix="1">
      <alignment horizontal="left" wrapText="1" indent="2"/>
    </xf>
    <xf numFmtId="164" fontId="21" fillId="0" borderId="0" xfId="0" applyFont="1" applyAlignment="1">
      <alignment horizontal="left" wrapText="1" indent="3"/>
    </xf>
    <xf numFmtId="164" fontId="24" fillId="0" borderId="0" xfId="0" applyFont="1" applyBorder="1" applyAlignment="1" quotePrefix="1">
      <alignment horizontal="left" wrapText="1" indent="1"/>
    </xf>
    <xf numFmtId="3" fontId="21" fillId="0" borderId="0" xfId="0" applyNumberFormat="1" applyFont="1" applyBorder="1" applyAlignment="1">
      <alignment horizontal="left" indent="3"/>
    </xf>
    <xf numFmtId="164" fontId="24" fillId="0" borderId="0" xfId="0" applyFont="1" applyBorder="1" applyAlignment="1">
      <alignment horizontal="left" wrapText="1" indent="1"/>
    </xf>
    <xf numFmtId="38" fontId="21" fillId="0" borderId="0" xfId="46" applyNumberFormat="1" applyFont="1" applyFill="1" applyBorder="1" applyAlignment="1">
      <alignment horizontal="right" vertical="center"/>
    </xf>
    <xf numFmtId="164" fontId="21" fillId="0" borderId="0" xfId="64" applyFont="1" applyFill="1" applyAlignment="1">
      <alignment horizontal="right"/>
      <protection/>
    </xf>
    <xf numFmtId="14" fontId="18" fillId="0" borderId="0" xfId="0" applyNumberFormat="1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Fill="1" applyBorder="1" applyAlignment="1" quotePrefix="1">
      <alignment horizontal="center"/>
    </xf>
    <xf numFmtId="2" fontId="21" fillId="20" borderId="0" xfId="62" applyNumberFormat="1" applyFont="1" applyFill="1" applyBorder="1">
      <alignment/>
      <protection/>
    </xf>
    <xf numFmtId="167" fontId="21" fillId="0" borderId="0" xfId="62" applyNumberFormat="1" applyFont="1" applyFill="1" applyBorder="1" applyAlignment="1">
      <alignment horizontal="right"/>
      <protection/>
    </xf>
    <xf numFmtId="3" fontId="21" fillId="25" borderId="0" xfId="42" applyNumberFormat="1" applyFont="1" applyFill="1" applyBorder="1" applyAlignment="1">
      <alignment/>
    </xf>
    <xf numFmtId="3" fontId="21" fillId="25" borderId="0" xfId="42" applyNumberFormat="1" applyFont="1" applyFill="1" applyBorder="1" applyAlignment="1">
      <alignment horizontal="right"/>
    </xf>
    <xf numFmtId="164" fontId="21" fillId="25" borderId="0" xfId="0" applyFont="1" applyFill="1" applyBorder="1" applyAlignment="1">
      <alignment/>
    </xf>
    <xf numFmtId="164" fontId="19" fillId="25" borderId="0" xfId="0" applyFont="1" applyFill="1" applyAlignment="1">
      <alignment/>
    </xf>
    <xf numFmtId="164" fontId="24" fillId="0" borderId="0" xfId="0" applyFont="1" applyFill="1" applyAlignment="1">
      <alignment horizontal="left" wrapText="1" indent="1"/>
    </xf>
    <xf numFmtId="164" fontId="21" fillId="0" borderId="0" xfId="67" applyFont="1" applyFill="1">
      <alignment/>
      <protection/>
    </xf>
    <xf numFmtId="164" fontId="24" fillId="0" borderId="0" xfId="64" applyFont="1" applyFill="1" applyAlignment="1">
      <alignment horizontal="left"/>
      <protection/>
    </xf>
    <xf numFmtId="164" fontId="24" fillId="0" borderId="0" xfId="64" applyFont="1" applyFill="1" applyBorder="1" applyAlignment="1">
      <alignment horizontal="left" indent="1"/>
      <protection/>
    </xf>
    <xf numFmtId="1" fontId="24" fillId="0" borderId="0" xfId="64" applyNumberFormat="1" applyFont="1" applyFill="1" applyBorder="1" applyAlignment="1" quotePrefix="1">
      <alignment horizontal="center"/>
      <protection/>
    </xf>
    <xf numFmtId="164" fontId="21" fillId="0" borderId="0" xfId="64" applyFont="1" applyFill="1" applyBorder="1" applyAlignment="1">
      <alignment horizontal="center"/>
      <protection/>
    </xf>
    <xf numFmtId="2" fontId="19" fillId="0" borderId="0" xfId="49" applyNumberFormat="1" applyFont="1" applyFill="1" applyAlignment="1">
      <alignment/>
    </xf>
    <xf numFmtId="164" fontId="21" fillId="20" borderId="0" xfId="64" applyFont="1" applyFill="1">
      <alignment/>
      <protection/>
    </xf>
    <xf numFmtId="164" fontId="24" fillId="0" borderId="0" xfId="64" applyFont="1" applyFill="1">
      <alignment/>
      <protection/>
    </xf>
    <xf numFmtId="164" fontId="24" fillId="0" borderId="0" xfId="64" applyFont="1" applyFill="1" applyBorder="1" applyAlignment="1">
      <alignment horizontal="left" wrapText="1" indent="2"/>
      <protection/>
    </xf>
    <xf numFmtId="1" fontId="21" fillId="0" borderId="0" xfId="64" applyNumberFormat="1" applyFont="1" applyFill="1" applyBorder="1">
      <alignment/>
      <protection/>
    </xf>
    <xf numFmtId="2" fontId="21" fillId="0" borderId="0" xfId="64" applyNumberFormat="1" applyFont="1" applyFill="1" applyBorder="1">
      <alignment/>
      <protection/>
    </xf>
    <xf numFmtId="3" fontId="21" fillId="0" borderId="0" xfId="64" applyNumberFormat="1" applyFont="1" applyFill="1" applyBorder="1" applyAlignment="1">
      <alignment horizontal="left" wrapText="1" indent="3"/>
      <protection/>
    </xf>
    <xf numFmtId="3" fontId="21" fillId="0" borderId="0" xfId="64" applyNumberFormat="1" applyFont="1" applyFill="1" applyBorder="1">
      <alignment/>
      <protection/>
    </xf>
    <xf numFmtId="4" fontId="21" fillId="0" borderId="0" xfId="64" applyNumberFormat="1" applyFont="1" applyFill="1" applyBorder="1" applyAlignment="1">
      <alignment horizontal="right"/>
      <protection/>
    </xf>
    <xf numFmtId="4" fontId="21" fillId="20" borderId="0" xfId="64" applyNumberFormat="1" applyFont="1" applyFill="1" applyBorder="1">
      <alignment/>
      <protection/>
    </xf>
    <xf numFmtId="164" fontId="21" fillId="0" borderId="0" xfId="64" applyFont="1" applyFill="1" applyBorder="1" applyAlignment="1" quotePrefix="1">
      <alignment horizontal="left" wrapText="1" indent="3"/>
      <protection/>
    </xf>
    <xf numFmtId="164" fontId="21" fillId="0" borderId="0" xfId="64" applyFont="1" applyFill="1" applyBorder="1" applyAlignment="1" quotePrefix="1">
      <alignment horizontal="left" wrapText="1" indent="5"/>
      <protection/>
    </xf>
    <xf numFmtId="164" fontId="21" fillId="0" borderId="0" xfId="64" applyFont="1" applyFill="1" applyBorder="1" applyAlignment="1">
      <alignment horizontal="left" wrapText="1" indent="5"/>
      <protection/>
    </xf>
    <xf numFmtId="164" fontId="21" fillId="0" borderId="0" xfId="64" applyFont="1" applyFill="1" applyBorder="1" applyAlignment="1">
      <alignment horizontal="left" wrapText="1" indent="3"/>
      <protection/>
    </xf>
    <xf numFmtId="164" fontId="24" fillId="0" borderId="0" xfId="64" applyFont="1" applyFill="1" applyBorder="1" applyAlignment="1" quotePrefix="1">
      <alignment horizontal="left" indent="3"/>
      <protection/>
    </xf>
    <xf numFmtId="164" fontId="21" fillId="0" borderId="0" xfId="64" applyFont="1" applyFill="1" applyBorder="1" applyAlignment="1">
      <alignment horizontal="left" wrapText="1" indent="4"/>
      <protection/>
    </xf>
    <xf numFmtId="164" fontId="21" fillId="0" borderId="0" xfId="64" applyFont="1" applyFill="1" applyBorder="1" applyAlignment="1">
      <alignment horizontal="left" indent="3"/>
      <protection/>
    </xf>
    <xf numFmtId="164" fontId="24" fillId="0" borderId="0" xfId="64" applyFont="1" applyFill="1" applyBorder="1" applyAlignment="1" quotePrefix="1">
      <alignment horizontal="left" wrapText="1" indent="1"/>
      <protection/>
    </xf>
    <xf numFmtId="164" fontId="21" fillId="0" borderId="0" xfId="64" applyFont="1" applyFill="1" applyBorder="1" applyAlignment="1" quotePrefix="1">
      <alignment horizontal="left" wrapText="1" indent="2"/>
      <protection/>
    </xf>
    <xf numFmtId="164" fontId="21" fillId="0" borderId="0" xfId="64" applyFont="1" applyFill="1" applyBorder="1" applyAlignment="1">
      <alignment horizontal="left" wrapText="1" indent="2"/>
      <protection/>
    </xf>
    <xf numFmtId="164" fontId="24" fillId="0" borderId="0" xfId="64" applyFont="1" applyFill="1" applyBorder="1" applyAlignment="1">
      <alignment horizontal="left" wrapText="1" indent="1"/>
      <protection/>
    </xf>
    <xf numFmtId="164" fontId="21" fillId="0" borderId="0" xfId="64" applyFont="1" applyFill="1" applyAlignment="1">
      <alignment horizontal="center"/>
      <protection/>
    </xf>
    <xf numFmtId="164" fontId="24" fillId="0" borderId="0" xfId="64" applyFont="1" applyFill="1" applyBorder="1" applyAlignment="1">
      <alignment horizontal="left" wrapText="1"/>
      <protection/>
    </xf>
    <xf numFmtId="164" fontId="24" fillId="0" borderId="0" xfId="64" applyFont="1" applyFill="1" applyAlignment="1" quotePrefix="1">
      <alignment horizontal="left"/>
      <protection/>
    </xf>
    <xf numFmtId="164" fontId="21" fillId="0" borderId="0" xfId="64" applyFont="1" applyFill="1" applyAlignment="1">
      <alignment horizontal="left" indent="1"/>
      <protection/>
    </xf>
    <xf numFmtId="164" fontId="21" fillId="0" borderId="0" xfId="64" applyFont="1" applyFill="1" applyBorder="1" applyAlignment="1">
      <alignment horizontal="left" wrapText="1" indent="1"/>
      <protection/>
    </xf>
    <xf numFmtId="164" fontId="21" fillId="0" borderId="0" xfId="64" applyFont="1" applyFill="1" applyBorder="1" applyAlignment="1">
      <alignment horizontal="left" indent="1"/>
      <protection/>
    </xf>
    <xf numFmtId="164" fontId="32" fillId="0" borderId="0" xfId="64" applyFont="1" applyFill="1">
      <alignment/>
      <protection/>
    </xf>
    <xf numFmtId="0" fontId="32" fillId="0" borderId="0" xfId="64" applyNumberFormat="1" applyFont="1" applyFill="1" applyBorder="1" applyAlignment="1">
      <alignment horizontal="left" vertical="center" wrapText="1" indent="1"/>
      <protection/>
    </xf>
    <xf numFmtId="3" fontId="32" fillId="0" borderId="0" xfId="64" applyNumberFormat="1" applyFont="1" applyFill="1" applyBorder="1" applyAlignment="1">
      <alignment horizontal="right" vertical="center"/>
      <protection/>
    </xf>
    <xf numFmtId="0" fontId="32" fillId="0" borderId="0" xfId="64" applyNumberFormat="1" applyFont="1" applyFill="1" applyBorder="1" applyAlignment="1">
      <alignment horizontal="center" vertical="center"/>
      <protection/>
    </xf>
    <xf numFmtId="4" fontId="32" fillId="0" borderId="0" xfId="64" applyNumberFormat="1" applyFont="1" applyFill="1" applyBorder="1" applyAlignment="1">
      <alignment horizontal="right" vertical="center"/>
      <protection/>
    </xf>
    <xf numFmtId="3" fontId="32" fillId="0" borderId="0" xfId="42" applyNumberFormat="1" applyFont="1" applyFill="1" applyBorder="1" applyAlignment="1">
      <alignment horizontal="right" vertical="center"/>
    </xf>
    <xf numFmtId="4" fontId="32" fillId="20" borderId="0" xfId="64" applyNumberFormat="1" applyFont="1" applyFill="1" applyBorder="1" applyAlignment="1">
      <alignment horizontal="right" vertical="center"/>
      <protection/>
    </xf>
    <xf numFmtId="38" fontId="32" fillId="0" borderId="0" xfId="46" applyNumberFormat="1" applyFont="1" applyFill="1" applyBorder="1" applyAlignment="1">
      <alignment horizontal="right" vertical="center"/>
    </xf>
    <xf numFmtId="3" fontId="32" fillId="0" borderId="0" xfId="64" applyNumberFormat="1" applyFont="1" applyFill="1" applyBorder="1" applyAlignment="1" quotePrefix="1">
      <alignment horizontal="fill"/>
      <protection/>
    </xf>
    <xf numFmtId="164" fontId="32" fillId="0" borderId="0" xfId="64" applyFont="1" applyFill="1" applyBorder="1">
      <alignment/>
      <protection/>
    </xf>
    <xf numFmtId="3" fontId="32" fillId="0" borderId="0" xfId="64" applyNumberFormat="1" applyFont="1" applyFill="1">
      <alignment/>
      <protection/>
    </xf>
    <xf numFmtId="0" fontId="32" fillId="0" borderId="0" xfId="64" applyNumberFormat="1" applyFont="1" applyFill="1" applyBorder="1" applyAlignment="1" quotePrefix="1">
      <alignment horizontal="left" vertical="center" wrapText="1" indent="1"/>
      <protection/>
    </xf>
    <xf numFmtId="0" fontId="32" fillId="0" borderId="0" xfId="64" applyNumberFormat="1" applyFont="1" applyFill="1" applyBorder="1" applyAlignment="1">
      <alignment horizontal="right" vertical="center"/>
      <protection/>
    </xf>
    <xf numFmtId="4" fontId="32" fillId="0" borderId="0" xfId="64" applyNumberFormat="1" applyFont="1" applyFill="1" applyBorder="1" applyAlignment="1">
      <alignment horizontal="center" vertical="center"/>
      <protection/>
    </xf>
    <xf numFmtId="4" fontId="32" fillId="20" borderId="0" xfId="64" applyNumberFormat="1" applyFont="1" applyFill="1" applyBorder="1" applyAlignment="1">
      <alignment horizontal="center" vertical="center"/>
      <protection/>
    </xf>
    <xf numFmtId="3" fontId="32" fillId="0" borderId="0" xfId="46" applyNumberFormat="1" applyFont="1" applyFill="1" applyBorder="1" applyAlignment="1">
      <alignment horizontal="right" vertical="center"/>
    </xf>
    <xf numFmtId="164" fontId="18" fillId="0" borderId="0" xfId="0" applyFont="1" applyFill="1" applyBorder="1" applyAlignment="1">
      <alignment/>
    </xf>
    <xf numFmtId="164" fontId="18" fillId="0" borderId="0" xfId="0" applyFont="1" applyAlignment="1" quotePrefix="1">
      <alignment horizontal="left"/>
    </xf>
    <xf numFmtId="164" fontId="34" fillId="21" borderId="0" xfId="0" applyFont="1" applyFill="1" applyAlignment="1">
      <alignment horizontal="left"/>
    </xf>
    <xf numFmtId="3" fontId="24" fillId="21" borderId="0" xfId="0" applyNumberFormat="1" applyFont="1" applyFill="1" applyBorder="1" applyAlignment="1" applyProtection="1">
      <alignment horizontal="right" wrapText="1"/>
      <protection/>
    </xf>
    <xf numFmtId="164" fontId="27" fillId="21" borderId="0" xfId="0" applyFont="1" applyFill="1" applyAlignment="1" quotePrefix="1">
      <alignment horizontal="left"/>
    </xf>
    <xf numFmtId="164" fontId="24" fillId="21" borderId="0" xfId="0" applyFont="1" applyFill="1" applyBorder="1" applyAlignment="1" applyProtection="1">
      <alignment horizontal="center" wrapText="1"/>
      <protection/>
    </xf>
    <xf numFmtId="4" fontId="24" fillId="21" borderId="0" xfId="0" applyNumberFormat="1" applyFont="1" applyFill="1" applyAlignment="1" applyProtection="1">
      <alignment horizontal="right" wrapText="1"/>
      <protection/>
    </xf>
    <xf numFmtId="164" fontId="24" fillId="0" borderId="15" xfId="0" applyFont="1" applyFill="1" applyBorder="1" applyAlignment="1" quotePrefix="1">
      <alignment horizontal="right"/>
    </xf>
    <xf numFmtId="3" fontId="24" fillId="0" borderId="0" xfId="0" applyNumberFormat="1" applyFont="1" applyFill="1" applyBorder="1" applyAlignment="1">
      <alignment horizontal="right"/>
    </xf>
    <xf numFmtId="164" fontId="24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right"/>
    </xf>
    <xf numFmtId="3" fontId="24" fillId="0" borderId="0" xfId="42" applyNumberFormat="1" applyFont="1" applyFill="1" applyBorder="1" applyAlignment="1">
      <alignment horizontal="right"/>
    </xf>
    <xf numFmtId="4" fontId="24" fillId="2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164" fontId="24" fillId="0" borderId="15" xfId="0" applyFont="1" applyFill="1" applyBorder="1" applyAlignment="1">
      <alignment horizontal="right"/>
    </xf>
    <xf numFmtId="164" fontId="21" fillId="0" borderId="0" xfId="0" applyFont="1" applyFill="1" applyAlignment="1" quotePrefix="1">
      <alignment horizontal="left" wrapText="1"/>
    </xf>
    <xf numFmtId="164" fontId="24" fillId="0" borderId="0" xfId="0" applyFont="1" applyFill="1" applyAlignment="1" quotePrefix="1">
      <alignment horizontal="left" wrapText="1"/>
    </xf>
    <xf numFmtId="167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center" vertical="center"/>
    </xf>
    <xf numFmtId="164" fontId="21" fillId="0" borderId="0" xfId="0" applyFont="1" applyFill="1" applyBorder="1" applyAlignment="1" applyProtection="1">
      <alignment horizontal="center" wrapText="1"/>
      <protection/>
    </xf>
    <xf numFmtId="164" fontId="24" fillId="0" borderId="0" xfId="0" applyFont="1" applyFill="1" applyAlignment="1">
      <alignment horizontal="left" wrapText="1"/>
    </xf>
    <xf numFmtId="164" fontId="21" fillId="0" borderId="0" xfId="0" applyFont="1" applyFill="1" applyAlignment="1">
      <alignment horizontal="left" vertical="top" wrapText="1" indent="1"/>
    </xf>
    <xf numFmtId="3" fontId="21" fillId="0" borderId="0" xfId="0" applyNumberFormat="1" applyFont="1" applyFill="1" applyBorder="1" applyAlignment="1">
      <alignment/>
    </xf>
    <xf numFmtId="164" fontId="21" fillId="0" borderId="0" xfId="0" applyFont="1" applyFill="1" applyBorder="1" applyAlignment="1">
      <alignment/>
    </xf>
    <xf numFmtId="4" fontId="21" fillId="0" borderId="0" xfId="64" applyNumberFormat="1" applyFont="1" applyFill="1" applyBorder="1" applyAlignment="1">
      <alignment/>
      <protection/>
    </xf>
    <xf numFmtId="3" fontId="21" fillId="0" borderId="0" xfId="42" applyNumberFormat="1" applyFont="1" applyFill="1" applyBorder="1" applyAlignment="1">
      <alignment/>
    </xf>
    <xf numFmtId="4" fontId="21" fillId="20" borderId="0" xfId="64" applyNumberFormat="1" applyFont="1" applyFill="1" applyBorder="1" applyAlignment="1">
      <alignment/>
      <protection/>
    </xf>
    <xf numFmtId="164" fontId="21" fillId="0" borderId="0" xfId="0" applyFont="1" applyFill="1" applyAlignment="1">
      <alignment horizontal="right" wrapText="1"/>
    </xf>
    <xf numFmtId="4" fontId="21" fillId="20" borderId="0" xfId="64" applyNumberFormat="1" applyFont="1" applyFill="1" applyBorder="1" applyAlignment="1">
      <alignment horizontal="right"/>
      <protection/>
    </xf>
    <xf numFmtId="3" fontId="21" fillId="0" borderId="0" xfId="0" applyNumberFormat="1" applyFont="1" applyFill="1" applyBorder="1" applyAlignment="1">
      <alignment horizontal="center"/>
    </xf>
    <xf numFmtId="164" fontId="21" fillId="0" borderId="0" xfId="0" applyFont="1" applyFill="1" applyAlignment="1" quotePrefix="1">
      <alignment horizontal="left"/>
    </xf>
    <xf numFmtId="167" fontId="38" fillId="0" borderId="0" xfId="0" applyNumberFormat="1" applyFont="1" applyFill="1" applyBorder="1" applyAlignment="1">
      <alignment horizontal="right"/>
    </xf>
    <xf numFmtId="38" fontId="19" fillId="0" borderId="0" xfId="42" applyNumberFormat="1" applyFont="1" applyAlignment="1">
      <alignment/>
    </xf>
    <xf numFmtId="167" fontId="19" fillId="0" borderId="12" xfId="0" applyNumberFormat="1" applyFont="1" applyFill="1" applyBorder="1" applyAlignment="1" applyProtection="1">
      <alignment horizontal="right"/>
      <protection/>
    </xf>
    <xf numFmtId="164" fontId="18" fillId="0" borderId="0" xfId="0" applyFont="1" applyAlignment="1">
      <alignment horizontal="center"/>
    </xf>
    <xf numFmtId="165" fontId="18" fillId="0" borderId="0" xfId="0" applyNumberFormat="1" applyFont="1" applyAlignment="1" applyProtection="1">
      <alignment horizontal="center"/>
      <protection/>
    </xf>
    <xf numFmtId="164" fontId="18" fillId="0" borderId="0" xfId="0" applyFont="1" applyAlignment="1" applyProtection="1">
      <alignment horizontal="center"/>
      <protection/>
    </xf>
    <xf numFmtId="164" fontId="18" fillId="0" borderId="0" xfId="0" applyFont="1" applyAlignment="1" applyProtection="1" quotePrefix="1">
      <alignment horizontal="center"/>
      <protection/>
    </xf>
    <xf numFmtId="164" fontId="19" fillId="0" borderId="0" xfId="0" applyFont="1" applyAlignment="1" applyProtection="1">
      <alignment horizontal="center"/>
      <protection/>
    </xf>
    <xf numFmtId="164" fontId="22" fillId="0" borderId="0" xfId="0" applyFont="1" applyAlignment="1" applyProtection="1" quotePrefix="1">
      <alignment horizontal="center"/>
      <protection/>
    </xf>
    <xf numFmtId="164" fontId="24" fillId="0" borderId="0" xfId="0" applyFont="1" applyBorder="1" applyAlignment="1" quotePrefix="1">
      <alignment horizontal="center"/>
    </xf>
    <xf numFmtId="164" fontId="0" fillId="0" borderId="0" xfId="0" applyAlignment="1">
      <alignment horizontal="center"/>
    </xf>
    <xf numFmtId="164" fontId="21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18" fillId="0" borderId="0" xfId="0" applyFont="1" applyAlignment="1" applyProtection="1">
      <alignment horizontal="left" indent="15"/>
      <protection/>
    </xf>
    <xf numFmtId="164" fontId="18" fillId="0" borderId="0" xfId="0" applyFont="1" applyAlignment="1" applyProtection="1" quotePrefix="1">
      <alignment horizontal="left" indent="15"/>
      <protection/>
    </xf>
    <xf numFmtId="164" fontId="24" fillId="0" borderId="0" xfId="0" applyFont="1" applyBorder="1" applyAlignment="1">
      <alignment/>
    </xf>
    <xf numFmtId="164" fontId="24" fillId="0" borderId="0" xfId="0" applyFont="1" applyFill="1" applyBorder="1" applyAlignment="1" quotePrefix="1">
      <alignment horizontal="center"/>
    </xf>
    <xf numFmtId="164" fontId="21" fillId="0" borderId="0" xfId="0" applyFont="1" applyBorder="1" applyAlignment="1" quotePrefix="1">
      <alignment/>
    </xf>
    <xf numFmtId="164" fontId="0" fillId="0" borderId="0" xfId="0" applyFont="1" applyAlignment="1">
      <alignment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4" fillId="0" borderId="0" xfId="0" applyFont="1" applyFill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164" fontId="21" fillId="0" borderId="0" xfId="0" applyFont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_Queens Theater in Park" xfId="49"/>
    <cellStyle name="Explanatory Text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Input" xfId="57"/>
    <cellStyle name="Input [yellow]" xfId="58"/>
    <cellStyle name="Linked Cell" xfId="59"/>
    <cellStyle name="Neutral" xfId="60"/>
    <cellStyle name="Normal - Style1" xfId="61"/>
    <cellStyle name="Normal 2" xfId="62"/>
    <cellStyle name="Normal 2 2" xfId="63"/>
    <cellStyle name="Normal 3" xfId="64"/>
    <cellStyle name="Normal 4" xfId="65"/>
    <cellStyle name="Normal_Cornell NMVR Hall  Schemtic 7.29.06" xfId="66"/>
    <cellStyle name="Normal_PS72X with100%" xfId="67"/>
    <cellStyle name="Note" xfId="68"/>
    <cellStyle name="Output" xfId="69"/>
    <cellStyle name="Percent" xfId="70"/>
    <cellStyle name="Percent [2]" xfId="71"/>
    <cellStyle name="Times New Roman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NY\headquarter\2005_PROJECTS\Laboratory\Brookhaven%20Lab\NSLS-2EarlySitePreparationPackage4L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adquarter\1999_PROJECTS\RailSubway\179THSTREE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adquarter\1999_PROJECTS\SiteWork\queensweststage4concept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JA02\Documents\NSLSIIErina0716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Freelance\Raoul\2007%20Estimates\Brookhave%20Revis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ny\headquarter\Documents%20and%20Settings\Mehta\Desktop\VJA\Sample%20Estim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adquarter\2002_PROJECTS\SCA\PS83rev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adquarter\2002_PROJECTS\Documents%20and%20Settings\edgar\My%20Documents\96TH%20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adquarter\1999_PROJECTS\College\CUNY%20Law%20School%20REV%2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adquarter\1999_PROJECTS\STVschool2\PS36859%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adquarter\2002_PROJECTS\DOCUME~1\vijay\LOCALS~1\Temp\coned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QUAL"/>
      <sheetName val="TRADE"/>
      <sheetName val="SITE ESTIMAT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QUAL"/>
      <sheetName val="SUM"/>
      <sheetName val="ARCH"/>
      <sheetName val="STR"/>
      <sheetName val="MECH"/>
      <sheetName val="ELE"/>
      <sheetName val="QUAN (2)"/>
      <sheetName val="rate"/>
      <sheetName val="mik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QUAL"/>
      <sheetName val="sum"/>
      <sheetName val="traderoads"/>
      <sheetName val="Roads"/>
      <sheetName val="UTILITRADES"/>
      <sheetName val="UTILITIES"/>
      <sheetName val="sumpark"/>
      <sheetName val="PARKtrade"/>
      <sheetName val="park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ratCntr"/>
      <sheetName val="RFarea"/>
      <sheetName val="BoosterAccelrtrLinac"/>
      <sheetName val="RingBdg"/>
      <sheetName val="LOB"/>
      <sheetName val="ServBdgl"/>
      <sheetName val="SiteWork"/>
      <sheetName val="SumProjec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STER RING EST #6"/>
      <sheetName val="OPERATION CENTER EST "/>
      <sheetName val="RADIO FREQUENCY EST "/>
      <sheetName val="LOB EST Typical of (3)"/>
      <sheetName val="SITE EST"/>
      <sheetName val="RING BUILDING EST"/>
      <sheetName val="SERVICE BUILDING EST Typ. (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IC SITE"/>
      <sheetName val="EST"/>
      <sheetName val="Pratmesh"/>
      <sheetName val="SCA Estimate"/>
      <sheetName val="Hospital Estimate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keoffINT"/>
      <sheetName val="TakeoffEXT"/>
      <sheetName val="SiteTakeoff"/>
      <sheetName val="extmod"/>
      <sheetName val="SCA"/>
      <sheetName val="SUM50%    "/>
      <sheetName val="50%Estima "/>
      <sheetName val="SUM-100%"/>
      <sheetName val="100%Estimate"/>
      <sheetName val="SUMfinal"/>
      <sheetName val="finalEst"/>
      <sheetName val="take off fin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6thS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QUAL"/>
      <sheetName val="PS-1"/>
      <sheetName val="PS-3"/>
      <sheetName val="S-6"/>
      <sheetName val="EST"/>
      <sheetName val="ALT A"/>
      <sheetName val="ALT B"/>
      <sheetName val="ALT D"/>
      <sheetName val="MEPsch (2)"/>
      <sheetName val="SUM"/>
      <sheetName val="ALT"/>
      <sheetName val="MEPsc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ST"/>
      <sheetName val="Back up"/>
      <sheetName val="TITLE"/>
      <sheetName val="QUALIFICATION"/>
      <sheetName val="SUM"/>
      <sheetName val="TRADE"/>
      <sheetName val="ESTIMAT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QUAL"/>
      <sheetName val="SUM"/>
      <sheetName val="BREAKDOWN"/>
      <sheetName val="TRADE MB"/>
      <sheetName val="EST"/>
      <sheetName val="SEP"/>
      <sheetName val="TRADE STOR"/>
      <sheetName val="STOR"/>
      <sheetName val="SITE"/>
      <sheetName val="TRADE EXIST"/>
      <sheetName val="EX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165"/>
  <sheetViews>
    <sheetView zoomScalePageLayoutView="0" workbookViewId="0" topLeftCell="A1">
      <selection activeCell="A1" sqref="A1"/>
    </sheetView>
  </sheetViews>
  <sheetFormatPr defaultColWidth="8.50390625" defaultRowHeight="12.75"/>
  <cols>
    <col min="1" max="1" width="7.875" style="2" customWidth="1"/>
    <col min="2" max="2" width="47.875" style="2" customWidth="1"/>
    <col min="3" max="3" width="12.00390625" style="2" customWidth="1"/>
    <col min="4" max="4" width="6.00390625" style="2" customWidth="1"/>
    <col min="5" max="5" width="11.875" style="2" customWidth="1"/>
    <col min="6" max="11" width="8.50390625" style="2" customWidth="1"/>
    <col min="12" max="12" width="9.875" style="2" customWidth="1"/>
    <col min="13" max="16384" width="8.50390625" style="2" customWidth="1"/>
  </cols>
  <sheetData>
    <row r="1" spans="1:5" ht="19.5" customHeight="1">
      <c r="A1" s="1" t="s">
        <v>934</v>
      </c>
      <c r="B1" s="1"/>
      <c r="C1" s="1"/>
      <c r="D1" s="1"/>
      <c r="E1" s="1"/>
    </row>
    <row r="2" spans="1:5" ht="19.5" customHeight="1">
      <c r="A2" s="1" t="s">
        <v>935</v>
      </c>
      <c r="B2" s="1"/>
      <c r="C2" s="1"/>
      <c r="D2" s="1"/>
      <c r="E2" s="1"/>
    </row>
    <row r="3" spans="1:5" ht="19.5" customHeight="1">
      <c r="A3" s="1" t="s">
        <v>936</v>
      </c>
      <c r="B3" s="1"/>
      <c r="C3" s="1"/>
      <c r="D3" s="1"/>
      <c r="E3" s="1"/>
    </row>
    <row r="4" spans="1:5" ht="19.5" customHeight="1">
      <c r="A4" s="1" t="s">
        <v>937</v>
      </c>
      <c r="B4" s="3"/>
      <c r="C4" s="3"/>
      <c r="D4" s="3"/>
      <c r="E4" s="3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4"/>
      <c r="B7" s="4"/>
      <c r="C7" s="4"/>
      <c r="D7" s="4"/>
      <c r="E7" s="4"/>
    </row>
    <row r="8" spans="1:5" ht="12.75">
      <c r="A8" s="4"/>
      <c r="B8" s="5"/>
      <c r="C8" s="4"/>
      <c r="D8" s="4"/>
      <c r="E8" s="4"/>
    </row>
    <row r="9" spans="1:5" ht="12.75">
      <c r="A9" s="4"/>
      <c r="B9" s="4"/>
      <c r="C9" s="4"/>
      <c r="D9" s="4"/>
      <c r="E9" s="4"/>
    </row>
    <row r="10" spans="1:7" ht="12.75">
      <c r="A10" s="4"/>
      <c r="B10" s="4"/>
      <c r="C10" s="4"/>
      <c r="D10" s="4"/>
      <c r="E10" s="4"/>
      <c r="G10" s="6"/>
    </row>
    <row r="11" spans="1:7" ht="12.75">
      <c r="A11" s="4"/>
      <c r="B11" s="4"/>
      <c r="C11" s="4"/>
      <c r="D11" s="4"/>
      <c r="E11" s="4"/>
      <c r="G11" s="6"/>
    </row>
    <row r="12" spans="1:5" ht="12.75">
      <c r="A12" s="383" t="s">
        <v>938</v>
      </c>
      <c r="B12" s="384"/>
      <c r="C12" s="384"/>
      <c r="D12" s="384"/>
      <c r="E12" s="384"/>
    </row>
    <row r="13" spans="1:255" ht="12.75">
      <c r="A13" s="385"/>
      <c r="B13" s="385"/>
      <c r="C13" s="385"/>
      <c r="D13" s="385"/>
      <c r="E13" s="38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5" ht="12.75">
      <c r="A14" s="383" t="s">
        <v>939</v>
      </c>
      <c r="B14" s="383"/>
      <c r="C14" s="383"/>
      <c r="D14" s="383"/>
      <c r="E14" s="383"/>
    </row>
    <row r="15" spans="1:5" ht="12.75">
      <c r="A15" s="7"/>
      <c r="B15" s="7"/>
      <c r="C15" s="7"/>
      <c r="D15" s="7"/>
      <c r="E15" s="7"/>
    </row>
    <row r="16" spans="1:5" ht="12.75">
      <c r="A16" s="383" t="s">
        <v>940</v>
      </c>
      <c r="B16" s="383"/>
      <c r="C16" s="383"/>
      <c r="D16" s="383"/>
      <c r="E16" s="383"/>
    </row>
    <row r="17" spans="1:5" ht="12.75">
      <c r="A17" s="8"/>
      <c r="B17" s="8"/>
      <c r="C17" s="8"/>
      <c r="D17" s="8"/>
      <c r="E17" s="8"/>
    </row>
    <row r="18" spans="1:5" ht="12.75">
      <c r="A18" s="383" t="s">
        <v>941</v>
      </c>
      <c r="B18" s="383"/>
      <c r="C18" s="383"/>
      <c r="D18" s="383"/>
      <c r="E18" s="383"/>
    </row>
    <row r="19" spans="1:5" ht="12.75">
      <c r="A19" s="385"/>
      <c r="B19" s="385"/>
      <c r="C19" s="385"/>
      <c r="D19" s="385"/>
      <c r="E19" s="385"/>
    </row>
    <row r="20" spans="1:5" ht="12.75">
      <c r="A20" s="381" t="s">
        <v>942</v>
      </c>
      <c r="B20" s="381"/>
      <c r="C20" s="381"/>
      <c r="D20" s="381"/>
      <c r="E20" s="381"/>
    </row>
    <row r="21" spans="1:5" ht="12.75">
      <c r="A21" s="382">
        <v>39345</v>
      </c>
      <c r="B21" s="382"/>
      <c r="C21" s="382"/>
      <c r="D21" s="382"/>
      <c r="E21" s="382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165" ht="12.75">
      <c r="B165" s="10"/>
    </row>
  </sheetData>
  <sheetProtection/>
  <mergeCells count="8">
    <mergeCell ref="A20:E20"/>
    <mergeCell ref="A21:E21"/>
    <mergeCell ref="A12:E12"/>
    <mergeCell ref="A13:E13"/>
    <mergeCell ref="A14:E14"/>
    <mergeCell ref="A16:E16"/>
    <mergeCell ref="A18:E18"/>
    <mergeCell ref="A19:E19"/>
  </mergeCells>
  <printOptions horizontalCentered="1"/>
  <pageMargins left="0.5" right="0.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209"/>
  <sheetViews>
    <sheetView zoomScale="70" zoomScaleNormal="70" zoomScalePageLayoutView="0" workbookViewId="0" topLeftCell="A1">
      <pane ySplit="10" topLeftCell="BM11" activePane="bottomLeft" state="frozen"/>
      <selection pane="topLeft" activeCell="A1" sqref="A1:K1"/>
      <selection pane="bottomLeft" activeCell="A1" sqref="A1:K1"/>
    </sheetView>
  </sheetViews>
  <sheetFormatPr defaultColWidth="9.875" defaultRowHeight="12.75"/>
  <cols>
    <col min="1" max="1" width="6.00390625" style="103" customWidth="1"/>
    <col min="2" max="2" width="46.625" style="142" customWidth="1"/>
    <col min="3" max="3" width="14.50390625" style="130" customWidth="1"/>
    <col min="4" max="4" width="7.375" style="127" customWidth="1"/>
    <col min="5" max="5" width="14.375" style="128" customWidth="1"/>
    <col min="6" max="6" width="13.125" style="101" customWidth="1"/>
    <col min="7" max="7" width="14.375" style="128" customWidth="1"/>
    <col min="8" max="8" width="13.125" style="101" customWidth="1"/>
    <col min="9" max="9" width="14.375" style="129" customWidth="1"/>
    <col min="10" max="10" width="13.125" style="130" customWidth="1"/>
    <col min="11" max="11" width="14.50390625" style="101" customWidth="1"/>
    <col min="12" max="12" width="2.625" style="38" customWidth="1"/>
    <col min="13" max="13" width="4.50390625" style="101" customWidth="1"/>
    <col min="14" max="19" width="9.875" style="38" customWidth="1"/>
    <col min="20" max="16384" width="9.875" style="102" customWidth="1"/>
  </cols>
  <sheetData>
    <row r="1" spans="1:11" ht="12.75">
      <c r="A1" s="401" t="s">
        <v>934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2:11" ht="12.75">
      <c r="B2" s="104" t="s">
        <v>939</v>
      </c>
      <c r="C2" s="218"/>
      <c r="D2" s="106"/>
      <c r="E2" s="107"/>
      <c r="F2" s="108"/>
      <c r="G2" s="107"/>
      <c r="H2" s="108"/>
      <c r="I2" s="109"/>
      <c r="J2" s="110"/>
      <c r="K2" s="105"/>
    </row>
    <row r="3" spans="2:11" ht="25.5">
      <c r="B3" s="111" t="s">
        <v>940</v>
      </c>
      <c r="C3" s="116"/>
      <c r="D3" s="113"/>
      <c r="E3" s="114"/>
      <c r="F3" s="112"/>
      <c r="G3" s="114"/>
      <c r="H3" s="112"/>
      <c r="I3" s="115"/>
      <c r="J3" s="116"/>
      <c r="K3" s="117">
        <v>39345</v>
      </c>
    </row>
    <row r="4" spans="2:11" ht="12.75">
      <c r="B4" s="111" t="s">
        <v>941</v>
      </c>
      <c r="C4" s="116"/>
      <c r="D4" s="106"/>
      <c r="E4" s="114"/>
      <c r="F4" s="108"/>
      <c r="G4" s="114"/>
      <c r="H4" s="108"/>
      <c r="I4" s="115"/>
      <c r="J4" s="110"/>
      <c r="K4" s="112"/>
    </row>
    <row r="5" spans="2:11" ht="12.75">
      <c r="B5" s="118" t="s">
        <v>938</v>
      </c>
      <c r="C5" s="116"/>
      <c r="D5" s="113"/>
      <c r="E5" s="114"/>
      <c r="F5" s="112"/>
      <c r="G5" s="114"/>
      <c r="H5" s="112"/>
      <c r="I5" s="115"/>
      <c r="J5" s="116"/>
      <c r="K5" s="112"/>
    </row>
    <row r="6" spans="2:11" ht="12.75">
      <c r="B6" s="118"/>
      <c r="C6" s="116"/>
      <c r="D6" s="106"/>
      <c r="E6" s="114"/>
      <c r="F6" s="119"/>
      <c r="G6" s="114"/>
      <c r="H6" s="119"/>
      <c r="I6" s="115"/>
      <c r="J6" s="110"/>
      <c r="K6" s="120"/>
    </row>
    <row r="7" spans="1:11" ht="12.75">
      <c r="A7" s="121"/>
      <c r="B7" s="122" t="s">
        <v>296</v>
      </c>
      <c r="C7" s="116"/>
      <c r="D7" s="113"/>
      <c r="E7" s="114"/>
      <c r="F7" s="113"/>
      <c r="G7" s="114"/>
      <c r="H7" s="113"/>
      <c r="I7" s="115"/>
      <c r="J7" s="116"/>
      <c r="K7" s="123"/>
    </row>
    <row r="8" spans="1:3" ht="12.75">
      <c r="A8" s="124"/>
      <c r="B8" s="125"/>
      <c r="C8" s="225"/>
    </row>
    <row r="9" spans="1:11" ht="12.75">
      <c r="A9" s="131"/>
      <c r="B9" s="132"/>
      <c r="C9" s="226"/>
      <c r="D9" s="134"/>
      <c r="E9" s="402" t="s">
        <v>1089</v>
      </c>
      <c r="F9" s="402"/>
      <c r="G9" s="402" t="s">
        <v>1090</v>
      </c>
      <c r="H9" s="402"/>
      <c r="I9" s="402" t="s">
        <v>991</v>
      </c>
      <c r="J9" s="402"/>
      <c r="K9" s="134"/>
    </row>
    <row r="10" spans="1:11" ht="13.5" thickBot="1">
      <c r="A10" s="135"/>
      <c r="B10" s="136" t="s">
        <v>993</v>
      </c>
      <c r="C10" s="141" t="s">
        <v>1091</v>
      </c>
      <c r="D10" s="137" t="s">
        <v>1092</v>
      </c>
      <c r="E10" s="138" t="s">
        <v>1093</v>
      </c>
      <c r="F10" s="139" t="s">
        <v>994</v>
      </c>
      <c r="G10" s="138" t="s">
        <v>1093</v>
      </c>
      <c r="H10" s="139" t="s">
        <v>994</v>
      </c>
      <c r="I10" s="140" t="s">
        <v>1093</v>
      </c>
      <c r="J10" s="141" t="s">
        <v>994</v>
      </c>
      <c r="K10" s="139"/>
    </row>
    <row r="11" spans="6:19" ht="13.5" thickTop="1">
      <c r="F11" s="143"/>
      <c r="H11" s="143"/>
      <c r="K11" s="143"/>
      <c r="O11" s="102"/>
      <c r="Q11" s="102"/>
      <c r="S11" s="102"/>
    </row>
    <row r="12" spans="1:19" ht="12.75">
      <c r="A12" s="144">
        <v>2</v>
      </c>
      <c r="B12" s="145" t="s">
        <v>1094</v>
      </c>
      <c r="F12" s="146"/>
      <c r="H12" s="146"/>
      <c r="J12" s="146"/>
      <c r="K12" s="146"/>
      <c r="O12" s="102"/>
      <c r="Q12" s="102"/>
      <c r="S12" s="102"/>
    </row>
    <row r="13" spans="1:19" ht="12.75">
      <c r="A13" s="144"/>
      <c r="B13" s="147" t="s">
        <v>1095</v>
      </c>
      <c r="F13" s="146"/>
      <c r="H13" s="146"/>
      <c r="I13" s="148" t="s">
        <v>1096</v>
      </c>
      <c r="J13" s="146"/>
      <c r="K13" s="146"/>
      <c r="O13" s="102"/>
      <c r="Q13" s="102"/>
      <c r="S13" s="102"/>
    </row>
    <row r="14" spans="1:14" ht="12.75">
      <c r="A14" s="149"/>
      <c r="B14" s="150"/>
      <c r="F14" s="146"/>
      <c r="H14" s="146"/>
      <c r="I14" s="151"/>
      <c r="J14" s="146"/>
      <c r="K14" s="146"/>
      <c r="N14" s="102"/>
    </row>
    <row r="15" spans="1:19" ht="12.75">
      <c r="A15" s="152"/>
      <c r="B15" s="153" t="s">
        <v>1097</v>
      </c>
      <c r="E15" s="154"/>
      <c r="F15" s="146"/>
      <c r="G15" s="154"/>
      <c r="H15" s="146"/>
      <c r="I15" s="148" t="s">
        <v>1096</v>
      </c>
      <c r="J15" s="146"/>
      <c r="K15" s="38"/>
      <c r="L15" s="101"/>
      <c r="M15" s="38"/>
      <c r="O15" s="102"/>
      <c r="Q15" s="102"/>
      <c r="S15" s="102"/>
    </row>
    <row r="16" spans="1:19" ht="12.75">
      <c r="A16" s="155"/>
      <c r="B16" s="156"/>
      <c r="F16" s="146"/>
      <c r="H16" s="146"/>
      <c r="I16" s="151"/>
      <c r="J16" s="146"/>
      <c r="K16" s="38"/>
      <c r="L16" s="101"/>
      <c r="M16" s="38"/>
      <c r="O16" s="102"/>
      <c r="Q16" s="102"/>
      <c r="S16" s="102"/>
    </row>
    <row r="17" spans="1:19" ht="12.75">
      <c r="A17" s="152"/>
      <c r="B17" s="153" t="s">
        <v>1098</v>
      </c>
      <c r="F17" s="146"/>
      <c r="H17" s="146"/>
      <c r="I17" s="148" t="s">
        <v>1096</v>
      </c>
      <c r="J17" s="146"/>
      <c r="K17" s="146"/>
      <c r="O17" s="102"/>
      <c r="Q17" s="102"/>
      <c r="S17" s="102"/>
    </row>
    <row r="18" spans="1:19" ht="12.75">
      <c r="A18" s="152"/>
      <c r="B18" s="153"/>
      <c r="F18" s="146"/>
      <c r="H18" s="146"/>
      <c r="J18" s="146"/>
      <c r="K18" s="146"/>
      <c r="O18" s="102"/>
      <c r="Q18" s="102"/>
      <c r="S18" s="102"/>
    </row>
    <row r="19" spans="1:19" ht="12.75">
      <c r="A19" s="152"/>
      <c r="B19" s="153" t="s">
        <v>1099</v>
      </c>
      <c r="F19" s="146"/>
      <c r="H19" s="146"/>
      <c r="I19" s="148" t="s">
        <v>1096</v>
      </c>
      <c r="J19" s="146"/>
      <c r="K19" s="146"/>
      <c r="O19" s="102"/>
      <c r="Q19" s="102"/>
      <c r="S19" s="102"/>
    </row>
    <row r="20" spans="1:19" ht="12.75">
      <c r="A20" s="152"/>
      <c r="B20" s="153"/>
      <c r="F20" s="146"/>
      <c r="H20" s="146"/>
      <c r="J20" s="146"/>
      <c r="K20" s="146"/>
      <c r="O20" s="102"/>
      <c r="Q20" s="102"/>
      <c r="S20" s="102"/>
    </row>
    <row r="21" spans="1:19" ht="12.75">
      <c r="A21" s="144"/>
      <c r="B21" s="147" t="s">
        <v>1100</v>
      </c>
      <c r="E21" s="154"/>
      <c r="F21" s="146"/>
      <c r="G21" s="154"/>
      <c r="H21" s="146"/>
      <c r="I21" s="148" t="s">
        <v>1096</v>
      </c>
      <c r="J21" s="146"/>
      <c r="K21" s="38"/>
      <c r="L21" s="101"/>
      <c r="M21" s="38"/>
      <c r="N21" s="102"/>
      <c r="S21" s="102"/>
    </row>
    <row r="22" spans="1:14" ht="12.75">
      <c r="A22" s="149"/>
      <c r="B22" s="150"/>
      <c r="F22" s="146"/>
      <c r="H22" s="146"/>
      <c r="I22" s="151"/>
      <c r="J22" s="146"/>
      <c r="K22" s="146"/>
      <c r="N22" s="102"/>
    </row>
    <row r="23" spans="1:14" ht="12.75">
      <c r="A23" s="152"/>
      <c r="B23" s="153" t="s">
        <v>1101</v>
      </c>
      <c r="F23" s="146"/>
      <c r="H23" s="146"/>
      <c r="I23" s="148" t="s">
        <v>1096</v>
      </c>
      <c r="J23" s="146"/>
      <c r="K23" s="146"/>
      <c r="N23" s="102"/>
    </row>
    <row r="24" spans="1:19" ht="12.75">
      <c r="A24" s="152"/>
      <c r="B24" s="153"/>
      <c r="F24" s="146"/>
      <c r="H24" s="146"/>
      <c r="I24" s="151"/>
      <c r="J24" s="146"/>
      <c r="K24" s="38"/>
      <c r="L24" s="101"/>
      <c r="M24" s="102"/>
      <c r="S24" s="102"/>
    </row>
    <row r="25" spans="1:19" ht="12.75">
      <c r="A25" s="152"/>
      <c r="B25" s="153" t="s">
        <v>1065</v>
      </c>
      <c r="F25" s="146"/>
      <c r="H25" s="146"/>
      <c r="I25" s="151"/>
      <c r="J25" s="146"/>
      <c r="K25" s="38"/>
      <c r="L25" s="101"/>
      <c r="M25" s="102"/>
      <c r="S25" s="102"/>
    </row>
    <row r="26" spans="1:19" ht="25.5">
      <c r="A26" s="152"/>
      <c r="B26" s="157" t="s">
        <v>1102</v>
      </c>
      <c r="C26" s="130">
        <v>550</v>
      </c>
      <c r="D26" s="127" t="s">
        <v>1103</v>
      </c>
      <c r="E26" s="128">
        <v>5.4</v>
      </c>
      <c r="F26" s="146">
        <v>2970</v>
      </c>
      <c r="G26" s="128">
        <v>3.6</v>
      </c>
      <c r="H26" s="146">
        <v>1980</v>
      </c>
      <c r="I26" s="129">
        <v>9</v>
      </c>
      <c r="J26" s="146">
        <v>4950</v>
      </c>
      <c r="K26" s="38"/>
      <c r="L26" s="101"/>
      <c r="M26" s="102"/>
      <c r="S26" s="102"/>
    </row>
    <row r="27" spans="1:19" ht="25.5">
      <c r="A27" s="152"/>
      <c r="B27" s="157" t="s">
        <v>1104</v>
      </c>
      <c r="C27" s="130">
        <v>900</v>
      </c>
      <c r="D27" s="127" t="s">
        <v>1103</v>
      </c>
      <c r="E27" s="128">
        <v>5.4</v>
      </c>
      <c r="F27" s="146">
        <v>4860</v>
      </c>
      <c r="G27" s="128">
        <v>3.6</v>
      </c>
      <c r="H27" s="146">
        <v>3240</v>
      </c>
      <c r="I27" s="129">
        <v>9</v>
      </c>
      <c r="J27" s="146">
        <v>8100</v>
      </c>
      <c r="K27" s="38"/>
      <c r="L27" s="101"/>
      <c r="M27" s="102"/>
      <c r="S27" s="102"/>
    </row>
    <row r="28" spans="1:19" ht="12.75">
      <c r="A28" s="152"/>
      <c r="B28" s="156" t="s">
        <v>1105</v>
      </c>
      <c r="C28" s="130">
        <v>600</v>
      </c>
      <c r="D28" s="127" t="s">
        <v>1103</v>
      </c>
      <c r="E28" s="128">
        <v>6</v>
      </c>
      <c r="F28" s="146">
        <v>3600</v>
      </c>
      <c r="G28" s="128">
        <v>4</v>
      </c>
      <c r="H28" s="146">
        <v>2400</v>
      </c>
      <c r="I28" s="129">
        <v>10</v>
      </c>
      <c r="J28" s="146">
        <v>6000</v>
      </c>
      <c r="K28" s="38"/>
      <c r="L28" s="101"/>
      <c r="M28" s="102"/>
      <c r="S28" s="102"/>
    </row>
    <row r="29" spans="1:19" ht="12.75">
      <c r="A29" s="152"/>
      <c r="B29" s="156" t="s">
        <v>133</v>
      </c>
      <c r="C29" s="130">
        <v>850</v>
      </c>
      <c r="D29" s="127" t="s">
        <v>1103</v>
      </c>
      <c r="E29" s="128">
        <v>5.4</v>
      </c>
      <c r="F29" s="146">
        <v>4590</v>
      </c>
      <c r="G29" s="128">
        <v>3.6</v>
      </c>
      <c r="H29" s="146">
        <v>3060</v>
      </c>
      <c r="I29" s="129">
        <v>9</v>
      </c>
      <c r="J29" s="146">
        <v>7650</v>
      </c>
      <c r="K29" s="38"/>
      <c r="L29" s="101"/>
      <c r="M29" s="102"/>
      <c r="S29" s="102"/>
    </row>
    <row r="30" spans="1:19" ht="25.5">
      <c r="A30" s="152"/>
      <c r="B30" s="156" t="s">
        <v>1107</v>
      </c>
      <c r="C30" s="130">
        <v>360</v>
      </c>
      <c r="D30" s="127" t="s">
        <v>1103</v>
      </c>
      <c r="E30" s="128">
        <v>21</v>
      </c>
      <c r="F30" s="146">
        <v>7560</v>
      </c>
      <c r="G30" s="128">
        <v>14</v>
      </c>
      <c r="H30" s="146">
        <v>5040</v>
      </c>
      <c r="I30" s="129">
        <v>35</v>
      </c>
      <c r="J30" s="146">
        <v>12600</v>
      </c>
      <c r="K30" s="38"/>
      <c r="L30" s="101"/>
      <c r="M30" s="102"/>
      <c r="S30" s="102"/>
    </row>
    <row r="31" spans="1:19" ht="12.75">
      <c r="A31" s="155"/>
      <c r="B31" s="157" t="s">
        <v>1109</v>
      </c>
      <c r="F31" s="146"/>
      <c r="H31" s="146"/>
      <c r="J31" s="146" t="s">
        <v>1110</v>
      </c>
      <c r="K31" s="38"/>
      <c r="L31" s="101"/>
      <c r="M31" s="102"/>
      <c r="S31" s="102"/>
    </row>
    <row r="32" spans="1:19" ht="25.5">
      <c r="A32" s="155"/>
      <c r="B32" s="150" t="s">
        <v>1115</v>
      </c>
      <c r="C32" s="130">
        <v>1</v>
      </c>
      <c r="D32" s="127" t="s">
        <v>1112</v>
      </c>
      <c r="E32" s="128">
        <v>3000</v>
      </c>
      <c r="F32" s="146">
        <v>3000</v>
      </c>
      <c r="G32" s="128">
        <v>2000</v>
      </c>
      <c r="H32" s="146">
        <v>2000</v>
      </c>
      <c r="I32" s="129">
        <v>5000</v>
      </c>
      <c r="J32" s="146">
        <v>5000</v>
      </c>
      <c r="K32" s="38"/>
      <c r="L32" s="101"/>
      <c r="M32" s="38"/>
      <c r="O32" s="102"/>
      <c r="Q32" s="102"/>
      <c r="S32" s="102"/>
    </row>
    <row r="33" spans="1:19" ht="12.75">
      <c r="A33" s="152"/>
      <c r="B33" s="153"/>
      <c r="F33" s="24" t="s">
        <v>965</v>
      </c>
      <c r="H33" s="24" t="s">
        <v>965</v>
      </c>
      <c r="J33" s="24" t="s">
        <v>965</v>
      </c>
      <c r="K33" s="146"/>
      <c r="O33" s="102"/>
      <c r="Q33" s="102"/>
      <c r="S33" s="102"/>
    </row>
    <row r="34" spans="1:19" ht="12.75">
      <c r="A34" s="152"/>
      <c r="B34" s="153"/>
      <c r="F34" s="146">
        <v>26580</v>
      </c>
      <c r="H34" s="146">
        <v>17720</v>
      </c>
      <c r="J34" s="146">
        <v>44300</v>
      </c>
      <c r="K34" s="146"/>
      <c r="O34" s="102"/>
      <c r="Q34" s="102"/>
      <c r="S34" s="102"/>
    </row>
    <row r="35" spans="1:19" ht="12.75">
      <c r="A35" s="152"/>
      <c r="B35" s="158"/>
      <c r="F35" s="146"/>
      <c r="H35" s="146"/>
      <c r="J35" s="146"/>
      <c r="K35" s="146"/>
      <c r="O35" s="102"/>
      <c r="Q35" s="102"/>
      <c r="S35" s="102"/>
    </row>
    <row r="36" spans="1:19" ht="12.75">
      <c r="A36" s="152" t="s">
        <v>1116</v>
      </c>
      <c r="B36" s="158" t="s">
        <v>1066</v>
      </c>
      <c r="F36" s="146"/>
      <c r="H36" s="146"/>
      <c r="J36" s="146"/>
      <c r="K36" s="146"/>
      <c r="O36" s="102"/>
      <c r="Q36" s="102"/>
      <c r="S36" s="102"/>
    </row>
    <row r="37" spans="1:19" ht="12.75">
      <c r="A37" s="152"/>
      <c r="B37" s="153" t="s">
        <v>1117</v>
      </c>
      <c r="F37" s="146"/>
      <c r="H37" s="146"/>
      <c r="J37" s="146"/>
      <c r="K37" s="146"/>
      <c r="O37" s="102"/>
      <c r="Q37" s="102"/>
      <c r="S37" s="102"/>
    </row>
    <row r="38" spans="1:19" ht="25.5">
      <c r="A38" s="124"/>
      <c r="B38" s="157" t="s">
        <v>297</v>
      </c>
      <c r="C38" s="130">
        <v>72</v>
      </c>
      <c r="D38" s="127" t="s">
        <v>1103</v>
      </c>
      <c r="E38" s="128">
        <v>315</v>
      </c>
      <c r="F38" s="146">
        <v>22680</v>
      </c>
      <c r="G38" s="128">
        <v>210</v>
      </c>
      <c r="H38" s="146">
        <v>15120</v>
      </c>
      <c r="I38" s="129">
        <v>525</v>
      </c>
      <c r="J38" s="146">
        <v>37800</v>
      </c>
      <c r="K38" s="146"/>
      <c r="L38" s="146"/>
      <c r="M38" s="159"/>
      <c r="N38" s="102"/>
      <c r="O38" s="102"/>
      <c r="P38" s="102"/>
      <c r="Q38" s="102"/>
      <c r="R38" s="102"/>
      <c r="S38" s="102"/>
    </row>
    <row r="39" spans="1:19" ht="25.5">
      <c r="A39" s="124"/>
      <c r="B39" s="162" t="s">
        <v>136</v>
      </c>
      <c r="C39" s="130">
        <v>9756</v>
      </c>
      <c r="D39" s="127" t="s">
        <v>959</v>
      </c>
      <c r="E39" s="128">
        <v>4.8</v>
      </c>
      <c r="F39" s="146">
        <v>46828.799999999996</v>
      </c>
      <c r="G39" s="128">
        <v>3.2</v>
      </c>
      <c r="H39" s="146">
        <v>31219.2</v>
      </c>
      <c r="I39" s="129">
        <v>8</v>
      </c>
      <c r="J39" s="146">
        <v>78048</v>
      </c>
      <c r="K39" s="146"/>
      <c r="L39" s="146"/>
      <c r="M39" s="159"/>
      <c r="N39" s="102"/>
      <c r="O39" s="102"/>
      <c r="P39" s="102"/>
      <c r="Q39" s="102"/>
      <c r="R39" s="102"/>
      <c r="S39" s="102"/>
    </row>
    <row r="40" spans="1:19" ht="25.5">
      <c r="A40" s="124"/>
      <c r="B40" s="162" t="s">
        <v>298</v>
      </c>
      <c r="C40" s="130">
        <v>171.2962962962963</v>
      </c>
      <c r="D40" s="127" t="s">
        <v>1103</v>
      </c>
      <c r="E40" s="128">
        <v>315</v>
      </c>
      <c r="F40" s="146">
        <v>53958.333333333336</v>
      </c>
      <c r="G40" s="128">
        <v>210</v>
      </c>
      <c r="H40" s="146">
        <v>35972.222222222226</v>
      </c>
      <c r="I40" s="129">
        <v>525</v>
      </c>
      <c r="J40" s="146">
        <v>89930.55555555556</v>
      </c>
      <c r="K40" s="146"/>
      <c r="L40" s="146"/>
      <c r="M40" s="159"/>
      <c r="N40" s="102"/>
      <c r="O40" s="102"/>
      <c r="P40" s="102"/>
      <c r="Q40" s="102"/>
      <c r="R40" s="102"/>
      <c r="S40" s="102"/>
    </row>
    <row r="41" spans="1:19" ht="51">
      <c r="A41" s="124"/>
      <c r="B41" s="161" t="s">
        <v>299</v>
      </c>
      <c r="C41" s="130">
        <v>80.1</v>
      </c>
      <c r="D41" s="127" t="s">
        <v>1103</v>
      </c>
      <c r="E41" s="128">
        <v>315</v>
      </c>
      <c r="F41" s="146">
        <v>25231.5</v>
      </c>
      <c r="G41" s="128">
        <v>210</v>
      </c>
      <c r="H41" s="146">
        <v>16821</v>
      </c>
      <c r="I41" s="148">
        <v>525</v>
      </c>
      <c r="J41" s="146">
        <v>42052.5</v>
      </c>
      <c r="K41" s="146"/>
      <c r="L41" s="146"/>
      <c r="M41" s="159"/>
      <c r="N41" s="102"/>
      <c r="O41" s="102"/>
      <c r="P41" s="102"/>
      <c r="Q41" s="102"/>
      <c r="R41" s="102"/>
      <c r="S41" s="102"/>
    </row>
    <row r="42" spans="1:19" ht="31.5" customHeight="1">
      <c r="A42" s="152"/>
      <c r="B42" s="156" t="s">
        <v>300</v>
      </c>
      <c r="C42" s="130">
        <v>1900</v>
      </c>
      <c r="D42" s="127" t="s">
        <v>959</v>
      </c>
      <c r="E42" s="128">
        <v>7.199999999999999</v>
      </c>
      <c r="F42" s="146">
        <v>13679.999999999998</v>
      </c>
      <c r="G42" s="128">
        <v>4.800000000000001</v>
      </c>
      <c r="H42" s="146">
        <v>9120.000000000002</v>
      </c>
      <c r="I42" s="129">
        <v>12</v>
      </c>
      <c r="J42" s="146">
        <v>22800</v>
      </c>
      <c r="K42" s="146"/>
      <c r="O42" s="102"/>
      <c r="Q42" s="102"/>
      <c r="S42" s="102"/>
    </row>
    <row r="43" spans="1:19" ht="12.75">
      <c r="A43" s="152"/>
      <c r="B43" s="157" t="s">
        <v>1149</v>
      </c>
      <c r="C43" s="130">
        <v>1</v>
      </c>
      <c r="D43" s="127" t="s">
        <v>1112</v>
      </c>
      <c r="E43" s="128">
        <v>1500</v>
      </c>
      <c r="F43" s="146">
        <v>1500</v>
      </c>
      <c r="G43" s="128">
        <v>1000</v>
      </c>
      <c r="H43" s="146">
        <v>1000</v>
      </c>
      <c r="I43" s="129">
        <v>2500</v>
      </c>
      <c r="J43" s="146">
        <v>2500</v>
      </c>
      <c r="K43" s="146"/>
      <c r="O43" s="102"/>
      <c r="Q43" s="102"/>
      <c r="S43" s="102"/>
    </row>
    <row r="44" spans="1:19" ht="12.75">
      <c r="A44" s="152"/>
      <c r="B44" s="153"/>
      <c r="F44" s="146"/>
      <c r="H44" s="146"/>
      <c r="J44" s="146"/>
      <c r="K44" s="146"/>
      <c r="O44" s="102"/>
      <c r="Q44" s="102"/>
      <c r="S44" s="102"/>
    </row>
    <row r="45" spans="1:19" ht="12.75">
      <c r="A45" s="152"/>
      <c r="B45" s="153" t="s">
        <v>1150</v>
      </c>
      <c r="F45" s="146"/>
      <c r="H45" s="146"/>
      <c r="J45" s="146"/>
      <c r="K45" s="146"/>
      <c r="O45" s="102"/>
      <c r="Q45" s="102"/>
      <c r="S45" s="102"/>
    </row>
    <row r="46" spans="1:19" ht="12.75">
      <c r="A46" s="124"/>
      <c r="B46" s="162" t="s">
        <v>301</v>
      </c>
      <c r="F46" s="146"/>
      <c r="H46" s="146"/>
      <c r="J46" s="146" t="s">
        <v>10</v>
      </c>
      <c r="K46" s="146"/>
      <c r="L46" s="146"/>
      <c r="M46" s="159"/>
      <c r="N46" s="102"/>
      <c r="O46" s="102"/>
      <c r="P46" s="102"/>
      <c r="Q46" s="102"/>
      <c r="R46" s="102"/>
      <c r="S46" s="102"/>
    </row>
    <row r="47" spans="1:19" ht="51">
      <c r="A47" s="124"/>
      <c r="B47" s="161" t="s">
        <v>302</v>
      </c>
      <c r="C47" s="130">
        <v>118.66666666666667</v>
      </c>
      <c r="D47" s="127" t="s">
        <v>1103</v>
      </c>
      <c r="E47" s="128">
        <v>315</v>
      </c>
      <c r="F47" s="146">
        <v>37380</v>
      </c>
      <c r="G47" s="128">
        <v>210</v>
      </c>
      <c r="H47" s="146">
        <v>24920</v>
      </c>
      <c r="I47" s="148">
        <v>525</v>
      </c>
      <c r="J47" s="146">
        <v>62300</v>
      </c>
      <c r="K47" s="146"/>
      <c r="L47" s="146"/>
      <c r="M47" s="159"/>
      <c r="N47" s="102"/>
      <c r="O47" s="102"/>
      <c r="P47" s="102"/>
      <c r="Q47" s="102"/>
      <c r="R47" s="102"/>
      <c r="S47" s="102"/>
    </row>
    <row r="48" spans="1:19" ht="51">
      <c r="A48" s="124"/>
      <c r="B48" s="161" t="s">
        <v>303</v>
      </c>
      <c r="C48" s="130">
        <v>123.37962962962963</v>
      </c>
      <c r="D48" s="127" t="s">
        <v>1103</v>
      </c>
      <c r="E48" s="128">
        <v>315</v>
      </c>
      <c r="F48" s="146">
        <v>38864.583333333336</v>
      </c>
      <c r="G48" s="128">
        <v>210</v>
      </c>
      <c r="H48" s="146">
        <v>25909.722222222223</v>
      </c>
      <c r="I48" s="148">
        <v>525</v>
      </c>
      <c r="J48" s="146">
        <v>64774.305555555555</v>
      </c>
      <c r="K48" s="146"/>
      <c r="L48" s="146"/>
      <c r="M48" s="159"/>
      <c r="N48" s="102"/>
      <c r="O48" s="102"/>
      <c r="P48" s="102"/>
      <c r="Q48" s="102"/>
      <c r="R48" s="102"/>
      <c r="S48" s="102"/>
    </row>
    <row r="49" spans="1:19" ht="12.75">
      <c r="A49" s="155"/>
      <c r="B49" s="157" t="s">
        <v>145</v>
      </c>
      <c r="C49" s="130">
        <v>1</v>
      </c>
      <c r="D49" s="127" t="s">
        <v>1112</v>
      </c>
      <c r="E49" s="128">
        <v>3000</v>
      </c>
      <c r="F49" s="146">
        <v>3000</v>
      </c>
      <c r="G49" s="128">
        <v>2000</v>
      </c>
      <c r="H49" s="146">
        <v>2000</v>
      </c>
      <c r="I49" s="129">
        <v>5000</v>
      </c>
      <c r="J49" s="146">
        <v>5000</v>
      </c>
      <c r="K49" s="146"/>
      <c r="O49" s="102"/>
      <c r="Q49" s="102"/>
      <c r="S49" s="102"/>
    </row>
    <row r="50" spans="1:19" ht="12.75">
      <c r="A50" s="155"/>
      <c r="B50" s="163"/>
      <c r="F50" s="24" t="s">
        <v>965</v>
      </c>
      <c r="H50" s="24" t="s">
        <v>965</v>
      </c>
      <c r="J50" s="24" t="s">
        <v>965</v>
      </c>
      <c r="K50" s="146"/>
      <c r="O50" s="102"/>
      <c r="Q50" s="102"/>
      <c r="S50" s="102"/>
    </row>
    <row r="51" spans="1:19" ht="12.75">
      <c r="A51" s="155"/>
      <c r="B51" s="163"/>
      <c r="F51" s="146">
        <v>243123.21666666667</v>
      </c>
      <c r="H51" s="146">
        <v>162082.14444444445</v>
      </c>
      <c r="J51" s="146">
        <v>405205.3611111111</v>
      </c>
      <c r="K51" s="146"/>
      <c r="O51" s="102"/>
      <c r="Q51" s="102"/>
      <c r="S51" s="102"/>
    </row>
    <row r="52" spans="1:19" ht="12.75">
      <c r="A52" s="152"/>
      <c r="B52" s="158"/>
      <c r="F52" s="146"/>
      <c r="H52" s="146"/>
      <c r="J52" s="146"/>
      <c r="K52" s="146"/>
      <c r="O52" s="102"/>
      <c r="Q52" s="102"/>
      <c r="S52" s="102"/>
    </row>
    <row r="53" spans="1:19" ht="12.75">
      <c r="A53" s="152" t="s">
        <v>1153</v>
      </c>
      <c r="B53" s="158" t="s">
        <v>1067</v>
      </c>
      <c r="F53" s="146"/>
      <c r="H53" s="146"/>
      <c r="J53" s="146"/>
      <c r="K53" s="146"/>
      <c r="O53" s="102"/>
      <c r="Q53" s="102"/>
      <c r="S53" s="102"/>
    </row>
    <row r="54" spans="1:19" ht="12.75">
      <c r="A54" s="152"/>
      <c r="B54" s="153" t="s">
        <v>1155</v>
      </c>
      <c r="F54" s="146"/>
      <c r="H54" s="146"/>
      <c r="J54" s="146" t="s">
        <v>1151</v>
      </c>
      <c r="K54" s="146"/>
      <c r="O54" s="102"/>
      <c r="Q54" s="102"/>
      <c r="S54" s="102"/>
    </row>
    <row r="55" spans="1:19" ht="12.75">
      <c r="A55" s="149"/>
      <c r="B55" s="150" t="s">
        <v>304</v>
      </c>
      <c r="C55" s="130">
        <v>2438</v>
      </c>
      <c r="D55" s="127" t="s">
        <v>959</v>
      </c>
      <c r="E55" s="128">
        <v>7.199999999999999</v>
      </c>
      <c r="F55" s="146">
        <v>17553.6</v>
      </c>
      <c r="G55" s="128">
        <v>4.800000000000001</v>
      </c>
      <c r="H55" s="146">
        <v>11702.400000000001</v>
      </c>
      <c r="I55" s="129">
        <v>12</v>
      </c>
      <c r="J55" s="146">
        <v>29256</v>
      </c>
      <c r="K55" s="146"/>
      <c r="O55" s="102"/>
      <c r="Q55" s="102"/>
      <c r="S55" s="102"/>
    </row>
    <row r="56" spans="1:19" ht="12.75">
      <c r="A56" s="155"/>
      <c r="B56" s="147"/>
      <c r="F56" s="24" t="s">
        <v>965</v>
      </c>
      <c r="H56" s="24" t="s">
        <v>965</v>
      </c>
      <c r="J56" s="24" t="s">
        <v>965</v>
      </c>
      <c r="K56" s="146"/>
      <c r="O56" s="102"/>
      <c r="Q56" s="102"/>
      <c r="S56" s="102"/>
    </row>
    <row r="57" spans="1:19" ht="12.75">
      <c r="A57" s="155"/>
      <c r="B57" s="163"/>
      <c r="F57" s="146">
        <v>17553.6</v>
      </c>
      <c r="H57" s="146">
        <v>11702.400000000001</v>
      </c>
      <c r="J57" s="146">
        <v>29256</v>
      </c>
      <c r="K57" s="146"/>
      <c r="O57" s="102"/>
      <c r="Q57" s="102"/>
      <c r="S57" s="102"/>
    </row>
    <row r="58" spans="1:19" ht="12.75">
      <c r="A58" s="152"/>
      <c r="B58" s="158"/>
      <c r="F58" s="146"/>
      <c r="H58" s="146"/>
      <c r="J58" s="146"/>
      <c r="K58" s="146"/>
      <c r="O58" s="102"/>
      <c r="Q58" s="102"/>
      <c r="S58" s="102"/>
    </row>
    <row r="59" spans="1:19" ht="12.75">
      <c r="A59" s="152" t="s">
        <v>1157</v>
      </c>
      <c r="B59" s="158" t="s">
        <v>1068</v>
      </c>
      <c r="F59" s="146"/>
      <c r="H59" s="146"/>
      <c r="J59" s="146"/>
      <c r="K59" s="146"/>
      <c r="O59" s="102"/>
      <c r="Q59" s="102"/>
      <c r="S59" s="102"/>
    </row>
    <row r="60" spans="1:19" ht="12.75">
      <c r="A60" s="155"/>
      <c r="B60" s="163" t="s">
        <v>1158</v>
      </c>
      <c r="F60" s="146"/>
      <c r="H60" s="146"/>
      <c r="J60" s="146"/>
      <c r="K60" s="146"/>
      <c r="O60" s="102"/>
      <c r="Q60" s="102"/>
      <c r="S60" s="102"/>
    </row>
    <row r="61" spans="1:19" ht="38.25">
      <c r="A61" s="155"/>
      <c r="B61" s="157" t="s">
        <v>305</v>
      </c>
      <c r="C61" s="130">
        <v>73.17</v>
      </c>
      <c r="D61" s="127" t="s">
        <v>1161</v>
      </c>
      <c r="E61" s="128">
        <v>1980</v>
      </c>
      <c r="F61" s="146">
        <v>144876.6</v>
      </c>
      <c r="G61" s="128">
        <v>1320</v>
      </c>
      <c r="H61" s="146">
        <v>96584.40000000001</v>
      </c>
      <c r="I61" s="129">
        <v>3300</v>
      </c>
      <c r="J61" s="146">
        <v>241461</v>
      </c>
      <c r="K61" s="146"/>
      <c r="O61" s="102"/>
      <c r="Q61" s="102"/>
      <c r="S61" s="102"/>
    </row>
    <row r="62" spans="1:19" ht="12.75">
      <c r="A62" s="155"/>
      <c r="B62" s="156" t="s">
        <v>1168</v>
      </c>
      <c r="C62" s="130">
        <v>40</v>
      </c>
      <c r="D62" s="127" t="s">
        <v>1169</v>
      </c>
      <c r="E62" s="128">
        <v>60</v>
      </c>
      <c r="F62" s="146">
        <v>2400</v>
      </c>
      <c r="G62" s="128">
        <v>40</v>
      </c>
      <c r="H62" s="146">
        <v>1600</v>
      </c>
      <c r="I62" s="129">
        <v>100</v>
      </c>
      <c r="J62" s="146">
        <v>4000</v>
      </c>
      <c r="K62" s="146"/>
      <c r="O62" s="102"/>
      <c r="Q62" s="102"/>
      <c r="S62" s="102"/>
    </row>
    <row r="63" spans="1:19" ht="12.75">
      <c r="A63" s="155"/>
      <c r="B63" s="156" t="s">
        <v>1170</v>
      </c>
      <c r="C63" s="130">
        <v>10</v>
      </c>
      <c r="D63" s="127" t="s">
        <v>1169</v>
      </c>
      <c r="E63" s="128">
        <v>90</v>
      </c>
      <c r="F63" s="146">
        <v>900</v>
      </c>
      <c r="G63" s="128">
        <v>60</v>
      </c>
      <c r="H63" s="146">
        <v>600</v>
      </c>
      <c r="I63" s="129">
        <v>150</v>
      </c>
      <c r="J63" s="146">
        <v>1500</v>
      </c>
      <c r="K63" s="146"/>
      <c r="O63" s="102"/>
      <c r="Q63" s="102"/>
      <c r="S63" s="102"/>
    </row>
    <row r="65" spans="1:19" ht="12.75">
      <c r="A65" s="155"/>
      <c r="B65" s="163" t="s">
        <v>1172</v>
      </c>
      <c r="F65" s="146"/>
      <c r="H65" s="146"/>
      <c r="J65" s="146"/>
      <c r="K65" s="146"/>
      <c r="O65" s="102"/>
      <c r="Q65" s="102"/>
      <c r="S65" s="102"/>
    </row>
    <row r="66" spans="1:19" ht="38.25">
      <c r="A66" s="155"/>
      <c r="B66" s="157" t="s">
        <v>306</v>
      </c>
      <c r="C66" s="130">
        <v>9756</v>
      </c>
      <c r="D66" s="127" t="s">
        <v>959</v>
      </c>
      <c r="E66" s="128">
        <v>1.5</v>
      </c>
      <c r="F66" s="146">
        <v>14634</v>
      </c>
      <c r="G66" s="128">
        <v>1</v>
      </c>
      <c r="H66" s="146">
        <v>9756</v>
      </c>
      <c r="I66" s="129">
        <v>2.5</v>
      </c>
      <c r="J66" s="146">
        <v>24390</v>
      </c>
      <c r="K66" s="146"/>
      <c r="O66" s="102"/>
      <c r="Q66" s="102"/>
      <c r="S66" s="102"/>
    </row>
    <row r="67" spans="1:19" ht="12.75">
      <c r="A67" s="155"/>
      <c r="B67" s="163" t="s">
        <v>1175</v>
      </c>
      <c r="F67" s="146"/>
      <c r="H67" s="146"/>
      <c r="J67" s="146"/>
      <c r="K67" s="146"/>
      <c r="O67" s="102"/>
      <c r="Q67" s="102"/>
      <c r="S67" s="102"/>
    </row>
    <row r="68" spans="1:19" ht="25.5">
      <c r="A68" s="155"/>
      <c r="B68" s="156" t="s">
        <v>307</v>
      </c>
      <c r="C68" s="130">
        <v>9756</v>
      </c>
      <c r="D68" s="127" t="s">
        <v>959</v>
      </c>
      <c r="E68" s="128">
        <v>1.2</v>
      </c>
      <c r="F68" s="146">
        <v>11707.199999999999</v>
      </c>
      <c r="G68" s="128">
        <v>0.8</v>
      </c>
      <c r="H68" s="146">
        <v>7804.8</v>
      </c>
      <c r="I68" s="129">
        <v>2</v>
      </c>
      <c r="J68" s="146">
        <v>19512</v>
      </c>
      <c r="K68" s="146"/>
      <c r="O68" s="102"/>
      <c r="Q68" s="102"/>
      <c r="S68" s="102"/>
    </row>
    <row r="69" spans="1:19" ht="12.75">
      <c r="A69" s="165"/>
      <c r="B69" s="156"/>
      <c r="F69" s="146"/>
      <c r="H69" s="146"/>
      <c r="J69" s="146"/>
      <c r="K69" s="146"/>
      <c r="O69" s="102"/>
      <c r="Q69" s="102"/>
      <c r="S69" s="102"/>
    </row>
    <row r="70" spans="1:19" ht="12.75">
      <c r="A70" s="155"/>
      <c r="B70" s="163" t="s">
        <v>1179</v>
      </c>
      <c r="F70" s="146"/>
      <c r="H70" s="146"/>
      <c r="J70" s="146"/>
      <c r="K70" s="146"/>
      <c r="O70" s="102"/>
      <c r="Q70" s="102"/>
      <c r="S70" s="102"/>
    </row>
    <row r="71" spans="1:19" ht="25.5">
      <c r="A71" s="165"/>
      <c r="B71" s="157" t="s">
        <v>308</v>
      </c>
      <c r="C71" s="130">
        <v>5175</v>
      </c>
      <c r="D71" s="127" t="s">
        <v>959</v>
      </c>
      <c r="E71" s="128">
        <v>19.2</v>
      </c>
      <c r="F71" s="146">
        <v>99360</v>
      </c>
      <c r="G71" s="128">
        <v>12.8</v>
      </c>
      <c r="H71" s="146">
        <v>66240</v>
      </c>
      <c r="I71" s="129">
        <v>32</v>
      </c>
      <c r="J71" s="146">
        <v>165600</v>
      </c>
      <c r="K71" s="146"/>
      <c r="O71" s="102"/>
      <c r="Q71" s="102"/>
      <c r="S71" s="102"/>
    </row>
    <row r="72" spans="1:19" ht="12.75">
      <c r="A72" s="155"/>
      <c r="B72" s="163"/>
      <c r="F72" s="24" t="s">
        <v>965</v>
      </c>
      <c r="H72" s="24" t="s">
        <v>965</v>
      </c>
      <c r="J72" s="24" t="s">
        <v>965</v>
      </c>
      <c r="K72" s="146"/>
      <c r="O72" s="102"/>
      <c r="Q72" s="102"/>
      <c r="S72" s="102"/>
    </row>
    <row r="73" spans="1:19" ht="12.75">
      <c r="A73" s="155"/>
      <c r="B73" s="157"/>
      <c r="F73" s="146">
        <v>273877.80000000005</v>
      </c>
      <c r="H73" s="146">
        <v>182585.2</v>
      </c>
      <c r="J73" s="146">
        <v>456463</v>
      </c>
      <c r="K73" s="146"/>
      <c r="O73" s="102"/>
      <c r="Q73" s="102"/>
      <c r="S73" s="102"/>
    </row>
    <row r="74" spans="1:19" ht="12.75">
      <c r="A74" s="152"/>
      <c r="B74" s="158"/>
      <c r="F74" s="146"/>
      <c r="H74" s="146"/>
      <c r="J74" s="146"/>
      <c r="K74" s="146"/>
      <c r="O74" s="102"/>
      <c r="Q74" s="102"/>
      <c r="S74" s="102"/>
    </row>
    <row r="75" spans="1:19" ht="12.75">
      <c r="A75" s="152">
        <v>6</v>
      </c>
      <c r="B75" s="158" t="s">
        <v>1069</v>
      </c>
      <c r="F75" s="146"/>
      <c r="H75" s="146"/>
      <c r="J75" s="146"/>
      <c r="K75" s="146"/>
      <c r="O75" s="102"/>
      <c r="Q75" s="102"/>
      <c r="S75" s="102"/>
    </row>
    <row r="76" spans="1:19" ht="12.75">
      <c r="A76" s="155"/>
      <c r="B76" s="163" t="s">
        <v>1182</v>
      </c>
      <c r="F76" s="146"/>
      <c r="H76" s="146"/>
      <c r="J76" s="146"/>
      <c r="K76" s="146"/>
      <c r="O76" s="102"/>
      <c r="Q76" s="102"/>
      <c r="S76" s="102"/>
    </row>
    <row r="77" spans="1:19" ht="25.5">
      <c r="A77" s="165"/>
      <c r="B77" s="157" t="s">
        <v>157</v>
      </c>
      <c r="C77" s="130">
        <v>7</v>
      </c>
      <c r="D77" s="127" t="s">
        <v>47</v>
      </c>
      <c r="E77" s="128">
        <v>150</v>
      </c>
      <c r="F77" s="146">
        <v>1050</v>
      </c>
      <c r="G77" s="128">
        <v>0</v>
      </c>
      <c r="H77" s="146">
        <v>0</v>
      </c>
      <c r="I77" s="129">
        <v>150</v>
      </c>
      <c r="J77" s="146">
        <v>1050</v>
      </c>
      <c r="K77" s="146"/>
      <c r="O77" s="102"/>
      <c r="Q77" s="102"/>
      <c r="S77" s="102"/>
    </row>
    <row r="78" spans="1:19" ht="18" customHeight="1">
      <c r="A78" s="155"/>
      <c r="B78" s="156" t="s">
        <v>309</v>
      </c>
      <c r="C78" s="130">
        <v>250</v>
      </c>
      <c r="D78" s="127" t="s">
        <v>1114</v>
      </c>
      <c r="E78" s="128">
        <v>12</v>
      </c>
      <c r="F78" s="146">
        <v>3000</v>
      </c>
      <c r="G78" s="128">
        <v>8</v>
      </c>
      <c r="H78" s="146">
        <v>2000</v>
      </c>
      <c r="I78" s="129">
        <v>20</v>
      </c>
      <c r="J78" s="146">
        <v>5000</v>
      </c>
      <c r="K78" s="146"/>
      <c r="O78" s="102"/>
      <c r="Q78" s="102"/>
      <c r="S78" s="102"/>
    </row>
    <row r="79" spans="1:19" ht="25.5">
      <c r="A79" s="155"/>
      <c r="B79" s="157" t="s">
        <v>310</v>
      </c>
      <c r="C79" s="130">
        <v>360</v>
      </c>
      <c r="D79" s="127" t="s">
        <v>1114</v>
      </c>
      <c r="E79" s="128">
        <v>15</v>
      </c>
      <c r="F79" s="146">
        <v>5400</v>
      </c>
      <c r="G79" s="128">
        <v>10</v>
      </c>
      <c r="H79" s="146">
        <v>3600</v>
      </c>
      <c r="I79" s="129">
        <v>25</v>
      </c>
      <c r="J79" s="146">
        <v>9000</v>
      </c>
      <c r="K79" s="146"/>
      <c r="O79" s="102"/>
      <c r="Q79" s="102"/>
      <c r="S79" s="102"/>
    </row>
    <row r="80" spans="1:19" ht="25.5">
      <c r="A80" s="155"/>
      <c r="B80" s="157" t="s">
        <v>311</v>
      </c>
      <c r="C80" s="130">
        <v>9756</v>
      </c>
      <c r="D80" s="127" t="s">
        <v>959</v>
      </c>
      <c r="E80" s="128">
        <v>0.6</v>
      </c>
      <c r="F80" s="146">
        <v>5853.599999999999</v>
      </c>
      <c r="G80" s="128">
        <v>0.4</v>
      </c>
      <c r="H80" s="146">
        <v>3902.4</v>
      </c>
      <c r="I80" s="129">
        <v>1</v>
      </c>
      <c r="J80" s="146">
        <v>9756</v>
      </c>
      <c r="K80" s="146"/>
      <c r="O80" s="102"/>
      <c r="Q80" s="102"/>
      <c r="S80" s="102"/>
    </row>
    <row r="81" spans="1:19" ht="12.75">
      <c r="A81" s="155"/>
      <c r="B81" s="147" t="s">
        <v>1184</v>
      </c>
      <c r="F81" s="146"/>
      <c r="H81" s="146"/>
      <c r="J81" s="146"/>
      <c r="K81" s="146"/>
      <c r="O81" s="102"/>
      <c r="Q81" s="102"/>
      <c r="S81" s="102"/>
    </row>
    <row r="82" spans="1:19" ht="12.75">
      <c r="A82" s="165"/>
      <c r="B82" s="156" t="s">
        <v>160</v>
      </c>
      <c r="F82" s="146"/>
      <c r="H82" s="146"/>
      <c r="J82" s="146" t="s">
        <v>1151</v>
      </c>
      <c r="K82" s="146"/>
      <c r="O82" s="102"/>
      <c r="Q82" s="102"/>
      <c r="S82" s="102"/>
    </row>
    <row r="83" spans="1:19" ht="12.75">
      <c r="A83" s="155"/>
      <c r="B83" s="163"/>
      <c r="F83" s="24" t="s">
        <v>965</v>
      </c>
      <c r="H83" s="24" t="s">
        <v>965</v>
      </c>
      <c r="J83" s="24" t="s">
        <v>965</v>
      </c>
      <c r="K83" s="146"/>
      <c r="O83" s="102"/>
      <c r="Q83" s="102"/>
      <c r="S83" s="102"/>
    </row>
    <row r="84" spans="1:19" ht="12.75">
      <c r="A84" s="155"/>
      <c r="B84" s="157"/>
      <c r="F84" s="146">
        <v>15303.599999999999</v>
      </c>
      <c r="H84" s="146">
        <v>9502.4</v>
      </c>
      <c r="J84" s="146">
        <v>24806</v>
      </c>
      <c r="K84" s="146"/>
      <c r="O84" s="102"/>
      <c r="Q84" s="102"/>
      <c r="S84" s="102"/>
    </row>
    <row r="85" spans="1:19" ht="12.75">
      <c r="A85" s="152"/>
      <c r="B85" s="158"/>
      <c r="F85" s="146"/>
      <c r="H85" s="146"/>
      <c r="J85" s="146"/>
      <c r="K85" s="146"/>
      <c r="O85" s="102"/>
      <c r="Q85" s="102"/>
      <c r="S85" s="102"/>
    </row>
    <row r="86" spans="1:19" ht="25.5">
      <c r="A86" s="152">
        <v>7</v>
      </c>
      <c r="B86" s="145" t="s">
        <v>0</v>
      </c>
      <c r="F86" s="146"/>
      <c r="H86" s="146"/>
      <c r="J86" s="146"/>
      <c r="K86" s="146"/>
      <c r="M86" s="38"/>
      <c r="O86" s="102"/>
      <c r="Q86" s="102"/>
      <c r="S86" s="102"/>
    </row>
    <row r="87" spans="1:19" ht="12.75">
      <c r="A87" s="155"/>
      <c r="B87" s="163" t="s">
        <v>1</v>
      </c>
      <c r="F87" s="146"/>
      <c r="H87" s="146"/>
      <c r="J87" s="146"/>
      <c r="K87" s="146"/>
      <c r="O87" s="102"/>
      <c r="Q87" s="102"/>
      <c r="S87" s="102"/>
    </row>
    <row r="88" spans="1:19" ht="25.5">
      <c r="A88" s="155"/>
      <c r="B88" s="156" t="s">
        <v>312</v>
      </c>
      <c r="C88" s="130">
        <v>9756</v>
      </c>
      <c r="D88" s="127" t="s">
        <v>959</v>
      </c>
      <c r="E88" s="128">
        <v>7.199999999999999</v>
      </c>
      <c r="F88" s="146">
        <v>70243.2</v>
      </c>
      <c r="G88" s="128">
        <v>4.800000000000001</v>
      </c>
      <c r="H88" s="146">
        <v>46828.80000000001</v>
      </c>
      <c r="I88" s="129">
        <v>12</v>
      </c>
      <c r="J88" s="146">
        <v>117072</v>
      </c>
      <c r="K88" s="146"/>
      <c r="O88" s="102"/>
      <c r="Q88" s="102"/>
      <c r="S88" s="102"/>
    </row>
    <row r="89" spans="1:19" ht="12.75">
      <c r="A89" s="155"/>
      <c r="B89" s="156" t="s">
        <v>313</v>
      </c>
      <c r="C89" s="130">
        <v>250</v>
      </c>
      <c r="D89" s="127" t="s">
        <v>1114</v>
      </c>
      <c r="E89" s="128">
        <v>15</v>
      </c>
      <c r="F89" s="146">
        <v>3750</v>
      </c>
      <c r="G89" s="128">
        <v>10</v>
      </c>
      <c r="H89" s="146">
        <v>2500</v>
      </c>
      <c r="I89" s="129">
        <v>25</v>
      </c>
      <c r="J89" s="146">
        <v>6250</v>
      </c>
      <c r="K89" s="146"/>
      <c r="O89" s="102"/>
      <c r="Q89" s="102"/>
      <c r="S89" s="102"/>
    </row>
    <row r="90" spans="1:19" ht="25.5">
      <c r="A90" s="155"/>
      <c r="B90" s="156" t="s">
        <v>314</v>
      </c>
      <c r="C90" s="130">
        <v>360</v>
      </c>
      <c r="D90" s="127" t="s">
        <v>1114</v>
      </c>
      <c r="E90" s="128">
        <v>15</v>
      </c>
      <c r="F90" s="146">
        <v>5400</v>
      </c>
      <c r="G90" s="128">
        <v>10</v>
      </c>
      <c r="H90" s="146">
        <v>3600</v>
      </c>
      <c r="I90" s="129">
        <v>25</v>
      </c>
      <c r="J90" s="146">
        <v>9000</v>
      </c>
      <c r="K90" s="146"/>
      <c r="O90" s="102"/>
      <c r="Q90" s="102"/>
      <c r="S90" s="102"/>
    </row>
    <row r="91" spans="1:19" ht="25.5">
      <c r="A91" s="155"/>
      <c r="B91" s="156" t="s">
        <v>165</v>
      </c>
      <c r="C91" s="130">
        <v>1</v>
      </c>
      <c r="D91" s="127" t="s">
        <v>1112</v>
      </c>
      <c r="E91" s="128">
        <v>3000</v>
      </c>
      <c r="F91" s="146">
        <v>3000</v>
      </c>
      <c r="G91" s="128">
        <v>2000</v>
      </c>
      <c r="H91" s="146">
        <v>2000</v>
      </c>
      <c r="I91" s="129">
        <v>5000</v>
      </c>
      <c r="J91" s="146">
        <v>5000</v>
      </c>
      <c r="K91" s="146"/>
      <c r="O91" s="102"/>
      <c r="Q91" s="102"/>
      <c r="S91" s="102"/>
    </row>
    <row r="92" spans="1:19" ht="12.75">
      <c r="A92" s="155"/>
      <c r="B92" s="163" t="s">
        <v>8</v>
      </c>
      <c r="F92" s="146"/>
      <c r="H92" s="146"/>
      <c r="J92" s="146"/>
      <c r="K92" s="146"/>
      <c r="O92" s="102"/>
      <c r="Q92" s="102"/>
      <c r="S92" s="102"/>
    </row>
    <row r="93" spans="1:19" ht="25.5">
      <c r="A93" s="155"/>
      <c r="B93" s="157" t="s">
        <v>315</v>
      </c>
      <c r="F93" s="146"/>
      <c r="H93" s="146"/>
      <c r="J93" s="146" t="s">
        <v>316</v>
      </c>
      <c r="K93" s="146"/>
      <c r="O93" s="102"/>
      <c r="Q93" s="102"/>
      <c r="S93" s="102"/>
    </row>
    <row r="94" spans="1:19" ht="25.5">
      <c r="A94" s="155"/>
      <c r="B94" s="157" t="s">
        <v>11</v>
      </c>
      <c r="C94" s="130">
        <v>1</v>
      </c>
      <c r="D94" s="127" t="s">
        <v>1112</v>
      </c>
      <c r="E94" s="128">
        <v>6000</v>
      </c>
      <c r="F94" s="146">
        <v>6000</v>
      </c>
      <c r="G94" s="128">
        <v>4000</v>
      </c>
      <c r="H94" s="146">
        <v>4000</v>
      </c>
      <c r="I94" s="129">
        <v>10000</v>
      </c>
      <c r="J94" s="146">
        <v>10000</v>
      </c>
      <c r="K94" s="146"/>
      <c r="O94" s="102"/>
      <c r="Q94" s="102"/>
      <c r="S94" s="102"/>
    </row>
    <row r="95" spans="1:19" ht="12.75">
      <c r="A95" s="155"/>
      <c r="B95" s="163" t="s">
        <v>12</v>
      </c>
      <c r="F95" s="146"/>
      <c r="H95" s="146"/>
      <c r="J95" s="146"/>
      <c r="K95" s="146"/>
      <c r="O95" s="102"/>
      <c r="Q95" s="102"/>
      <c r="S95" s="102"/>
    </row>
    <row r="96" spans="1:19" ht="12.75">
      <c r="A96" s="155"/>
      <c r="B96" s="156" t="s">
        <v>167</v>
      </c>
      <c r="F96" s="146"/>
      <c r="H96" s="146"/>
      <c r="J96" s="146" t="s">
        <v>14</v>
      </c>
      <c r="K96" s="146"/>
      <c r="O96" s="102"/>
      <c r="Q96" s="102"/>
      <c r="S96" s="102"/>
    </row>
    <row r="97" spans="1:19" ht="12.75">
      <c r="A97" s="155"/>
      <c r="B97" s="163" t="s">
        <v>15</v>
      </c>
      <c r="F97" s="146"/>
      <c r="H97" s="146"/>
      <c r="J97" s="146"/>
      <c r="K97" s="146"/>
      <c r="O97" s="102"/>
      <c r="Q97" s="102"/>
      <c r="S97" s="102"/>
    </row>
    <row r="98" spans="1:19" ht="25.5">
      <c r="A98" s="155"/>
      <c r="B98" s="156" t="s">
        <v>16</v>
      </c>
      <c r="F98" s="146"/>
      <c r="H98" s="146"/>
      <c r="J98" s="146" t="s">
        <v>14</v>
      </c>
      <c r="K98" s="146"/>
      <c r="O98" s="102"/>
      <c r="Q98" s="102"/>
      <c r="S98" s="102"/>
    </row>
    <row r="99" spans="1:19" ht="12.75">
      <c r="A99" s="155"/>
      <c r="B99" s="163"/>
      <c r="F99" s="24" t="s">
        <v>965</v>
      </c>
      <c r="H99" s="24" t="s">
        <v>965</v>
      </c>
      <c r="J99" s="24" t="s">
        <v>965</v>
      </c>
      <c r="K99" s="146"/>
      <c r="O99" s="102"/>
      <c r="Q99" s="102"/>
      <c r="S99" s="102"/>
    </row>
    <row r="100" spans="1:19" ht="12.75">
      <c r="A100" s="155"/>
      <c r="B100" s="147"/>
      <c r="F100" s="146">
        <v>88393.2</v>
      </c>
      <c r="H100" s="146">
        <v>58928.80000000001</v>
      </c>
      <c r="J100" s="146">
        <v>147322</v>
      </c>
      <c r="K100" s="146"/>
      <c r="O100" s="102"/>
      <c r="Q100" s="102"/>
      <c r="S100" s="102"/>
    </row>
    <row r="101" spans="1:19" ht="12.75">
      <c r="A101" s="152"/>
      <c r="B101" s="158"/>
      <c r="F101" s="146"/>
      <c r="H101" s="146"/>
      <c r="J101" s="146"/>
      <c r="K101" s="146"/>
      <c r="O101" s="102"/>
      <c r="Q101" s="102"/>
      <c r="S101" s="102"/>
    </row>
    <row r="102" spans="1:19" ht="12.75">
      <c r="A102" s="152">
        <v>8</v>
      </c>
      <c r="B102" s="166" t="s">
        <v>1071</v>
      </c>
      <c r="F102" s="146"/>
      <c r="H102" s="146"/>
      <c r="J102" s="146"/>
      <c r="K102" s="146"/>
      <c r="O102" s="102"/>
      <c r="Q102" s="102"/>
      <c r="S102" s="102"/>
    </row>
    <row r="103" spans="1:19" ht="25.5">
      <c r="A103" s="152"/>
      <c r="B103" s="153" t="s">
        <v>19</v>
      </c>
      <c r="F103" s="146"/>
      <c r="H103" s="146"/>
      <c r="J103" s="146"/>
      <c r="K103" s="146"/>
      <c r="O103" s="102"/>
      <c r="Q103" s="102"/>
      <c r="S103" s="102"/>
    </row>
    <row r="104" spans="1:19" ht="12.75">
      <c r="A104" s="155"/>
      <c r="B104" s="167" t="s">
        <v>169</v>
      </c>
      <c r="F104" s="146"/>
      <c r="H104" s="146"/>
      <c r="J104" s="146"/>
      <c r="K104" s="146"/>
      <c r="O104" s="102"/>
      <c r="Q104" s="102"/>
      <c r="S104" s="102"/>
    </row>
    <row r="105" spans="1:19" ht="12.75">
      <c r="A105" s="155"/>
      <c r="B105" s="156" t="s">
        <v>22</v>
      </c>
      <c r="C105" s="130">
        <v>2</v>
      </c>
      <c r="D105" s="127" t="s">
        <v>1169</v>
      </c>
      <c r="E105" s="128">
        <v>1000</v>
      </c>
      <c r="F105" s="146">
        <v>2000</v>
      </c>
      <c r="G105" s="128">
        <v>0</v>
      </c>
      <c r="H105" s="146">
        <v>0</v>
      </c>
      <c r="I105" s="129">
        <v>1000</v>
      </c>
      <c r="J105" s="146">
        <v>2000</v>
      </c>
      <c r="K105" s="146"/>
      <c r="O105" s="102"/>
      <c r="Q105" s="102"/>
      <c r="S105" s="102"/>
    </row>
    <row r="106" spans="1:19" ht="12.75">
      <c r="A106" s="155"/>
      <c r="B106" s="167"/>
      <c r="F106" s="146"/>
      <c r="H106" s="146"/>
      <c r="J106" s="146"/>
      <c r="K106" s="146"/>
      <c r="O106" s="102"/>
      <c r="Q106" s="102"/>
      <c r="S106" s="102"/>
    </row>
    <row r="107" spans="1:19" ht="12.75">
      <c r="A107" s="155"/>
      <c r="B107" s="167" t="s">
        <v>170</v>
      </c>
      <c r="F107" s="146"/>
      <c r="H107" s="146"/>
      <c r="J107" s="146"/>
      <c r="K107" s="146"/>
      <c r="O107" s="102"/>
      <c r="Q107" s="102"/>
      <c r="S107" s="102"/>
    </row>
    <row r="108" spans="1:19" ht="12.75">
      <c r="A108" s="155"/>
      <c r="B108" s="156" t="s">
        <v>22</v>
      </c>
      <c r="C108" s="130">
        <v>1</v>
      </c>
      <c r="D108" s="127" t="s">
        <v>1169</v>
      </c>
      <c r="E108" s="128">
        <v>900</v>
      </c>
      <c r="F108" s="146">
        <v>900</v>
      </c>
      <c r="G108" s="128">
        <v>0</v>
      </c>
      <c r="H108" s="146">
        <v>0</v>
      </c>
      <c r="I108" s="129">
        <v>900</v>
      </c>
      <c r="J108" s="146">
        <v>900</v>
      </c>
      <c r="K108" s="146"/>
      <c r="O108" s="102"/>
      <c r="Q108" s="102"/>
      <c r="S108" s="102"/>
    </row>
    <row r="109" spans="1:19" ht="12.75">
      <c r="A109" s="155"/>
      <c r="B109" s="156" t="s">
        <v>22</v>
      </c>
      <c r="C109" s="130">
        <v>2</v>
      </c>
      <c r="D109" s="127" t="s">
        <v>171</v>
      </c>
      <c r="E109" s="128">
        <v>1800</v>
      </c>
      <c r="F109" s="146">
        <v>3600</v>
      </c>
      <c r="G109" s="128">
        <v>0</v>
      </c>
      <c r="H109" s="146">
        <v>0</v>
      </c>
      <c r="I109" s="129">
        <v>1800</v>
      </c>
      <c r="J109" s="146">
        <v>3600</v>
      </c>
      <c r="K109" s="146"/>
      <c r="O109" s="102"/>
      <c r="Q109" s="102"/>
      <c r="S109" s="102"/>
    </row>
    <row r="110" spans="1:19" ht="25.5">
      <c r="A110" s="155"/>
      <c r="B110" s="156" t="s">
        <v>172</v>
      </c>
      <c r="C110" s="130">
        <v>1</v>
      </c>
      <c r="D110" s="127" t="s">
        <v>1112</v>
      </c>
      <c r="E110" s="128">
        <v>2000</v>
      </c>
      <c r="F110" s="146">
        <v>2000</v>
      </c>
      <c r="G110" s="128">
        <v>0</v>
      </c>
      <c r="H110" s="146">
        <v>0</v>
      </c>
      <c r="I110" s="129">
        <v>2000</v>
      </c>
      <c r="J110" s="146">
        <v>2000</v>
      </c>
      <c r="K110" s="146"/>
      <c r="O110" s="102"/>
      <c r="Q110" s="102"/>
      <c r="S110" s="102"/>
    </row>
    <row r="111" spans="1:19" ht="25.5">
      <c r="A111" s="155"/>
      <c r="B111" s="156" t="s">
        <v>173</v>
      </c>
      <c r="C111" s="130">
        <v>1</v>
      </c>
      <c r="D111" s="127" t="s">
        <v>1112</v>
      </c>
      <c r="E111" s="128">
        <v>1200</v>
      </c>
      <c r="F111" s="146">
        <v>1200</v>
      </c>
      <c r="G111" s="128">
        <v>800</v>
      </c>
      <c r="H111" s="146">
        <v>800</v>
      </c>
      <c r="I111" s="129">
        <v>2000</v>
      </c>
      <c r="J111" s="146">
        <v>2000</v>
      </c>
      <c r="K111" s="146"/>
      <c r="O111" s="102"/>
      <c r="Q111" s="102"/>
      <c r="S111" s="102"/>
    </row>
    <row r="112" spans="1:19" ht="38.25">
      <c r="A112" s="155"/>
      <c r="B112" s="157" t="s">
        <v>317</v>
      </c>
      <c r="C112" s="130">
        <v>120</v>
      </c>
      <c r="D112" s="127" t="s">
        <v>959</v>
      </c>
      <c r="E112" s="128">
        <v>36</v>
      </c>
      <c r="F112" s="146">
        <v>4320</v>
      </c>
      <c r="G112" s="128">
        <v>24</v>
      </c>
      <c r="H112" s="146">
        <v>2880</v>
      </c>
      <c r="I112" s="151">
        <v>60</v>
      </c>
      <c r="J112" s="146">
        <v>7200</v>
      </c>
      <c r="K112" s="38"/>
      <c r="L112" s="101"/>
      <c r="M112" s="38"/>
      <c r="O112" s="102"/>
      <c r="Q112" s="102"/>
      <c r="S112" s="102"/>
    </row>
    <row r="113" spans="1:19" ht="12.75">
      <c r="A113" s="152"/>
      <c r="B113" s="153"/>
      <c r="F113" s="146"/>
      <c r="H113" s="146"/>
      <c r="J113" s="146"/>
      <c r="K113" s="146"/>
      <c r="O113" s="102"/>
      <c r="Q113" s="102"/>
      <c r="S113" s="102"/>
    </row>
    <row r="114" spans="1:19" ht="12.75">
      <c r="A114" s="152"/>
      <c r="B114" s="153" t="s">
        <v>175</v>
      </c>
      <c r="F114" s="146"/>
      <c r="H114" s="146"/>
      <c r="J114" s="146" t="s">
        <v>1151</v>
      </c>
      <c r="K114" s="146"/>
      <c r="O114" s="102"/>
      <c r="Q114" s="102"/>
      <c r="S114" s="102"/>
    </row>
    <row r="115" spans="1:20" ht="12.75">
      <c r="A115" s="155"/>
      <c r="B115" s="167"/>
      <c r="E115" s="168"/>
      <c r="F115" s="24" t="s">
        <v>965</v>
      </c>
      <c r="G115" s="168"/>
      <c r="H115" s="24" t="s">
        <v>965</v>
      </c>
      <c r="I115" s="169"/>
      <c r="J115" s="24" t="s">
        <v>965</v>
      </c>
      <c r="K115" s="146"/>
      <c r="O115" s="102"/>
      <c r="Q115" s="102"/>
      <c r="S115" s="102"/>
      <c r="T115" s="38"/>
    </row>
    <row r="116" spans="1:19" ht="12.75">
      <c r="A116" s="155"/>
      <c r="B116" s="147"/>
      <c r="F116" s="146">
        <v>14020</v>
      </c>
      <c r="H116" s="146">
        <v>3680</v>
      </c>
      <c r="J116" s="146">
        <v>17700</v>
      </c>
      <c r="K116" s="146"/>
      <c r="O116" s="102"/>
      <c r="Q116" s="102"/>
      <c r="S116" s="102"/>
    </row>
    <row r="117" spans="1:19" ht="12.75">
      <c r="A117" s="152"/>
      <c r="B117" s="158"/>
      <c r="F117" s="146"/>
      <c r="H117" s="146"/>
      <c r="J117" s="146"/>
      <c r="K117" s="146"/>
      <c r="O117" s="102"/>
      <c r="Q117" s="102"/>
      <c r="S117" s="102"/>
    </row>
    <row r="118" spans="1:19" ht="12.75">
      <c r="A118" s="152">
        <v>9</v>
      </c>
      <c r="B118" s="158" t="s">
        <v>1073</v>
      </c>
      <c r="F118" s="146"/>
      <c r="H118" s="146"/>
      <c r="J118" s="146"/>
      <c r="K118" s="146"/>
      <c r="O118" s="102"/>
      <c r="Q118" s="102"/>
      <c r="S118" s="102"/>
    </row>
    <row r="119" spans="1:19" ht="12.75">
      <c r="A119" s="152"/>
      <c r="B119" s="153" t="s">
        <v>31</v>
      </c>
      <c r="F119" s="146"/>
      <c r="H119" s="146"/>
      <c r="J119" s="146" t="s">
        <v>32</v>
      </c>
      <c r="K119" s="146"/>
      <c r="M119" s="38"/>
      <c r="O119" s="102"/>
      <c r="Q119" s="102"/>
      <c r="S119" s="102"/>
    </row>
    <row r="120" spans="1:19" ht="12.75">
      <c r="A120" s="155"/>
      <c r="B120" s="156"/>
      <c r="F120" s="146"/>
      <c r="H120" s="146"/>
      <c r="J120" s="146"/>
      <c r="K120" s="146"/>
      <c r="M120" s="146"/>
      <c r="O120" s="102"/>
      <c r="Q120" s="102"/>
      <c r="S120" s="102"/>
    </row>
    <row r="121" spans="1:19" ht="12.75">
      <c r="A121" s="155"/>
      <c r="B121" s="102" t="s">
        <v>35</v>
      </c>
      <c r="F121" s="146"/>
      <c r="H121" s="146"/>
      <c r="J121" s="146"/>
      <c r="K121" s="146"/>
      <c r="M121" s="146"/>
      <c r="O121" s="102"/>
      <c r="Q121" s="102"/>
      <c r="S121" s="102"/>
    </row>
    <row r="122" spans="1:19" ht="12.75">
      <c r="A122" s="155"/>
      <c r="B122" s="156" t="s">
        <v>176</v>
      </c>
      <c r="C122" s="130">
        <v>9756</v>
      </c>
      <c r="D122" s="127" t="s">
        <v>959</v>
      </c>
      <c r="E122" s="128">
        <v>0.8999999999999999</v>
      </c>
      <c r="F122" s="146">
        <v>8780.4</v>
      </c>
      <c r="G122" s="128">
        <v>0.6000000000000001</v>
      </c>
      <c r="H122" s="146">
        <v>5853.600000000001</v>
      </c>
      <c r="I122" s="151">
        <v>1.5</v>
      </c>
      <c r="J122" s="146">
        <v>14634</v>
      </c>
      <c r="K122" s="38"/>
      <c r="L122" s="101"/>
      <c r="M122" s="38"/>
      <c r="O122" s="102"/>
      <c r="Q122" s="102"/>
      <c r="S122" s="102"/>
    </row>
    <row r="123" spans="1:19" ht="12.75">
      <c r="A123" s="155"/>
      <c r="B123" s="102"/>
      <c r="D123" s="170"/>
      <c r="F123" s="146"/>
      <c r="H123" s="146"/>
      <c r="J123" s="146"/>
      <c r="K123" s="146"/>
      <c r="M123" s="146"/>
      <c r="O123" s="102"/>
      <c r="Q123" s="102"/>
      <c r="S123" s="102"/>
    </row>
    <row r="124" spans="1:19" ht="12.75">
      <c r="A124" s="155"/>
      <c r="B124" s="102" t="s">
        <v>37</v>
      </c>
      <c r="D124" s="170"/>
      <c r="F124" s="146"/>
      <c r="H124" s="146"/>
      <c r="J124" s="146"/>
      <c r="K124" s="146"/>
      <c r="M124" s="146"/>
      <c r="O124" s="102"/>
      <c r="Q124" s="102"/>
      <c r="S124" s="102"/>
    </row>
    <row r="125" spans="1:19" ht="12.75">
      <c r="A125" s="155"/>
      <c r="B125" s="164" t="s">
        <v>318</v>
      </c>
      <c r="C125" s="130">
        <v>2438</v>
      </c>
      <c r="D125" s="170" t="s">
        <v>959</v>
      </c>
      <c r="E125" s="128">
        <v>0.6</v>
      </c>
      <c r="F125" s="146">
        <v>1462.8</v>
      </c>
      <c r="G125" s="128">
        <v>0.4</v>
      </c>
      <c r="H125" s="146">
        <v>975.2</v>
      </c>
      <c r="I125" s="129">
        <v>1</v>
      </c>
      <c r="J125" s="146">
        <v>2438</v>
      </c>
      <c r="K125" s="146"/>
      <c r="M125" s="146"/>
      <c r="O125" s="102"/>
      <c r="Q125" s="102"/>
      <c r="S125" s="102"/>
    </row>
    <row r="126" spans="1:19" ht="12.75">
      <c r="A126" s="155"/>
      <c r="B126" s="102"/>
      <c r="D126" s="170"/>
      <c r="F126" s="146"/>
      <c r="H126" s="146"/>
      <c r="J126" s="146"/>
      <c r="K126" s="146"/>
      <c r="M126" s="146"/>
      <c r="O126" s="102"/>
      <c r="Q126" s="102"/>
      <c r="S126" s="102"/>
    </row>
    <row r="127" spans="1:19" ht="12.75">
      <c r="A127" s="155"/>
      <c r="B127" s="171" t="s">
        <v>39</v>
      </c>
      <c r="F127" s="146"/>
      <c r="H127" s="146"/>
      <c r="J127" s="146"/>
      <c r="K127" s="146"/>
      <c r="M127" s="146"/>
      <c r="O127" s="102"/>
      <c r="Q127" s="102"/>
      <c r="S127" s="102"/>
    </row>
    <row r="128" spans="1:19" ht="12.75">
      <c r="A128" s="155"/>
      <c r="B128" s="150" t="s">
        <v>40</v>
      </c>
      <c r="C128" s="130">
        <v>9756</v>
      </c>
      <c r="D128" s="170" t="s">
        <v>959</v>
      </c>
      <c r="F128" s="146"/>
      <c r="H128" s="146"/>
      <c r="J128" s="146" t="s">
        <v>41</v>
      </c>
      <c r="K128" s="146"/>
      <c r="M128" s="146"/>
      <c r="O128" s="102"/>
      <c r="Q128" s="102"/>
      <c r="S128" s="102"/>
    </row>
    <row r="129" spans="1:19" ht="12.75">
      <c r="A129" s="155"/>
      <c r="B129" s="171"/>
      <c r="D129" s="170"/>
      <c r="F129" s="146"/>
      <c r="H129" s="146"/>
      <c r="J129" s="146"/>
      <c r="K129" s="146"/>
      <c r="M129" s="146"/>
      <c r="O129" s="102"/>
      <c r="Q129" s="102"/>
      <c r="S129" s="102"/>
    </row>
    <row r="130" spans="1:19" ht="12.75">
      <c r="A130" s="155"/>
      <c r="B130" s="171" t="s">
        <v>42</v>
      </c>
      <c r="D130" s="170"/>
      <c r="F130" s="146"/>
      <c r="H130" s="146"/>
      <c r="J130" s="146"/>
      <c r="K130" s="146"/>
      <c r="M130" s="146"/>
      <c r="O130" s="102"/>
      <c r="Q130" s="102"/>
      <c r="S130" s="102"/>
    </row>
    <row r="131" spans="1:19" ht="12.75">
      <c r="A131" s="155"/>
      <c r="B131" s="172" t="s">
        <v>43</v>
      </c>
      <c r="C131" s="101">
        <v>73</v>
      </c>
      <c r="D131" s="170" t="s">
        <v>1161</v>
      </c>
      <c r="E131" s="128">
        <v>90</v>
      </c>
      <c r="F131" s="146">
        <v>6570</v>
      </c>
      <c r="G131" s="128">
        <v>60</v>
      </c>
      <c r="H131" s="146">
        <v>4380</v>
      </c>
      <c r="I131" s="129">
        <v>150</v>
      </c>
      <c r="J131" s="146">
        <v>10950</v>
      </c>
      <c r="K131" s="146"/>
      <c r="M131" s="146"/>
      <c r="O131" s="102"/>
      <c r="Q131" s="102"/>
      <c r="S131" s="102"/>
    </row>
    <row r="132" spans="1:19" ht="12.75">
      <c r="A132" s="155"/>
      <c r="B132" s="172" t="s">
        <v>45</v>
      </c>
      <c r="C132" s="101">
        <v>9756</v>
      </c>
      <c r="D132" s="170" t="s">
        <v>959</v>
      </c>
      <c r="E132" s="128">
        <v>0.8999999999999999</v>
      </c>
      <c r="F132" s="146">
        <v>8780.4</v>
      </c>
      <c r="G132" s="128">
        <v>0.6000000000000001</v>
      </c>
      <c r="H132" s="146">
        <v>5853.600000000001</v>
      </c>
      <c r="I132" s="129">
        <v>1.5</v>
      </c>
      <c r="J132" s="146">
        <v>14634</v>
      </c>
      <c r="K132" s="146"/>
      <c r="M132" s="146"/>
      <c r="O132" s="102"/>
      <c r="Q132" s="102"/>
      <c r="S132" s="102"/>
    </row>
    <row r="133" spans="1:19" ht="12.75">
      <c r="A133" s="155"/>
      <c r="B133" s="172" t="s">
        <v>46</v>
      </c>
      <c r="C133" s="130">
        <v>7</v>
      </c>
      <c r="D133" s="170" t="s">
        <v>47</v>
      </c>
      <c r="E133" s="128">
        <v>39</v>
      </c>
      <c r="F133" s="146">
        <v>273</v>
      </c>
      <c r="G133" s="128">
        <v>26</v>
      </c>
      <c r="H133" s="146">
        <v>182</v>
      </c>
      <c r="I133" s="129">
        <v>65</v>
      </c>
      <c r="J133" s="146">
        <v>455</v>
      </c>
      <c r="K133" s="146"/>
      <c r="M133" s="146"/>
      <c r="O133" s="102"/>
      <c r="Q133" s="102"/>
      <c r="S133" s="102"/>
    </row>
    <row r="134" spans="1:19" ht="12.75">
      <c r="A134" s="155"/>
      <c r="B134" s="172" t="s">
        <v>48</v>
      </c>
      <c r="C134" s="130">
        <v>9756</v>
      </c>
      <c r="D134" s="170" t="s">
        <v>959</v>
      </c>
      <c r="E134" s="128">
        <v>0.3</v>
      </c>
      <c r="F134" s="146">
        <v>2926.7999999999997</v>
      </c>
      <c r="G134" s="128">
        <v>0.2</v>
      </c>
      <c r="H134" s="146">
        <v>1951.2</v>
      </c>
      <c r="I134" s="129">
        <v>0.5</v>
      </c>
      <c r="J134" s="146">
        <v>4878</v>
      </c>
      <c r="K134" s="146"/>
      <c r="M134" s="146"/>
      <c r="O134" s="102"/>
      <c r="Q134" s="102"/>
      <c r="S134" s="102"/>
    </row>
    <row r="135" spans="1:20" ht="12.75">
      <c r="A135" s="155"/>
      <c r="B135" s="167"/>
      <c r="E135" s="168"/>
      <c r="F135" s="24" t="s">
        <v>965</v>
      </c>
      <c r="G135" s="168"/>
      <c r="H135" s="24" t="s">
        <v>965</v>
      </c>
      <c r="I135" s="169"/>
      <c r="J135" s="24" t="s">
        <v>965</v>
      </c>
      <c r="K135" s="146"/>
      <c r="O135" s="102"/>
      <c r="Q135" s="102"/>
      <c r="S135" s="102"/>
      <c r="T135" s="38"/>
    </row>
    <row r="136" spans="1:19" ht="12.75">
      <c r="A136" s="155"/>
      <c r="B136" s="147"/>
      <c r="F136" s="146">
        <v>28793.399999999998</v>
      </c>
      <c r="H136" s="146">
        <v>19195.600000000002</v>
      </c>
      <c r="J136" s="146">
        <v>47989</v>
      </c>
      <c r="K136" s="146"/>
      <c r="O136" s="102"/>
      <c r="Q136" s="102"/>
      <c r="S136" s="102"/>
    </row>
    <row r="137" spans="1:19" ht="12.75">
      <c r="A137" s="152"/>
      <c r="B137" s="158"/>
      <c r="F137" s="146"/>
      <c r="H137" s="146"/>
      <c r="J137" s="146"/>
      <c r="K137" s="146"/>
      <c r="O137" s="102"/>
      <c r="Q137" s="102"/>
      <c r="S137" s="102"/>
    </row>
    <row r="138" spans="1:19" ht="12.75">
      <c r="A138" s="152">
        <v>10</v>
      </c>
      <c r="B138" s="158" t="s">
        <v>1074</v>
      </c>
      <c r="F138" s="146"/>
      <c r="H138" s="146"/>
      <c r="J138" s="146"/>
      <c r="K138" s="146"/>
      <c r="O138" s="102"/>
      <c r="Q138" s="102"/>
      <c r="S138" s="102"/>
    </row>
    <row r="139" spans="1:19" ht="25.5">
      <c r="A139" s="124"/>
      <c r="B139" s="232" t="s">
        <v>49</v>
      </c>
      <c r="C139" s="130">
        <v>1</v>
      </c>
      <c r="D139" s="127" t="s">
        <v>134</v>
      </c>
      <c r="E139" s="128">
        <v>1500</v>
      </c>
      <c r="F139" s="146">
        <v>1500</v>
      </c>
      <c r="G139" s="128">
        <v>1000</v>
      </c>
      <c r="H139" s="146">
        <v>1000</v>
      </c>
      <c r="I139" s="129">
        <v>2500</v>
      </c>
      <c r="J139" s="146">
        <v>2500</v>
      </c>
      <c r="K139" s="146"/>
      <c r="L139" s="146"/>
      <c r="M139" s="159"/>
      <c r="N139" s="102"/>
      <c r="O139" s="102"/>
      <c r="P139" s="102"/>
      <c r="Q139" s="102"/>
      <c r="R139" s="102"/>
      <c r="S139" s="102"/>
    </row>
    <row r="140" spans="1:19" ht="12.75">
      <c r="A140" s="155"/>
      <c r="B140" s="163" t="s">
        <v>180</v>
      </c>
      <c r="C140" s="130">
        <v>1</v>
      </c>
      <c r="D140" s="127" t="s">
        <v>134</v>
      </c>
      <c r="E140" s="128">
        <v>3000</v>
      </c>
      <c r="F140" s="146">
        <v>3000</v>
      </c>
      <c r="G140" s="128">
        <v>2000</v>
      </c>
      <c r="H140" s="146">
        <v>2000</v>
      </c>
      <c r="I140" s="151">
        <v>5000</v>
      </c>
      <c r="J140" s="146">
        <v>5000</v>
      </c>
      <c r="K140" s="38"/>
      <c r="L140" s="101"/>
      <c r="M140" s="102"/>
      <c r="S140" s="102"/>
    </row>
    <row r="141" spans="1:20" ht="12.75">
      <c r="A141" s="155"/>
      <c r="B141" s="167"/>
      <c r="E141" s="168"/>
      <c r="F141" s="24" t="s">
        <v>965</v>
      </c>
      <c r="G141" s="168"/>
      <c r="H141" s="24" t="s">
        <v>965</v>
      </c>
      <c r="I141" s="169"/>
      <c r="J141" s="24" t="s">
        <v>965</v>
      </c>
      <c r="K141" s="146"/>
      <c r="O141" s="102"/>
      <c r="Q141" s="102"/>
      <c r="S141" s="102"/>
      <c r="T141" s="38"/>
    </row>
    <row r="142" spans="1:19" ht="12.75">
      <c r="A142" s="155"/>
      <c r="B142" s="147"/>
      <c r="F142" s="146">
        <v>4500</v>
      </c>
      <c r="H142" s="146">
        <v>3000</v>
      </c>
      <c r="J142" s="146">
        <v>7500</v>
      </c>
      <c r="K142" s="146"/>
      <c r="O142" s="102"/>
      <c r="Q142" s="102"/>
      <c r="S142" s="102"/>
    </row>
    <row r="143" spans="1:19" ht="12.75">
      <c r="A143" s="152"/>
      <c r="B143" s="158"/>
      <c r="F143" s="146"/>
      <c r="H143" s="146"/>
      <c r="J143" s="146"/>
      <c r="K143" s="146"/>
      <c r="O143" s="102"/>
      <c r="Q143" s="102"/>
      <c r="S143" s="102"/>
    </row>
    <row r="144" spans="1:19" ht="12.75">
      <c r="A144" s="152">
        <v>11</v>
      </c>
      <c r="B144" s="158" t="s">
        <v>1075</v>
      </c>
      <c r="F144" s="146"/>
      <c r="H144" s="146"/>
      <c r="J144" s="146" t="s">
        <v>1151</v>
      </c>
      <c r="K144" s="146"/>
      <c r="O144" s="102"/>
      <c r="Q144" s="102"/>
      <c r="S144" s="102"/>
    </row>
    <row r="145" spans="1:20" ht="12.75">
      <c r="A145" s="155"/>
      <c r="B145" s="167"/>
      <c r="E145" s="168"/>
      <c r="F145" s="24" t="s">
        <v>965</v>
      </c>
      <c r="G145" s="168"/>
      <c r="H145" s="24" t="s">
        <v>965</v>
      </c>
      <c r="I145" s="169"/>
      <c r="J145" s="24" t="s">
        <v>965</v>
      </c>
      <c r="K145" s="146"/>
      <c r="O145" s="102"/>
      <c r="Q145" s="102"/>
      <c r="S145" s="102"/>
      <c r="T145" s="38"/>
    </row>
    <row r="146" spans="1:19" ht="12.75">
      <c r="A146" s="155"/>
      <c r="B146" s="147"/>
      <c r="F146" s="146">
        <v>0</v>
      </c>
      <c r="H146" s="146">
        <v>0</v>
      </c>
      <c r="J146" s="146" t="s">
        <v>1151</v>
      </c>
      <c r="K146" s="146"/>
      <c r="O146" s="102"/>
      <c r="Q146" s="102"/>
      <c r="S146" s="102"/>
    </row>
    <row r="147" spans="1:19" ht="12.75">
      <c r="A147" s="152"/>
      <c r="B147" s="158"/>
      <c r="F147" s="146"/>
      <c r="H147" s="146"/>
      <c r="J147" s="146"/>
      <c r="K147" s="146"/>
      <c r="O147" s="102"/>
      <c r="Q147" s="102"/>
      <c r="S147" s="102"/>
    </row>
    <row r="148" spans="1:19" ht="12.75">
      <c r="A148" s="152"/>
      <c r="B148" s="158"/>
      <c r="F148" s="146"/>
      <c r="H148" s="146"/>
      <c r="J148" s="146"/>
      <c r="K148" s="146"/>
      <c r="O148" s="102"/>
      <c r="Q148" s="102"/>
      <c r="S148" s="102"/>
    </row>
    <row r="149" spans="1:19" ht="12.75">
      <c r="A149" s="152">
        <v>12</v>
      </c>
      <c r="B149" s="158" t="s">
        <v>1076</v>
      </c>
      <c r="F149" s="146"/>
      <c r="H149" s="146"/>
      <c r="J149" s="146" t="s">
        <v>1151</v>
      </c>
      <c r="K149" s="146"/>
      <c r="O149" s="102"/>
      <c r="Q149" s="102"/>
      <c r="S149" s="102"/>
    </row>
    <row r="150" spans="1:20" ht="12.75">
      <c r="A150" s="155"/>
      <c r="B150" s="167"/>
      <c r="E150" s="168"/>
      <c r="F150" s="24" t="s">
        <v>965</v>
      </c>
      <c r="G150" s="168"/>
      <c r="H150" s="24" t="s">
        <v>965</v>
      </c>
      <c r="I150" s="169"/>
      <c r="J150" s="24" t="s">
        <v>965</v>
      </c>
      <c r="K150" s="146"/>
      <c r="O150" s="102"/>
      <c r="Q150" s="102"/>
      <c r="S150" s="102"/>
      <c r="T150" s="38"/>
    </row>
    <row r="151" spans="1:19" ht="12.75">
      <c r="A151" s="155"/>
      <c r="B151" s="147"/>
      <c r="F151" s="146">
        <v>0</v>
      </c>
      <c r="H151" s="146">
        <v>0</v>
      </c>
      <c r="J151" s="146" t="s">
        <v>1151</v>
      </c>
      <c r="K151" s="146"/>
      <c r="O151" s="102"/>
      <c r="Q151" s="102"/>
      <c r="S151" s="102"/>
    </row>
    <row r="152" spans="1:19" ht="12.75">
      <c r="A152" s="152"/>
      <c r="B152" s="158"/>
      <c r="F152" s="146"/>
      <c r="H152" s="146"/>
      <c r="J152" s="146"/>
      <c r="K152" s="146"/>
      <c r="O152" s="102"/>
      <c r="Q152" s="102"/>
      <c r="S152" s="102"/>
    </row>
    <row r="153" spans="1:19" ht="12.75">
      <c r="A153" s="152">
        <v>13</v>
      </c>
      <c r="B153" s="158" t="s">
        <v>1077</v>
      </c>
      <c r="F153" s="146"/>
      <c r="H153" s="146"/>
      <c r="J153" s="146"/>
      <c r="K153" s="146"/>
      <c r="O153" s="102"/>
      <c r="Q153" s="102"/>
      <c r="S153" s="102"/>
    </row>
    <row r="154" spans="1:19" ht="38.25">
      <c r="A154" s="155"/>
      <c r="B154" s="163" t="s">
        <v>319</v>
      </c>
      <c r="C154" s="130">
        <v>1900</v>
      </c>
      <c r="D154" s="127" t="s">
        <v>959</v>
      </c>
      <c r="E154" s="128">
        <v>15</v>
      </c>
      <c r="F154" s="146">
        <v>28500</v>
      </c>
      <c r="G154" s="128">
        <v>10</v>
      </c>
      <c r="H154" s="146">
        <v>19000</v>
      </c>
      <c r="I154" s="151">
        <v>25</v>
      </c>
      <c r="J154" s="146">
        <v>47500</v>
      </c>
      <c r="K154" s="38"/>
      <c r="L154" s="101"/>
      <c r="M154" s="102"/>
      <c r="S154" s="102"/>
    </row>
    <row r="155" spans="1:19" ht="25.5">
      <c r="A155" s="155"/>
      <c r="B155" s="163" t="s">
        <v>320</v>
      </c>
      <c r="C155" s="130">
        <v>1900</v>
      </c>
      <c r="D155" s="127" t="s">
        <v>959</v>
      </c>
      <c r="E155" s="128">
        <v>36</v>
      </c>
      <c r="F155" s="146">
        <v>68400</v>
      </c>
      <c r="G155" s="128">
        <v>24</v>
      </c>
      <c r="H155" s="146">
        <v>45600</v>
      </c>
      <c r="I155" s="151">
        <v>60</v>
      </c>
      <c r="J155" s="146">
        <v>114000</v>
      </c>
      <c r="K155" s="38"/>
      <c r="L155" s="101"/>
      <c r="M155" s="102"/>
      <c r="S155" s="102"/>
    </row>
    <row r="156" spans="1:20" ht="12.75">
      <c r="A156" s="155"/>
      <c r="B156" s="167"/>
      <c r="E156" s="168"/>
      <c r="F156" s="24" t="s">
        <v>965</v>
      </c>
      <c r="G156" s="168"/>
      <c r="H156" s="24" t="s">
        <v>965</v>
      </c>
      <c r="I156" s="169"/>
      <c r="J156" s="24" t="s">
        <v>965</v>
      </c>
      <c r="K156" s="146"/>
      <c r="O156" s="102"/>
      <c r="Q156" s="102"/>
      <c r="S156" s="102"/>
      <c r="T156" s="38"/>
    </row>
    <row r="157" spans="1:19" ht="12.75">
      <c r="A157" s="155"/>
      <c r="B157" s="147"/>
      <c r="F157" s="146">
        <v>96900</v>
      </c>
      <c r="H157" s="146">
        <v>64600</v>
      </c>
      <c r="J157" s="146">
        <v>161500</v>
      </c>
      <c r="K157" s="146"/>
      <c r="O157" s="102"/>
      <c r="Q157" s="102"/>
      <c r="S157" s="102"/>
    </row>
    <row r="158" spans="1:19" ht="12.75">
      <c r="A158" s="152"/>
      <c r="B158" s="158"/>
      <c r="F158" s="146"/>
      <c r="H158" s="146"/>
      <c r="J158" s="146"/>
      <c r="K158" s="146"/>
      <c r="O158" s="102"/>
      <c r="Q158" s="102"/>
      <c r="S158" s="102"/>
    </row>
    <row r="159" spans="1:19" ht="12.75">
      <c r="A159" s="152">
        <v>14</v>
      </c>
      <c r="B159" s="158" t="s">
        <v>1078</v>
      </c>
      <c r="F159" s="146"/>
      <c r="H159" s="146"/>
      <c r="J159" s="146" t="s">
        <v>1151</v>
      </c>
      <c r="K159" s="146"/>
      <c r="O159" s="102"/>
      <c r="Q159" s="102"/>
      <c r="S159" s="102"/>
    </row>
    <row r="160" spans="1:20" ht="12.75">
      <c r="A160" s="155"/>
      <c r="B160" s="167"/>
      <c r="E160" s="168"/>
      <c r="F160" s="24" t="s">
        <v>965</v>
      </c>
      <c r="G160" s="168"/>
      <c r="H160" s="24" t="s">
        <v>965</v>
      </c>
      <c r="I160" s="169"/>
      <c r="J160" s="24" t="s">
        <v>965</v>
      </c>
      <c r="K160" s="146"/>
      <c r="O160" s="102"/>
      <c r="Q160" s="102"/>
      <c r="S160" s="102"/>
      <c r="T160" s="38"/>
    </row>
    <row r="161" spans="1:19" ht="12.75">
      <c r="A161" s="155"/>
      <c r="B161" s="147"/>
      <c r="F161" s="146">
        <v>0</v>
      </c>
      <c r="H161" s="146">
        <v>0</v>
      </c>
      <c r="J161" s="146">
        <v>0</v>
      </c>
      <c r="K161" s="146"/>
      <c r="O161" s="102"/>
      <c r="Q161" s="102"/>
      <c r="S161" s="102"/>
    </row>
    <row r="162" spans="1:19" ht="12.75">
      <c r="A162" s="174"/>
      <c r="B162" s="144"/>
      <c r="F162" s="175"/>
      <c r="H162" s="175"/>
      <c r="J162" s="176"/>
      <c r="K162" s="175"/>
      <c r="M162" s="159"/>
      <c r="N162" s="102"/>
      <c r="O162" s="102"/>
      <c r="P162" s="102"/>
      <c r="Q162" s="102"/>
      <c r="R162" s="102"/>
      <c r="S162" s="102"/>
    </row>
    <row r="163" spans="1:19" ht="12.75">
      <c r="A163" s="177">
        <v>15.1</v>
      </c>
      <c r="B163" s="144" t="s">
        <v>1079</v>
      </c>
      <c r="F163" s="175"/>
      <c r="H163" s="175"/>
      <c r="J163" s="176"/>
      <c r="K163" s="175"/>
      <c r="M163" s="159"/>
      <c r="N163" s="102"/>
      <c r="O163" s="102"/>
      <c r="P163" s="102"/>
      <c r="Q163" s="102"/>
      <c r="R163" s="102"/>
      <c r="S163" s="102"/>
    </row>
    <row r="164" spans="1:23" s="268" customFormat="1" ht="25.5">
      <c r="A164" s="266"/>
      <c r="B164" s="197" t="s">
        <v>321</v>
      </c>
      <c r="C164" s="267">
        <v>9756</v>
      </c>
      <c r="D164" s="37" t="s">
        <v>959</v>
      </c>
      <c r="E164" s="257">
        <v>15</v>
      </c>
      <c r="F164" s="181">
        <v>146340</v>
      </c>
      <c r="G164" s="10">
        <v>10</v>
      </c>
      <c r="H164" s="10">
        <v>97560</v>
      </c>
      <c r="I164" s="182">
        <v>25</v>
      </c>
      <c r="J164" s="101">
        <v>243900</v>
      </c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</row>
    <row r="165" spans="1:23" s="10" customFormat="1" ht="12.75">
      <c r="A165" s="266"/>
      <c r="B165" s="197"/>
      <c r="C165" s="267"/>
      <c r="D165" s="37"/>
      <c r="E165" s="257"/>
      <c r="F165" s="181"/>
      <c r="I165" s="182"/>
      <c r="J165" s="101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</row>
    <row r="166" spans="1:19" ht="12.75">
      <c r="A166" s="174"/>
      <c r="B166" s="157"/>
      <c r="F166" s="24" t="s">
        <v>965</v>
      </c>
      <c r="H166" s="24" t="s">
        <v>965</v>
      </c>
      <c r="J166" s="24" t="s">
        <v>965</v>
      </c>
      <c r="K166" s="146"/>
      <c r="M166" s="159"/>
      <c r="N166" s="102"/>
      <c r="O166" s="102"/>
      <c r="P166" s="102"/>
      <c r="Q166" s="102"/>
      <c r="R166" s="102"/>
      <c r="S166" s="102"/>
    </row>
    <row r="167" spans="1:19" ht="12.75">
      <c r="A167" s="174"/>
      <c r="B167" s="157"/>
      <c r="F167" s="146">
        <v>146340</v>
      </c>
      <c r="H167" s="146">
        <v>97560</v>
      </c>
      <c r="J167" s="146">
        <v>243900</v>
      </c>
      <c r="K167" s="146"/>
      <c r="M167" s="159"/>
      <c r="N167" s="102"/>
      <c r="O167" s="102"/>
      <c r="P167" s="102"/>
      <c r="Q167" s="102"/>
      <c r="R167" s="102"/>
      <c r="S167" s="102"/>
    </row>
    <row r="168" spans="1:19" ht="12.75">
      <c r="A168" s="174"/>
      <c r="B168" s="157"/>
      <c r="F168" s="146"/>
      <c r="H168" s="146"/>
      <c r="J168" s="146"/>
      <c r="K168" s="146"/>
      <c r="M168" s="159"/>
      <c r="N168" s="102"/>
      <c r="O168" s="102"/>
      <c r="P168" s="102"/>
      <c r="Q168" s="102"/>
      <c r="R168" s="102"/>
      <c r="S168" s="102"/>
    </row>
    <row r="169" spans="1:19" ht="12.75">
      <c r="A169" s="177">
        <v>15.2</v>
      </c>
      <c r="B169" s="144" t="s">
        <v>78</v>
      </c>
      <c r="F169" s="175"/>
      <c r="H169" s="175"/>
      <c r="J169" s="176"/>
      <c r="K169" s="175"/>
      <c r="M169" s="159"/>
      <c r="N169" s="102"/>
      <c r="O169" s="102"/>
      <c r="P169" s="102"/>
      <c r="Q169" s="102"/>
      <c r="R169" s="102"/>
      <c r="S169" s="102"/>
    </row>
    <row r="170" spans="1:23" s="268" customFormat="1" ht="25.5">
      <c r="A170" s="266"/>
      <c r="B170" s="197" t="s">
        <v>322</v>
      </c>
      <c r="C170" s="267">
        <v>9756</v>
      </c>
      <c r="D170" s="37" t="s">
        <v>959</v>
      </c>
      <c r="E170" s="257">
        <v>9</v>
      </c>
      <c r="F170" s="181">
        <v>87804</v>
      </c>
      <c r="G170" s="10">
        <v>6</v>
      </c>
      <c r="H170" s="10">
        <v>58536</v>
      </c>
      <c r="I170" s="182">
        <v>15</v>
      </c>
      <c r="J170" s="101">
        <v>146340</v>
      </c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</row>
    <row r="171" spans="1:23" s="10" customFormat="1" ht="12.75">
      <c r="A171" s="266"/>
      <c r="B171" s="197"/>
      <c r="C171" s="267"/>
      <c r="D171" s="37"/>
      <c r="E171" s="257"/>
      <c r="F171" s="181"/>
      <c r="I171" s="182"/>
      <c r="J171" s="101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</row>
    <row r="172" spans="1:19" ht="12.75">
      <c r="A172" s="174"/>
      <c r="B172" s="156"/>
      <c r="F172" s="194" t="s">
        <v>965</v>
      </c>
      <c r="H172" s="194" t="s">
        <v>965</v>
      </c>
      <c r="J172" s="24" t="s">
        <v>965</v>
      </c>
      <c r="K172" s="146"/>
      <c r="M172" s="159"/>
      <c r="N172" s="102"/>
      <c r="O172" s="102"/>
      <c r="P172" s="102"/>
      <c r="Q172" s="102"/>
      <c r="R172" s="102"/>
      <c r="S172" s="102"/>
    </row>
    <row r="173" spans="1:19" ht="12.75">
      <c r="A173" s="195"/>
      <c r="B173" s="196"/>
      <c r="F173" s="175">
        <v>87804</v>
      </c>
      <c r="H173" s="175">
        <v>58536</v>
      </c>
      <c r="J173" s="176">
        <v>146340</v>
      </c>
      <c r="K173" s="175"/>
      <c r="M173" s="159"/>
      <c r="N173" s="102"/>
      <c r="O173" s="102"/>
      <c r="P173" s="102"/>
      <c r="Q173" s="102"/>
      <c r="R173" s="102"/>
      <c r="S173" s="102"/>
    </row>
    <row r="174" spans="1:19" ht="12.75">
      <c r="A174" s="152"/>
      <c r="B174" s="158"/>
      <c r="F174" s="146"/>
      <c r="H174" s="146"/>
      <c r="J174" s="146"/>
      <c r="K174" s="146"/>
      <c r="O174" s="102"/>
      <c r="Q174" s="102"/>
      <c r="S174" s="102"/>
    </row>
    <row r="175" spans="1:19" ht="12.75">
      <c r="A175" s="177">
        <v>15.3</v>
      </c>
      <c r="B175" s="144" t="s">
        <v>82</v>
      </c>
      <c r="M175" s="159"/>
      <c r="N175" s="102"/>
      <c r="O175" s="102"/>
      <c r="P175" s="102"/>
      <c r="Q175" s="102"/>
      <c r="R175" s="102"/>
      <c r="S175" s="102"/>
    </row>
    <row r="176" spans="1:23" s="268" customFormat="1" ht="25.5">
      <c r="A176" s="266"/>
      <c r="B176" s="197" t="s">
        <v>322</v>
      </c>
      <c r="C176" s="267">
        <v>9756</v>
      </c>
      <c r="D176" s="37" t="s">
        <v>959</v>
      </c>
      <c r="E176" s="257">
        <v>3</v>
      </c>
      <c r="F176" s="181">
        <v>29268</v>
      </c>
      <c r="G176" s="10">
        <v>2</v>
      </c>
      <c r="H176" s="10">
        <v>19512</v>
      </c>
      <c r="I176" s="182">
        <v>5</v>
      </c>
      <c r="J176" s="101">
        <v>48780</v>
      </c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</row>
    <row r="177" spans="1:23" s="10" customFormat="1" ht="12.75">
      <c r="A177" s="266"/>
      <c r="B177" s="197"/>
      <c r="C177" s="267"/>
      <c r="D177" s="37"/>
      <c r="E177" s="257"/>
      <c r="F177" s="181"/>
      <c r="I177" s="182"/>
      <c r="J177" s="101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</row>
    <row r="178" spans="1:23" s="268" customFormat="1" ht="25.5">
      <c r="A178" s="266"/>
      <c r="B178" s="197" t="s">
        <v>323</v>
      </c>
      <c r="C178" s="267">
        <v>1900</v>
      </c>
      <c r="D178" s="37" t="s">
        <v>959</v>
      </c>
      <c r="E178" s="257">
        <v>3</v>
      </c>
      <c r="F178" s="181">
        <v>5700</v>
      </c>
      <c r="G178" s="10">
        <v>2</v>
      </c>
      <c r="H178" s="10">
        <v>3800</v>
      </c>
      <c r="I178" s="182">
        <v>5</v>
      </c>
      <c r="J178" s="101">
        <v>9500</v>
      </c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</row>
    <row r="179" spans="1:19" ht="12.75">
      <c r="A179" s="124"/>
      <c r="B179" s="38"/>
      <c r="F179" s="194" t="s">
        <v>965</v>
      </c>
      <c r="H179" s="194" t="s">
        <v>965</v>
      </c>
      <c r="J179" s="24" t="s">
        <v>965</v>
      </c>
      <c r="K179" s="146"/>
      <c r="M179" s="159"/>
      <c r="N179" s="102"/>
      <c r="O179" s="102"/>
      <c r="P179" s="102"/>
      <c r="Q179" s="102"/>
      <c r="R179" s="102"/>
      <c r="S179" s="102"/>
    </row>
    <row r="180" spans="1:19" ht="12.75">
      <c r="A180" s="124"/>
      <c r="B180" s="38"/>
      <c r="F180" s="175">
        <v>34968</v>
      </c>
      <c r="H180" s="175">
        <v>23312</v>
      </c>
      <c r="J180" s="176">
        <v>58280</v>
      </c>
      <c r="K180" s="175"/>
      <c r="M180" s="159"/>
      <c r="N180" s="102"/>
      <c r="O180" s="102"/>
      <c r="P180" s="102"/>
      <c r="Q180" s="102"/>
      <c r="R180" s="102"/>
      <c r="S180" s="102"/>
    </row>
    <row r="181" spans="1:19" ht="12.75">
      <c r="A181" s="174"/>
      <c r="B181" s="144"/>
      <c r="F181" s="175"/>
      <c r="H181" s="175"/>
      <c r="J181" s="176"/>
      <c r="K181" s="175"/>
      <c r="M181" s="159"/>
      <c r="N181" s="102"/>
      <c r="O181" s="102"/>
      <c r="P181" s="102"/>
      <c r="Q181" s="102"/>
      <c r="R181" s="102"/>
      <c r="S181" s="102"/>
    </row>
    <row r="182" spans="1:19" ht="12.75">
      <c r="A182" s="174">
        <v>16</v>
      </c>
      <c r="B182" s="144" t="s">
        <v>1082</v>
      </c>
      <c r="F182" s="198"/>
      <c r="H182" s="198"/>
      <c r="J182" s="199"/>
      <c r="K182" s="198"/>
      <c r="M182" s="159"/>
      <c r="N182" s="102"/>
      <c r="O182" s="102"/>
      <c r="P182" s="102"/>
      <c r="Q182" s="102"/>
      <c r="R182" s="102"/>
      <c r="S182" s="102"/>
    </row>
    <row r="183" spans="2:14" s="200" customFormat="1" ht="12.75">
      <c r="B183" s="201" t="s">
        <v>324</v>
      </c>
      <c r="C183" s="202"/>
      <c r="D183" s="203"/>
      <c r="E183" s="204"/>
      <c r="F183" s="205"/>
      <c r="G183" s="204"/>
      <c r="H183" s="205"/>
      <c r="I183" s="206"/>
      <c r="J183" s="207"/>
      <c r="K183" s="208"/>
      <c r="L183" s="209"/>
      <c r="M183" s="210"/>
      <c r="N183" s="102"/>
    </row>
    <row r="184" spans="2:14" s="200" customFormat="1" ht="12.75">
      <c r="B184" s="201" t="s">
        <v>84</v>
      </c>
      <c r="C184" s="202">
        <v>9756</v>
      </c>
      <c r="D184" s="203" t="s">
        <v>959</v>
      </c>
      <c r="E184" s="204">
        <v>2.40306</v>
      </c>
      <c r="F184" s="205">
        <v>23444.25336</v>
      </c>
      <c r="G184" s="204">
        <v>1.60204</v>
      </c>
      <c r="H184" s="205">
        <v>15629.50224</v>
      </c>
      <c r="I184" s="206">
        <v>4.0051</v>
      </c>
      <c r="J184" s="207">
        <v>39073.7556</v>
      </c>
      <c r="K184" s="208"/>
      <c r="L184" s="209"/>
      <c r="M184" s="210"/>
      <c r="N184" s="102"/>
    </row>
    <row r="185" spans="2:14" s="200" customFormat="1" ht="12.75">
      <c r="B185" s="201" t="s">
        <v>85</v>
      </c>
      <c r="C185" s="202">
        <v>9756</v>
      </c>
      <c r="D185" s="203" t="s">
        <v>959</v>
      </c>
      <c r="E185" s="204">
        <v>1.5790499999999998</v>
      </c>
      <c r="F185" s="205">
        <v>15405.2118</v>
      </c>
      <c r="G185" s="204">
        <v>1.0527</v>
      </c>
      <c r="H185" s="205">
        <v>10270.1412</v>
      </c>
      <c r="I185" s="206">
        <v>2.63175</v>
      </c>
      <c r="J185" s="207">
        <v>25675.353</v>
      </c>
      <c r="K185" s="208"/>
      <c r="L185" s="209"/>
      <c r="M185" s="210"/>
      <c r="N185" s="102"/>
    </row>
    <row r="186" spans="2:14" s="200" customFormat="1" ht="12.75">
      <c r="B186" s="201" t="s">
        <v>325</v>
      </c>
      <c r="C186" s="202">
        <v>9756</v>
      </c>
      <c r="D186" s="203" t="s">
        <v>959</v>
      </c>
      <c r="E186" s="204">
        <v>0.7477799999999999</v>
      </c>
      <c r="F186" s="205">
        <v>7295.341679999999</v>
      </c>
      <c r="G186" s="204">
        <v>0.49852</v>
      </c>
      <c r="H186" s="205">
        <v>4863.56112</v>
      </c>
      <c r="I186" s="206">
        <v>1.2463</v>
      </c>
      <c r="J186" s="207">
        <v>12158.9028</v>
      </c>
      <c r="K186" s="208"/>
      <c r="L186" s="209"/>
      <c r="M186" s="210"/>
      <c r="N186" s="102"/>
    </row>
    <row r="187" spans="2:14" s="200" customFormat="1" ht="25.5">
      <c r="B187" s="201" t="s">
        <v>326</v>
      </c>
      <c r="C187" s="202">
        <v>9756</v>
      </c>
      <c r="D187" s="203" t="s">
        <v>959</v>
      </c>
      <c r="E187" s="204">
        <v>3.9821099999999996</v>
      </c>
      <c r="F187" s="205">
        <v>38849.46515999999</v>
      </c>
      <c r="G187" s="204">
        <v>2.6547400000000003</v>
      </c>
      <c r="H187" s="205">
        <v>25899.643440000003</v>
      </c>
      <c r="I187" s="206">
        <v>6.63685</v>
      </c>
      <c r="J187" s="207">
        <v>64749.1086</v>
      </c>
      <c r="K187" s="208"/>
      <c r="L187" s="209"/>
      <c r="M187" s="210"/>
      <c r="N187" s="102"/>
    </row>
    <row r="188" spans="2:14" s="200" customFormat="1" ht="12.75">
      <c r="B188" s="201" t="s">
        <v>127</v>
      </c>
      <c r="C188" s="202">
        <v>9756</v>
      </c>
      <c r="D188" s="203" t="s">
        <v>959</v>
      </c>
      <c r="E188" s="204">
        <v>2.97297</v>
      </c>
      <c r="F188" s="205">
        <v>29004.29532</v>
      </c>
      <c r="G188" s="204">
        <v>1.98198</v>
      </c>
      <c r="H188" s="205">
        <v>19336.19688</v>
      </c>
      <c r="I188" s="206">
        <v>4.95495</v>
      </c>
      <c r="J188" s="207">
        <v>48340.4922</v>
      </c>
      <c r="K188" s="208"/>
      <c r="L188" s="209"/>
      <c r="M188" s="210"/>
      <c r="N188" s="102"/>
    </row>
    <row r="189" spans="2:14" s="200" customFormat="1" ht="12.75">
      <c r="B189" s="201"/>
      <c r="C189" s="202"/>
      <c r="D189" s="203"/>
      <c r="E189" s="204"/>
      <c r="F189" s="205"/>
      <c r="G189" s="204"/>
      <c r="H189" s="205"/>
      <c r="I189" s="206"/>
      <c r="J189" s="207"/>
      <c r="K189" s="208"/>
      <c r="L189" s="209"/>
      <c r="M189" s="210"/>
      <c r="N189" s="102"/>
    </row>
    <row r="190" spans="2:14" s="200" customFormat="1" ht="12.75">
      <c r="B190" s="201" t="s">
        <v>327</v>
      </c>
      <c r="C190" s="202"/>
      <c r="D190" s="203"/>
      <c r="E190" s="204"/>
      <c r="F190" s="205"/>
      <c r="G190" s="204"/>
      <c r="H190" s="205"/>
      <c r="I190" s="206"/>
      <c r="J190" s="207"/>
      <c r="K190" s="208"/>
      <c r="L190" s="209"/>
      <c r="M190" s="210"/>
      <c r="N190" s="102"/>
    </row>
    <row r="191" spans="2:14" s="200" customFormat="1" ht="12.75">
      <c r="B191" s="201" t="s">
        <v>328</v>
      </c>
      <c r="C191" s="202">
        <v>9756</v>
      </c>
      <c r="D191" s="203" t="s">
        <v>329</v>
      </c>
      <c r="E191" s="204">
        <v>2.0407702173913043</v>
      </c>
      <c r="F191" s="205">
        <v>19909.754240869563</v>
      </c>
      <c r="G191" s="204">
        <v>1.3605134782608694</v>
      </c>
      <c r="H191" s="205">
        <v>13273.169493913043</v>
      </c>
      <c r="I191" s="206">
        <v>3.4012836956521735</v>
      </c>
      <c r="J191" s="207">
        <v>33182.923734782606</v>
      </c>
      <c r="K191" s="208"/>
      <c r="L191" s="209"/>
      <c r="M191" s="210"/>
      <c r="N191" s="102"/>
    </row>
    <row r="192" spans="2:14" s="200" customFormat="1" ht="12.75">
      <c r="B192" s="201" t="s">
        <v>330</v>
      </c>
      <c r="C192" s="202">
        <v>9756</v>
      </c>
      <c r="D192" s="203" t="s">
        <v>329</v>
      </c>
      <c r="E192" s="204">
        <v>0.39819521739130437</v>
      </c>
      <c r="F192" s="205">
        <v>3884.7925408695655</v>
      </c>
      <c r="G192" s="204">
        <v>0.2654634782608696</v>
      </c>
      <c r="H192" s="205">
        <v>2589.8616939130434</v>
      </c>
      <c r="I192" s="206">
        <v>0.663658695652174</v>
      </c>
      <c r="J192" s="207">
        <v>6474.654234782609</v>
      </c>
      <c r="K192" s="208"/>
      <c r="L192" s="209"/>
      <c r="M192" s="210"/>
      <c r="N192" s="102"/>
    </row>
    <row r="193" spans="2:14" s="200" customFormat="1" ht="12.75">
      <c r="B193" s="201" t="s">
        <v>331</v>
      </c>
      <c r="C193" s="202">
        <v>9756</v>
      </c>
      <c r="D193" s="203" t="s">
        <v>329</v>
      </c>
      <c r="E193" s="204">
        <v>0.7550399999999999</v>
      </c>
      <c r="F193" s="205">
        <v>7366.1702399999995</v>
      </c>
      <c r="G193" s="204">
        <v>0.50336</v>
      </c>
      <c r="H193" s="205">
        <v>4910.78016</v>
      </c>
      <c r="I193" s="206">
        <v>1.2584</v>
      </c>
      <c r="J193" s="207">
        <v>12276.9504</v>
      </c>
      <c r="K193" s="208"/>
      <c r="L193" s="209"/>
      <c r="M193" s="210"/>
      <c r="N193" s="102"/>
    </row>
    <row r="194" spans="2:14" s="200" customFormat="1" ht="12.75">
      <c r="B194" s="201" t="s">
        <v>332</v>
      </c>
      <c r="C194" s="202">
        <v>9756</v>
      </c>
      <c r="D194" s="203" t="s">
        <v>329</v>
      </c>
      <c r="E194" s="204">
        <v>0.6257804347826086</v>
      </c>
      <c r="F194" s="205">
        <v>6105.113921739129</v>
      </c>
      <c r="G194" s="204">
        <v>0.41718695652173915</v>
      </c>
      <c r="H194" s="205">
        <v>4070.075947826087</v>
      </c>
      <c r="I194" s="206">
        <v>1.0429673913043478</v>
      </c>
      <c r="J194" s="207">
        <v>10175.189869565216</v>
      </c>
      <c r="K194" s="208"/>
      <c r="L194" s="209"/>
      <c r="M194" s="210"/>
      <c r="N194" s="102"/>
    </row>
    <row r="195" spans="2:14" s="200" customFormat="1" ht="12.75">
      <c r="B195" s="201" t="s">
        <v>333</v>
      </c>
      <c r="C195" s="202">
        <v>9756</v>
      </c>
      <c r="D195" s="203" t="s">
        <v>329</v>
      </c>
      <c r="E195" s="204">
        <v>1.20153</v>
      </c>
      <c r="F195" s="205">
        <v>11722.12668</v>
      </c>
      <c r="G195" s="204">
        <v>0.80102</v>
      </c>
      <c r="H195" s="205">
        <v>7814.75112</v>
      </c>
      <c r="I195" s="206">
        <v>2.00255</v>
      </c>
      <c r="J195" s="207">
        <v>19536.8778</v>
      </c>
      <c r="K195" s="208"/>
      <c r="L195" s="209"/>
      <c r="M195" s="210"/>
      <c r="N195" s="102"/>
    </row>
    <row r="196" spans="2:14" s="200" customFormat="1" ht="12.75">
      <c r="B196" s="201" t="s">
        <v>334</v>
      </c>
      <c r="C196" s="202">
        <v>9756</v>
      </c>
      <c r="D196" s="203" t="s">
        <v>329</v>
      </c>
      <c r="E196" s="204">
        <v>2.40306</v>
      </c>
      <c r="F196" s="205">
        <v>23444.25336</v>
      </c>
      <c r="G196" s="204">
        <v>1.60204</v>
      </c>
      <c r="H196" s="205">
        <v>15629.50224</v>
      </c>
      <c r="I196" s="206">
        <v>4.0051</v>
      </c>
      <c r="J196" s="207">
        <v>39073.7556</v>
      </c>
      <c r="K196" s="208"/>
      <c r="L196" s="209"/>
      <c r="M196" s="210"/>
      <c r="N196" s="102"/>
    </row>
    <row r="197" spans="2:14" s="200" customFormat="1" ht="12.75">
      <c r="B197" s="201" t="s">
        <v>335</v>
      </c>
      <c r="C197" s="202">
        <v>9756</v>
      </c>
      <c r="D197" s="203" t="s">
        <v>329</v>
      </c>
      <c r="E197" s="204">
        <v>1.5790499999999998</v>
      </c>
      <c r="F197" s="205">
        <v>15405.2118</v>
      </c>
      <c r="G197" s="204">
        <v>1.0527</v>
      </c>
      <c r="H197" s="205">
        <v>10270.1412</v>
      </c>
      <c r="I197" s="206">
        <v>2.63175</v>
      </c>
      <c r="J197" s="207">
        <v>25675.353</v>
      </c>
      <c r="K197" s="208"/>
      <c r="L197" s="209"/>
      <c r="M197" s="210"/>
      <c r="N197" s="102"/>
    </row>
    <row r="198" spans="2:14" s="200" customFormat="1" ht="12.75">
      <c r="B198" s="201" t="s">
        <v>121</v>
      </c>
      <c r="C198" s="202"/>
      <c r="D198" s="203"/>
      <c r="E198" s="204"/>
      <c r="F198" s="205"/>
      <c r="G198" s="204"/>
      <c r="H198" s="205"/>
      <c r="I198" s="206"/>
      <c r="J198" s="207"/>
      <c r="K198" s="208"/>
      <c r="L198" s="209"/>
      <c r="M198" s="210"/>
      <c r="N198" s="102"/>
    </row>
    <row r="199" spans="2:14" s="200" customFormat="1" ht="12.75">
      <c r="B199" s="201" t="s">
        <v>122</v>
      </c>
      <c r="C199" s="202">
        <v>1</v>
      </c>
      <c r="D199" s="203" t="s">
        <v>1112</v>
      </c>
      <c r="E199" s="204">
        <v>6098.4</v>
      </c>
      <c r="F199" s="205">
        <v>6098.4</v>
      </c>
      <c r="G199" s="204">
        <v>4065.6000000000004</v>
      </c>
      <c r="H199" s="205">
        <v>4065.6000000000004</v>
      </c>
      <c r="I199" s="206">
        <v>10164</v>
      </c>
      <c r="J199" s="207">
        <v>10164</v>
      </c>
      <c r="K199" s="208"/>
      <c r="L199" s="209"/>
      <c r="M199" s="210"/>
      <c r="N199" s="102"/>
    </row>
    <row r="200" spans="2:14" s="200" customFormat="1" ht="12.75">
      <c r="B200" s="201" t="s">
        <v>124</v>
      </c>
      <c r="C200" s="202">
        <v>9756</v>
      </c>
      <c r="D200" s="203" t="s">
        <v>959</v>
      </c>
      <c r="E200" s="204">
        <v>0.44999999999999996</v>
      </c>
      <c r="F200" s="205">
        <v>4390.2</v>
      </c>
      <c r="G200" s="204">
        <v>0.30000000000000004</v>
      </c>
      <c r="H200" s="205">
        <v>2926.8000000000006</v>
      </c>
      <c r="I200" s="206">
        <v>0.75</v>
      </c>
      <c r="J200" s="207">
        <v>7317</v>
      </c>
      <c r="K200" s="208"/>
      <c r="L200" s="209"/>
      <c r="M200" s="210"/>
      <c r="N200" s="102"/>
    </row>
    <row r="201" spans="2:14" s="200" customFormat="1" ht="12.75">
      <c r="B201" s="201" t="s">
        <v>125</v>
      </c>
      <c r="C201" s="202">
        <v>9756</v>
      </c>
      <c r="D201" s="203" t="s">
        <v>959</v>
      </c>
      <c r="E201" s="204">
        <v>0.3</v>
      </c>
      <c r="F201" s="205">
        <v>2926.7999999999997</v>
      </c>
      <c r="G201" s="204">
        <v>0.2</v>
      </c>
      <c r="H201" s="205">
        <v>1951.2</v>
      </c>
      <c r="I201" s="206">
        <v>0.5</v>
      </c>
      <c r="J201" s="207">
        <v>4878</v>
      </c>
      <c r="K201" s="208"/>
      <c r="L201" s="209"/>
      <c r="M201" s="210"/>
      <c r="N201" s="102"/>
    </row>
    <row r="202" spans="2:14" s="200" customFormat="1" ht="12.75">
      <c r="B202" s="201" t="s">
        <v>293</v>
      </c>
      <c r="C202" s="202">
        <v>1</v>
      </c>
      <c r="D202" s="203" t="s">
        <v>1112</v>
      </c>
      <c r="E202" s="204">
        <v>7078.5</v>
      </c>
      <c r="F202" s="205">
        <v>7078.5</v>
      </c>
      <c r="G202" s="204">
        <v>4719</v>
      </c>
      <c r="H202" s="205">
        <v>4719</v>
      </c>
      <c r="I202" s="206">
        <v>11797.5</v>
      </c>
      <c r="J202" s="207">
        <v>11797.5</v>
      </c>
      <c r="K202" s="208"/>
      <c r="L202" s="209"/>
      <c r="M202" s="210"/>
      <c r="N202" s="102"/>
    </row>
    <row r="203" spans="1:19" ht="12.75">
      <c r="A203" s="174"/>
      <c r="B203" s="167"/>
      <c r="F203" s="194" t="s">
        <v>965</v>
      </c>
      <c r="H203" s="194" t="s">
        <v>965</v>
      </c>
      <c r="J203" s="24" t="s">
        <v>965</v>
      </c>
      <c r="K203" s="146"/>
      <c r="M203" s="159"/>
      <c r="N203" s="102"/>
      <c r="O203" s="102"/>
      <c r="P203" s="102"/>
      <c r="Q203" s="102"/>
      <c r="R203" s="102"/>
      <c r="S203" s="102"/>
    </row>
    <row r="204" spans="1:11" ht="12.75">
      <c r="A204" s="124"/>
      <c r="B204" s="196"/>
      <c r="F204" s="175">
        <v>222329.89010347825</v>
      </c>
      <c r="H204" s="175">
        <v>148219.92673565217</v>
      </c>
      <c r="J204" s="176">
        <v>370549.8168391304</v>
      </c>
      <c r="K204" s="175"/>
    </row>
    <row r="205" spans="1:19" ht="12.75">
      <c r="A205" s="213"/>
      <c r="B205" s="38"/>
      <c r="E205" s="154"/>
      <c r="G205" s="154"/>
      <c r="I205" s="151"/>
      <c r="J205" s="214"/>
      <c r="K205" s="38"/>
      <c r="L205" s="101"/>
      <c r="M205" s="38"/>
      <c r="S205" s="102"/>
    </row>
    <row r="206" spans="1:19" ht="12.75">
      <c r="A206" s="213"/>
      <c r="B206" s="38"/>
      <c r="E206" s="154"/>
      <c r="G206" s="154"/>
      <c r="I206" s="151"/>
      <c r="J206" s="214"/>
      <c r="K206" s="38"/>
      <c r="L206" s="101"/>
      <c r="M206" s="38"/>
      <c r="S206" s="102"/>
    </row>
    <row r="207" spans="1:19" ht="12.75">
      <c r="A207" s="213"/>
      <c r="B207" s="38"/>
      <c r="E207" s="154"/>
      <c r="G207" s="154"/>
      <c r="I207" s="151"/>
      <c r="J207" s="214"/>
      <c r="K207" s="38"/>
      <c r="L207" s="101"/>
      <c r="M207" s="38"/>
      <c r="S207" s="102"/>
    </row>
    <row r="208" spans="6:10" ht="12.75">
      <c r="F208" s="101">
        <v>1300486.7067701453</v>
      </c>
      <c r="H208" s="101">
        <v>860624.4711800965</v>
      </c>
      <c r="J208" s="101">
        <v>2161111.1779502416</v>
      </c>
    </row>
    <row r="209" spans="8:10" ht="12.75">
      <c r="H209" s="101">
        <v>0</v>
      </c>
      <c r="J209" s="101">
        <v>2161111.177950241</v>
      </c>
    </row>
  </sheetData>
  <sheetProtection/>
  <mergeCells count="4">
    <mergeCell ref="A1:K1"/>
    <mergeCell ref="E9:F9"/>
    <mergeCell ref="G9:H9"/>
    <mergeCell ref="I9:J9"/>
  </mergeCells>
  <printOptions gridLines="1" horizontalCentered="1"/>
  <pageMargins left="0.15" right="0" top="1" bottom="1" header="0.5" footer="0.5"/>
  <pageSetup fitToHeight="5" fitToWidth="1" orientation="portrait" scale="67" r:id="rId1"/>
  <headerFooter alignWithMargins="0">
    <oddFooter>&amp;CPage &amp;P</oddFooter>
  </headerFooter>
  <rowBreaks count="4" manualBreakCount="4">
    <brk id="112" max="8" man="1"/>
    <brk id="126" max="8" man="1"/>
    <brk id="151" max="8" man="1"/>
    <brk id="180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5"/>
  <sheetViews>
    <sheetView zoomScale="79" zoomScaleNormal="79" zoomScalePageLayoutView="0" workbookViewId="0" topLeftCell="A1">
      <selection activeCell="A1" sqref="A1:G1"/>
    </sheetView>
  </sheetViews>
  <sheetFormatPr defaultColWidth="9.00390625" defaultRowHeight="12.75"/>
  <cols>
    <col min="1" max="1" width="7.875" style="2" customWidth="1"/>
    <col min="2" max="2" width="50.125" style="2" customWidth="1"/>
    <col min="3" max="3" width="9.375" style="2" customWidth="1"/>
    <col min="4" max="4" width="10.375" style="2" customWidth="1"/>
    <col min="5" max="6" width="17.625" style="70" customWidth="1"/>
    <col min="7" max="7" width="17.00390625" style="77" bestFit="1" customWidth="1"/>
    <col min="8" max="8" width="11.50390625" style="2" bestFit="1" customWidth="1"/>
    <col min="9" max="9" width="14.375" style="2" bestFit="1" customWidth="1"/>
    <col min="10" max="10" width="12.50390625" style="2" bestFit="1" customWidth="1"/>
    <col min="11" max="16384" width="9.375" style="2" customWidth="1"/>
  </cols>
  <sheetData>
    <row r="1" spans="1:7" s="33" customFormat="1" ht="16.5" customHeight="1">
      <c r="A1" s="383" t="s">
        <v>989</v>
      </c>
      <c r="B1" s="383"/>
      <c r="C1" s="383"/>
      <c r="D1" s="383"/>
      <c r="E1" s="383"/>
      <c r="F1" s="383"/>
      <c r="G1" s="383"/>
    </row>
    <row r="2" spans="1:7" s="33" customFormat="1" ht="16.5" customHeight="1">
      <c r="A2" s="391"/>
      <c r="B2" s="392"/>
      <c r="C2" s="392"/>
      <c r="D2" s="392"/>
      <c r="E2" s="392"/>
      <c r="F2" s="34"/>
      <c r="G2" s="35"/>
    </row>
    <row r="3" spans="1:7" s="33" customFormat="1" ht="16.5" customHeight="1">
      <c r="A3" s="383" t="s">
        <v>938</v>
      </c>
      <c r="B3" s="383"/>
      <c r="C3" s="383"/>
      <c r="D3" s="383"/>
      <c r="E3" s="383"/>
      <c r="F3" s="383"/>
      <c r="G3" s="383"/>
    </row>
    <row r="4" spans="1:7" s="33" customFormat="1" ht="12.75">
      <c r="A4" s="393"/>
      <c r="B4" s="396"/>
      <c r="C4" s="396"/>
      <c r="D4" s="396"/>
      <c r="E4" s="396"/>
      <c r="F4" s="396"/>
      <c r="G4" s="396"/>
    </row>
    <row r="5" spans="1:7" s="33" customFormat="1" ht="12.75">
      <c r="A5" s="387" t="s">
        <v>939</v>
      </c>
      <c r="B5" s="400"/>
      <c r="C5" s="400"/>
      <c r="D5" s="400"/>
      <c r="E5" s="400"/>
      <c r="F5" s="400"/>
      <c r="G5" s="400"/>
    </row>
    <row r="6" spans="1:7" s="33" customFormat="1" ht="12.75">
      <c r="A6" s="389"/>
      <c r="B6" s="396"/>
      <c r="C6" s="396"/>
      <c r="D6" s="396"/>
      <c r="E6" s="396"/>
      <c r="F6" s="396"/>
      <c r="G6" s="396"/>
    </row>
    <row r="7" spans="1:7" s="38" customFormat="1" ht="12.75">
      <c r="A7" s="394" t="s">
        <v>940</v>
      </c>
      <c r="B7" s="394"/>
      <c r="C7" s="394"/>
      <c r="D7" s="394"/>
      <c r="E7" s="394"/>
      <c r="F7" s="394"/>
      <c r="G7" s="394"/>
    </row>
    <row r="8" spans="1:7" s="33" customFormat="1" ht="12.75">
      <c r="A8" s="395"/>
      <c r="B8" s="396"/>
      <c r="C8" s="396"/>
      <c r="D8" s="396"/>
      <c r="E8" s="396"/>
      <c r="F8" s="396"/>
      <c r="G8" s="396"/>
    </row>
    <row r="9" spans="1:7" s="33" customFormat="1" ht="12.75">
      <c r="A9" s="387" t="s">
        <v>941</v>
      </c>
      <c r="B9" s="397"/>
      <c r="C9" s="397"/>
      <c r="D9" s="397"/>
      <c r="E9" s="397"/>
      <c r="F9" s="397"/>
      <c r="G9" s="397"/>
    </row>
    <row r="10" spans="1:7" s="33" customFormat="1" ht="12.75">
      <c r="A10" s="36"/>
      <c r="B10" s="39"/>
      <c r="C10" s="39"/>
      <c r="D10" s="39"/>
      <c r="E10" s="39"/>
      <c r="F10" s="39"/>
      <c r="G10" s="78"/>
    </row>
    <row r="11" spans="1:7" s="33" customFormat="1" ht="12.75">
      <c r="A11" s="36"/>
      <c r="B11" s="39"/>
      <c r="C11" s="39"/>
      <c r="D11" s="39"/>
      <c r="E11" s="39"/>
      <c r="F11" s="39"/>
      <c r="G11" s="215">
        <v>39345</v>
      </c>
    </row>
    <row r="12" spans="1:7" s="10" customFormat="1" ht="20.25" customHeight="1">
      <c r="A12" s="398" t="s">
        <v>1048</v>
      </c>
      <c r="B12" s="399"/>
      <c r="C12" s="399"/>
      <c r="D12" s="399"/>
      <c r="E12" s="399"/>
      <c r="F12" s="399"/>
      <c r="G12" s="399"/>
    </row>
    <row r="13" spans="1:7" ht="12.75">
      <c r="A13" s="41"/>
      <c r="B13" s="42"/>
      <c r="C13" s="43"/>
      <c r="D13" s="43"/>
      <c r="E13" s="44"/>
      <c r="F13" s="45"/>
      <c r="G13" s="46" t="s">
        <v>991</v>
      </c>
    </row>
    <row r="14" spans="1:7" ht="13.5" thickBot="1">
      <c r="A14" s="47"/>
      <c r="B14" s="48" t="s">
        <v>993</v>
      </c>
      <c r="C14" s="49"/>
      <c r="D14" s="49"/>
      <c r="E14" s="47"/>
      <c r="F14" s="50"/>
      <c r="G14" s="51" t="s">
        <v>994</v>
      </c>
    </row>
    <row r="15" spans="1:7" ht="12.75">
      <c r="A15" s="56">
        <v>2</v>
      </c>
      <c r="B15" s="76" t="s">
        <v>1065</v>
      </c>
      <c r="D15" s="54"/>
      <c r="E15" s="2"/>
      <c r="F15" s="55"/>
      <c r="G15" s="55">
        <v>44450</v>
      </c>
    </row>
    <row r="16" spans="1:7" ht="12.75">
      <c r="A16" s="52">
        <v>3</v>
      </c>
      <c r="B16" s="57" t="s">
        <v>1066</v>
      </c>
      <c r="D16" s="54"/>
      <c r="E16" s="2"/>
      <c r="F16" s="55"/>
      <c r="G16" s="55">
        <v>328120.6666666666</v>
      </c>
    </row>
    <row r="17" spans="1:7" ht="12.75">
      <c r="A17" s="52">
        <v>4</v>
      </c>
      <c r="B17" s="57" t="s">
        <v>1067</v>
      </c>
      <c r="D17" s="54"/>
      <c r="E17" s="2"/>
      <c r="F17" s="86"/>
      <c r="G17" s="86" t="s">
        <v>1151</v>
      </c>
    </row>
    <row r="18" spans="1:7" ht="12.75">
      <c r="A18" s="52">
        <v>5</v>
      </c>
      <c r="B18" s="57" t="s">
        <v>1068</v>
      </c>
      <c r="D18" s="54"/>
      <c r="E18" s="2"/>
      <c r="F18" s="55"/>
      <c r="G18" s="55">
        <v>808640.5</v>
      </c>
    </row>
    <row r="19" spans="1:7" ht="12.75">
      <c r="A19" s="52">
        <v>6</v>
      </c>
      <c r="B19" s="87" t="s">
        <v>1069</v>
      </c>
      <c r="D19" s="54"/>
      <c r="E19" s="2"/>
      <c r="F19" s="55"/>
      <c r="G19" s="55">
        <v>106012.5</v>
      </c>
    </row>
    <row r="20" spans="1:7" ht="12.75" customHeight="1">
      <c r="A20" s="52">
        <v>7</v>
      </c>
      <c r="B20" s="87" t="s">
        <v>1070</v>
      </c>
      <c r="D20" s="54"/>
      <c r="E20" s="2"/>
      <c r="F20" s="55"/>
      <c r="G20" s="55">
        <v>170425</v>
      </c>
    </row>
    <row r="21" spans="1:7" ht="12.75">
      <c r="A21" s="52">
        <v>8</v>
      </c>
      <c r="B21" s="57" t="s">
        <v>1071</v>
      </c>
      <c r="D21" s="54"/>
      <c r="E21" s="2"/>
      <c r="F21" s="55"/>
      <c r="G21" s="55">
        <v>944500</v>
      </c>
    </row>
    <row r="22" spans="1:7" ht="12.75">
      <c r="A22" s="52">
        <v>9</v>
      </c>
      <c r="B22" s="57" t="s">
        <v>1073</v>
      </c>
      <c r="D22" s="54"/>
      <c r="E22" s="2"/>
      <c r="F22" s="55"/>
      <c r="G22" s="55">
        <v>479753</v>
      </c>
    </row>
    <row r="23" spans="1:7" ht="12.75">
      <c r="A23" s="52">
        <v>10</v>
      </c>
      <c r="B23" s="57" t="s">
        <v>1074</v>
      </c>
      <c r="D23" s="54"/>
      <c r="E23" s="2"/>
      <c r="F23" s="55"/>
      <c r="G23" s="55">
        <v>230955</v>
      </c>
    </row>
    <row r="24" spans="1:7" ht="12.75">
      <c r="A24" s="52">
        <v>11</v>
      </c>
      <c r="B24" s="73" t="s">
        <v>1075</v>
      </c>
      <c r="D24" s="54"/>
      <c r="E24" s="2"/>
      <c r="F24" s="55"/>
      <c r="G24" s="55">
        <v>46900</v>
      </c>
    </row>
    <row r="25" spans="1:7" ht="12.75">
      <c r="A25" s="52">
        <v>12</v>
      </c>
      <c r="B25" s="57" t="s">
        <v>1076</v>
      </c>
      <c r="D25" s="57"/>
      <c r="E25" s="2"/>
      <c r="F25" s="55"/>
      <c r="G25" s="55" t="s">
        <v>1151</v>
      </c>
    </row>
    <row r="26" spans="1:7" ht="12.75">
      <c r="A26" s="52">
        <v>13</v>
      </c>
      <c r="B26" s="57" t="s">
        <v>1077</v>
      </c>
      <c r="D26" s="54"/>
      <c r="E26" s="2"/>
      <c r="F26" s="55"/>
      <c r="G26" s="55" t="s">
        <v>1151</v>
      </c>
    </row>
    <row r="27" spans="1:7" ht="12.75">
      <c r="A27" s="52">
        <v>14</v>
      </c>
      <c r="B27" s="57" t="s">
        <v>1078</v>
      </c>
      <c r="D27" s="54"/>
      <c r="E27" s="2"/>
      <c r="F27" s="55"/>
      <c r="G27" s="55">
        <v>260000</v>
      </c>
    </row>
    <row r="28" spans="1:7" ht="12.75">
      <c r="A28" s="52">
        <v>15.1</v>
      </c>
      <c r="B28" s="57" t="s">
        <v>1079</v>
      </c>
      <c r="D28" s="54"/>
      <c r="E28" s="2"/>
      <c r="F28" s="55"/>
      <c r="G28" s="55">
        <v>377780</v>
      </c>
    </row>
    <row r="29" spans="1:7" ht="12.75">
      <c r="A29" s="52">
        <v>15.2</v>
      </c>
      <c r="B29" s="57" t="s">
        <v>1080</v>
      </c>
      <c r="D29" s="54"/>
      <c r="E29" s="2"/>
      <c r="F29" s="55"/>
      <c r="G29" s="55">
        <v>87180</v>
      </c>
    </row>
    <row r="30" spans="1:7" ht="12.75">
      <c r="A30" s="52">
        <v>15.3</v>
      </c>
      <c r="B30" s="57" t="s">
        <v>1081</v>
      </c>
      <c r="D30" s="54"/>
      <c r="E30" s="2"/>
      <c r="F30" s="55"/>
      <c r="G30" s="55">
        <v>72650</v>
      </c>
    </row>
    <row r="31" spans="1:7" ht="12.75">
      <c r="A31" s="52">
        <v>16</v>
      </c>
      <c r="B31" s="57" t="s">
        <v>1082</v>
      </c>
      <c r="D31" s="54"/>
      <c r="E31" s="2"/>
      <c r="F31" s="55"/>
      <c r="G31" s="55">
        <v>550324.2509999999</v>
      </c>
    </row>
    <row r="32" spans="1:7" ht="12.75">
      <c r="A32" s="64"/>
      <c r="B32" s="64"/>
      <c r="D32" s="64"/>
      <c r="E32" s="2"/>
      <c r="F32" s="66"/>
      <c r="G32" s="66" t="s">
        <v>965</v>
      </c>
    </row>
    <row r="33" spans="1:7" ht="12.75">
      <c r="A33" s="64"/>
      <c r="B33" s="73" t="s">
        <v>1037</v>
      </c>
      <c r="D33" s="64"/>
      <c r="E33" s="2"/>
      <c r="F33" s="67"/>
      <c r="G33" s="67">
        <v>4507690.917666666</v>
      </c>
    </row>
    <row r="34" spans="1:8" ht="12.75">
      <c r="A34" s="64"/>
      <c r="B34" s="68" t="s">
        <v>336</v>
      </c>
      <c r="D34" s="69">
        <v>0.15</v>
      </c>
      <c r="E34" s="2"/>
      <c r="F34" s="72"/>
      <c r="G34" s="72">
        <v>676153.6376499999</v>
      </c>
      <c r="H34" s="79"/>
    </row>
    <row r="35" spans="1:8" ht="12.75">
      <c r="A35" s="64"/>
      <c r="B35" s="64"/>
      <c r="D35" s="64"/>
      <c r="E35" s="2"/>
      <c r="F35" s="66"/>
      <c r="G35" s="88" t="s">
        <v>965</v>
      </c>
      <c r="H35" s="79"/>
    </row>
    <row r="36" spans="1:8" ht="12.75">
      <c r="A36" s="64"/>
      <c r="B36" s="73" t="s">
        <v>1037</v>
      </c>
      <c r="D36" s="64"/>
      <c r="E36" s="2"/>
      <c r="F36" s="67"/>
      <c r="G36" s="67">
        <v>5183844.555316666</v>
      </c>
      <c r="H36" s="79"/>
    </row>
    <row r="37" spans="1:8" ht="12.75">
      <c r="A37" s="64"/>
      <c r="B37" s="68" t="s">
        <v>1036</v>
      </c>
      <c r="D37" s="69">
        <v>0</v>
      </c>
      <c r="E37" s="2"/>
      <c r="F37" s="72"/>
      <c r="G37" s="72">
        <v>0</v>
      </c>
      <c r="H37" s="79"/>
    </row>
    <row r="38" spans="1:8" ht="12.75">
      <c r="A38" s="64"/>
      <c r="B38" s="64"/>
      <c r="D38" s="64"/>
      <c r="E38" s="2"/>
      <c r="F38" s="66"/>
      <c r="G38" s="66" t="s">
        <v>965</v>
      </c>
      <c r="H38" s="79"/>
    </row>
    <row r="39" spans="1:8" ht="12.75">
      <c r="A39" s="64"/>
      <c r="B39" s="73" t="s">
        <v>1037</v>
      </c>
      <c r="D39" s="64"/>
      <c r="E39" s="2"/>
      <c r="F39" s="67"/>
      <c r="G39" s="67">
        <v>5183844.555316666</v>
      </c>
      <c r="H39" s="79"/>
    </row>
    <row r="40" spans="1:8" ht="12.75">
      <c r="A40" s="64"/>
      <c r="B40" s="74" t="s">
        <v>130</v>
      </c>
      <c r="D40" s="69">
        <v>0</v>
      </c>
      <c r="E40" s="2"/>
      <c r="F40" s="72"/>
      <c r="G40" s="72">
        <v>0</v>
      </c>
      <c r="H40" s="79"/>
    </row>
    <row r="41" spans="1:8" ht="12.75">
      <c r="A41" s="64"/>
      <c r="B41" s="64"/>
      <c r="D41" s="64"/>
      <c r="E41" s="2"/>
      <c r="F41" s="66"/>
      <c r="G41" s="66" t="s">
        <v>965</v>
      </c>
      <c r="H41" s="79"/>
    </row>
    <row r="42" spans="1:9" ht="12.75">
      <c r="A42" s="64"/>
      <c r="B42" s="89" t="s">
        <v>1084</v>
      </c>
      <c r="D42" s="64"/>
      <c r="E42" s="2"/>
      <c r="F42" s="67"/>
      <c r="G42" s="67">
        <v>5183844.555316666</v>
      </c>
      <c r="H42" s="79"/>
      <c r="I42" s="67">
        <v>5183844.555316666</v>
      </c>
    </row>
    <row r="43" spans="1:7" ht="12.75">
      <c r="A43" s="64"/>
      <c r="B43" s="90"/>
      <c r="C43" s="91"/>
      <c r="D43" s="44"/>
      <c r="E43" s="2"/>
      <c r="F43" s="71"/>
      <c r="G43" s="216"/>
    </row>
    <row r="44" spans="2:7" ht="12.75">
      <c r="B44" s="92" t="s">
        <v>1085</v>
      </c>
      <c r="D44" s="93"/>
      <c r="E44" s="2"/>
      <c r="F44" s="94"/>
      <c r="G44" s="95">
        <v>14530</v>
      </c>
    </row>
    <row r="45" spans="2:7" ht="12.75">
      <c r="B45" s="92" t="s">
        <v>1086</v>
      </c>
      <c r="D45" s="44"/>
      <c r="E45" s="2"/>
      <c r="F45" s="96"/>
      <c r="G45" s="217">
        <v>356.768379581326</v>
      </c>
    </row>
    <row r="46" spans="4:6" ht="12.75">
      <c r="D46" s="44"/>
      <c r="E46" s="98"/>
      <c r="F46" s="99"/>
    </row>
    <row r="47" spans="4:6" ht="12.75">
      <c r="D47" s="44"/>
      <c r="F47" s="71"/>
    </row>
    <row r="48" spans="2:7" ht="12.75">
      <c r="B48" s="2" t="s">
        <v>1087</v>
      </c>
      <c r="D48" s="44"/>
      <c r="F48" s="71"/>
      <c r="G48" s="80"/>
    </row>
    <row r="49" spans="4:7" ht="12.75">
      <c r="D49" s="44"/>
      <c r="F49" s="71"/>
      <c r="G49" s="80"/>
    </row>
    <row r="50" spans="4:6" ht="12.75">
      <c r="D50" s="44"/>
      <c r="F50" s="71"/>
    </row>
    <row r="165" ht="12.75">
      <c r="B165" s="10"/>
    </row>
    <row r="179" ht="15" customHeight="1"/>
  </sheetData>
  <sheetProtection/>
  <mergeCells count="10">
    <mergeCell ref="A7:G7"/>
    <mergeCell ref="A8:G8"/>
    <mergeCell ref="A9:G9"/>
    <mergeCell ref="A12:G12"/>
    <mergeCell ref="A5:G5"/>
    <mergeCell ref="A6:G6"/>
    <mergeCell ref="A1:G1"/>
    <mergeCell ref="A2:E2"/>
    <mergeCell ref="A3:G3"/>
    <mergeCell ref="A4:G4"/>
  </mergeCells>
  <printOptions horizontalCentered="1"/>
  <pageMargins left="0.5" right="0.5" top="1" bottom="1" header="0.5" footer="0.5"/>
  <pageSetup horizontalDpi="300" verticalDpi="300" orientation="portrait" scale="82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261"/>
  <sheetViews>
    <sheetView zoomScale="70" zoomScaleNormal="70" zoomScalePageLayoutView="0" workbookViewId="0" topLeftCell="A1">
      <pane ySplit="10" topLeftCell="BM11" activePane="bottomLeft" state="frozen"/>
      <selection pane="topLeft" activeCell="A1" sqref="A1:K1"/>
      <selection pane="bottomLeft" activeCell="A1" sqref="A1:K1"/>
    </sheetView>
  </sheetViews>
  <sheetFormatPr defaultColWidth="9.875" defaultRowHeight="12.75"/>
  <cols>
    <col min="1" max="1" width="7.625" style="103" customWidth="1"/>
    <col min="2" max="2" width="46.625" style="142" customWidth="1"/>
    <col min="3" max="3" width="14.50390625" style="130" customWidth="1"/>
    <col min="4" max="4" width="7.375" style="127" customWidth="1"/>
    <col min="5" max="5" width="14.375" style="128" customWidth="1"/>
    <col min="6" max="6" width="13.125" style="101" customWidth="1"/>
    <col min="7" max="7" width="14.375" style="128" customWidth="1"/>
    <col min="8" max="8" width="13.125" style="101" customWidth="1"/>
    <col min="9" max="9" width="14.375" style="129" customWidth="1"/>
    <col min="10" max="10" width="13.125" style="130" customWidth="1"/>
    <col min="11" max="11" width="14.50390625" style="101" customWidth="1"/>
    <col min="12" max="12" width="2.625" style="38" customWidth="1"/>
    <col min="13" max="13" width="4.50390625" style="101" customWidth="1"/>
    <col min="14" max="19" width="9.875" style="38" customWidth="1"/>
    <col min="20" max="16384" width="9.875" style="102" customWidth="1"/>
  </cols>
  <sheetData>
    <row r="1" spans="1:11" ht="12.75">
      <c r="A1" s="401" t="s">
        <v>934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2:11" ht="12.75">
      <c r="B2" s="104" t="s">
        <v>939</v>
      </c>
      <c r="C2" s="218"/>
      <c r="D2" s="106"/>
      <c r="E2" s="107"/>
      <c r="F2" s="108"/>
      <c r="G2" s="107"/>
      <c r="H2" s="108"/>
      <c r="I2" s="109"/>
      <c r="J2" s="110"/>
      <c r="K2" s="105"/>
    </row>
    <row r="3" spans="2:11" ht="25.5">
      <c r="B3" s="111" t="s">
        <v>940</v>
      </c>
      <c r="C3" s="116"/>
      <c r="D3" s="113"/>
      <c r="E3" s="114"/>
      <c r="F3" s="112"/>
      <c r="G3" s="114"/>
      <c r="H3" s="112"/>
      <c r="I3" s="115"/>
      <c r="J3" s="116"/>
      <c r="K3" s="117">
        <v>39345</v>
      </c>
    </row>
    <row r="4" spans="2:11" ht="12.75">
      <c r="B4" s="111" t="s">
        <v>941</v>
      </c>
      <c r="C4" s="116"/>
      <c r="D4" s="106"/>
      <c r="E4" s="114"/>
      <c r="F4" s="108"/>
      <c r="G4" s="114"/>
      <c r="H4" s="108"/>
      <c r="I4" s="115"/>
      <c r="J4" s="110"/>
      <c r="K4" s="112"/>
    </row>
    <row r="5" spans="2:11" ht="12.75">
      <c r="B5" s="118" t="s">
        <v>938</v>
      </c>
      <c r="C5" s="116"/>
      <c r="D5" s="113"/>
      <c r="E5" s="114"/>
      <c r="F5" s="112"/>
      <c r="G5" s="114"/>
      <c r="H5" s="112"/>
      <c r="I5" s="115"/>
      <c r="J5" s="116"/>
      <c r="K5" s="112"/>
    </row>
    <row r="6" spans="2:11" ht="12.75">
      <c r="B6" s="118"/>
      <c r="C6" s="116"/>
      <c r="D6" s="106"/>
      <c r="E6" s="114"/>
      <c r="F6" s="119"/>
      <c r="G6" s="114"/>
      <c r="H6" s="119"/>
      <c r="I6" s="115"/>
      <c r="J6" s="110"/>
      <c r="K6" s="120"/>
    </row>
    <row r="7" spans="1:11" ht="12.75">
      <c r="A7" s="121"/>
      <c r="B7" s="122" t="s">
        <v>337</v>
      </c>
      <c r="C7" s="116"/>
      <c r="D7" s="113"/>
      <c r="E7" s="114"/>
      <c r="F7" s="113"/>
      <c r="G7" s="114"/>
      <c r="H7" s="113"/>
      <c r="I7" s="115"/>
      <c r="J7" s="116"/>
      <c r="K7" s="123"/>
    </row>
    <row r="8" spans="1:3" ht="12.75">
      <c r="A8" s="124"/>
      <c r="B8" s="125"/>
      <c r="C8" s="225"/>
    </row>
    <row r="9" spans="1:11" ht="12.75">
      <c r="A9" s="131"/>
      <c r="B9" s="132"/>
      <c r="C9" s="226"/>
      <c r="D9" s="134"/>
      <c r="E9" s="402" t="s">
        <v>1089</v>
      </c>
      <c r="F9" s="402"/>
      <c r="G9" s="402" t="s">
        <v>1090</v>
      </c>
      <c r="H9" s="402"/>
      <c r="I9" s="402" t="s">
        <v>991</v>
      </c>
      <c r="J9" s="402"/>
      <c r="K9" s="134"/>
    </row>
    <row r="10" spans="1:11" ht="13.5" thickBot="1">
      <c r="A10" s="135"/>
      <c r="B10" s="136" t="s">
        <v>993</v>
      </c>
      <c r="C10" s="141" t="s">
        <v>1091</v>
      </c>
      <c r="D10" s="137" t="s">
        <v>1092</v>
      </c>
      <c r="E10" s="138" t="s">
        <v>1093</v>
      </c>
      <c r="F10" s="139" t="s">
        <v>994</v>
      </c>
      <c r="G10" s="138" t="s">
        <v>1093</v>
      </c>
      <c r="H10" s="139" t="s">
        <v>994</v>
      </c>
      <c r="I10" s="140" t="s">
        <v>1093</v>
      </c>
      <c r="J10" s="141" t="s">
        <v>994</v>
      </c>
      <c r="K10" s="139"/>
    </row>
    <row r="11" spans="6:19" ht="13.5" thickTop="1">
      <c r="F11" s="143"/>
      <c r="H11" s="143"/>
      <c r="K11" s="143"/>
      <c r="O11" s="102"/>
      <c r="Q11" s="102"/>
      <c r="S11" s="102"/>
    </row>
    <row r="12" spans="1:19" ht="12.75">
      <c r="A12" s="144">
        <v>2</v>
      </c>
      <c r="B12" s="145" t="s">
        <v>1094</v>
      </c>
      <c r="F12" s="146"/>
      <c r="H12" s="146"/>
      <c r="J12" s="146"/>
      <c r="K12" s="146"/>
      <c r="O12" s="102"/>
      <c r="Q12" s="102"/>
      <c r="S12" s="102"/>
    </row>
    <row r="13" spans="1:19" ht="12.75">
      <c r="A13" s="144"/>
      <c r="B13" s="147" t="s">
        <v>1095</v>
      </c>
      <c r="F13" s="146"/>
      <c r="H13" s="146"/>
      <c r="I13" s="148" t="s">
        <v>1096</v>
      </c>
      <c r="J13" s="146"/>
      <c r="K13" s="146"/>
      <c r="O13" s="102"/>
      <c r="Q13" s="102"/>
      <c r="S13" s="102"/>
    </row>
    <row r="14" spans="1:14" ht="12.75">
      <c r="A14" s="149"/>
      <c r="B14" s="150"/>
      <c r="F14" s="146"/>
      <c r="H14" s="146"/>
      <c r="I14" s="151"/>
      <c r="J14" s="146"/>
      <c r="K14" s="146"/>
      <c r="N14" s="102"/>
    </row>
    <row r="15" spans="1:19" ht="12.75">
      <c r="A15" s="152"/>
      <c r="B15" s="153" t="s">
        <v>1097</v>
      </c>
      <c r="E15" s="154"/>
      <c r="F15" s="146"/>
      <c r="G15" s="154"/>
      <c r="H15" s="146"/>
      <c r="I15" s="148" t="s">
        <v>1096</v>
      </c>
      <c r="J15" s="146"/>
      <c r="K15" s="38"/>
      <c r="L15" s="101"/>
      <c r="M15" s="38"/>
      <c r="O15" s="102"/>
      <c r="Q15" s="102"/>
      <c r="S15" s="102"/>
    </row>
    <row r="16" spans="1:19" ht="12.75">
      <c r="A16" s="155"/>
      <c r="B16" s="156"/>
      <c r="F16" s="146"/>
      <c r="H16" s="146"/>
      <c r="I16" s="151"/>
      <c r="J16" s="146"/>
      <c r="K16" s="38"/>
      <c r="L16" s="101"/>
      <c r="M16" s="38"/>
      <c r="O16" s="102"/>
      <c r="Q16" s="102"/>
      <c r="S16" s="102"/>
    </row>
    <row r="17" spans="1:19" ht="12.75">
      <c r="A17" s="152"/>
      <c r="B17" s="153" t="s">
        <v>1098</v>
      </c>
      <c r="F17" s="146"/>
      <c r="H17" s="146"/>
      <c r="I17" s="148" t="s">
        <v>1096</v>
      </c>
      <c r="J17" s="146"/>
      <c r="K17" s="146"/>
      <c r="O17" s="102"/>
      <c r="Q17" s="102"/>
      <c r="S17" s="102"/>
    </row>
    <row r="18" spans="1:19" ht="12.75">
      <c r="A18" s="152"/>
      <c r="B18" s="153"/>
      <c r="F18" s="146"/>
      <c r="H18" s="146"/>
      <c r="J18" s="146"/>
      <c r="K18" s="146"/>
      <c r="O18" s="102"/>
      <c r="Q18" s="102"/>
      <c r="S18" s="102"/>
    </row>
    <row r="19" spans="1:19" ht="12.75">
      <c r="A19" s="152"/>
      <c r="B19" s="153" t="s">
        <v>1099</v>
      </c>
      <c r="F19" s="146"/>
      <c r="H19" s="146"/>
      <c r="I19" s="148" t="s">
        <v>1096</v>
      </c>
      <c r="J19" s="146"/>
      <c r="K19" s="146"/>
      <c r="O19" s="102"/>
      <c r="Q19" s="102"/>
      <c r="S19" s="102"/>
    </row>
    <row r="20" spans="1:19" ht="12.75">
      <c r="A20" s="152"/>
      <c r="B20" s="153"/>
      <c r="F20" s="146"/>
      <c r="H20" s="146"/>
      <c r="J20" s="146"/>
      <c r="K20" s="146"/>
      <c r="O20" s="102"/>
      <c r="Q20" s="102"/>
      <c r="S20" s="102"/>
    </row>
    <row r="21" spans="1:19" ht="12.75">
      <c r="A21" s="144"/>
      <c r="B21" s="147" t="s">
        <v>1100</v>
      </c>
      <c r="E21" s="154"/>
      <c r="F21" s="146"/>
      <c r="G21" s="154"/>
      <c r="H21" s="146"/>
      <c r="I21" s="148" t="s">
        <v>1096</v>
      </c>
      <c r="J21" s="146"/>
      <c r="K21" s="38"/>
      <c r="L21" s="101"/>
      <c r="M21" s="38"/>
      <c r="N21" s="102"/>
      <c r="S21" s="102"/>
    </row>
    <row r="22" spans="1:14" ht="12.75">
      <c r="A22" s="149"/>
      <c r="B22" s="150"/>
      <c r="F22" s="146"/>
      <c r="H22" s="146"/>
      <c r="I22" s="151"/>
      <c r="J22" s="146"/>
      <c r="K22" s="146"/>
      <c r="N22" s="102"/>
    </row>
    <row r="23" spans="1:14" ht="12.75">
      <c r="A23" s="152"/>
      <c r="B23" s="153" t="s">
        <v>1101</v>
      </c>
      <c r="F23" s="146"/>
      <c r="H23" s="146"/>
      <c r="I23" s="148" t="s">
        <v>1096</v>
      </c>
      <c r="J23" s="146"/>
      <c r="K23" s="146"/>
      <c r="N23" s="102"/>
    </row>
    <row r="24" spans="1:19" ht="12.75">
      <c r="A24" s="152"/>
      <c r="B24" s="153"/>
      <c r="F24" s="146"/>
      <c r="H24" s="146"/>
      <c r="I24" s="151"/>
      <c r="J24" s="146"/>
      <c r="K24" s="38"/>
      <c r="L24" s="101"/>
      <c r="M24" s="102"/>
      <c r="S24" s="102"/>
    </row>
    <row r="25" spans="1:19" ht="12.75">
      <c r="A25" s="152"/>
      <c r="B25" s="153" t="s">
        <v>1065</v>
      </c>
      <c r="F25" s="146"/>
      <c r="H25" s="146"/>
      <c r="I25" s="151"/>
      <c r="J25" s="146"/>
      <c r="K25" s="38"/>
      <c r="L25" s="101"/>
      <c r="M25" s="102"/>
      <c r="S25" s="102"/>
    </row>
    <row r="26" spans="1:19" ht="25.5">
      <c r="A26" s="152"/>
      <c r="B26" s="157" t="s">
        <v>1102</v>
      </c>
      <c r="C26" s="130">
        <v>600</v>
      </c>
      <c r="D26" s="127" t="s">
        <v>1103</v>
      </c>
      <c r="E26" s="128">
        <v>5.4</v>
      </c>
      <c r="F26" s="146">
        <v>3240</v>
      </c>
      <c r="G26" s="128">
        <v>3.6</v>
      </c>
      <c r="H26" s="146">
        <v>2160</v>
      </c>
      <c r="I26" s="129">
        <v>9</v>
      </c>
      <c r="J26" s="146">
        <v>5400</v>
      </c>
      <c r="K26" s="38"/>
      <c r="L26" s="101"/>
      <c r="M26" s="102"/>
      <c r="S26" s="102"/>
    </row>
    <row r="27" spans="1:19" ht="25.5">
      <c r="A27" s="152"/>
      <c r="B27" s="157" t="s">
        <v>1104</v>
      </c>
      <c r="C27" s="130">
        <v>750</v>
      </c>
      <c r="D27" s="127" t="s">
        <v>1103</v>
      </c>
      <c r="E27" s="128">
        <v>5.4</v>
      </c>
      <c r="F27" s="146">
        <v>4050.0000000000005</v>
      </c>
      <c r="G27" s="128">
        <v>3.6</v>
      </c>
      <c r="H27" s="146">
        <v>2700</v>
      </c>
      <c r="I27" s="129">
        <v>9</v>
      </c>
      <c r="J27" s="146">
        <v>6750</v>
      </c>
      <c r="K27" s="38"/>
      <c r="L27" s="101"/>
      <c r="M27" s="102"/>
      <c r="S27" s="102"/>
    </row>
    <row r="28" spans="1:19" ht="12.75">
      <c r="A28" s="152"/>
      <c r="B28" s="156" t="s">
        <v>1105</v>
      </c>
      <c r="C28" s="130">
        <v>700</v>
      </c>
      <c r="D28" s="127" t="s">
        <v>1103</v>
      </c>
      <c r="E28" s="128">
        <v>6</v>
      </c>
      <c r="F28" s="146">
        <v>4200</v>
      </c>
      <c r="G28" s="128">
        <v>4</v>
      </c>
      <c r="H28" s="146">
        <v>2800</v>
      </c>
      <c r="I28" s="129">
        <v>10</v>
      </c>
      <c r="J28" s="146">
        <v>7000</v>
      </c>
      <c r="K28" s="38"/>
      <c r="L28" s="101"/>
      <c r="M28" s="102"/>
      <c r="S28" s="102"/>
    </row>
    <row r="29" spans="1:19" ht="12.75">
      <c r="A29" s="152"/>
      <c r="B29" s="156" t="s">
        <v>133</v>
      </c>
      <c r="C29" s="130">
        <v>650</v>
      </c>
      <c r="D29" s="127" t="s">
        <v>1103</v>
      </c>
      <c r="E29" s="128">
        <v>5.4</v>
      </c>
      <c r="F29" s="146">
        <v>3510.0000000000005</v>
      </c>
      <c r="G29" s="128">
        <v>3.6</v>
      </c>
      <c r="H29" s="146">
        <v>2340</v>
      </c>
      <c r="I29" s="129">
        <v>9</v>
      </c>
      <c r="J29" s="146">
        <v>5850</v>
      </c>
      <c r="K29" s="38"/>
      <c r="L29" s="101"/>
      <c r="M29" s="102"/>
      <c r="S29" s="102"/>
    </row>
    <row r="30" spans="1:19" ht="25.5">
      <c r="A30" s="152"/>
      <c r="B30" s="156" t="s">
        <v>1107</v>
      </c>
      <c r="C30" s="130">
        <v>270</v>
      </c>
      <c r="D30" s="127" t="s">
        <v>1103</v>
      </c>
      <c r="E30" s="128">
        <v>21</v>
      </c>
      <c r="F30" s="146">
        <v>5670</v>
      </c>
      <c r="G30" s="128">
        <v>14</v>
      </c>
      <c r="H30" s="146">
        <v>3780</v>
      </c>
      <c r="I30" s="129">
        <v>35</v>
      </c>
      <c r="J30" s="146">
        <v>9450</v>
      </c>
      <c r="K30" s="38"/>
      <c r="L30" s="101"/>
      <c r="M30" s="102"/>
      <c r="S30" s="102"/>
    </row>
    <row r="31" spans="1:19" ht="12.75">
      <c r="A31" s="155"/>
      <c r="B31" s="157" t="s">
        <v>1109</v>
      </c>
      <c r="F31" s="146"/>
      <c r="H31" s="146"/>
      <c r="I31" s="128"/>
      <c r="J31" s="146" t="s">
        <v>1110</v>
      </c>
      <c r="K31" s="38"/>
      <c r="L31" s="101"/>
      <c r="M31" s="102"/>
      <c r="S31" s="102"/>
    </row>
    <row r="32" spans="1:19" ht="25.5">
      <c r="A32" s="155"/>
      <c r="B32" s="150" t="s">
        <v>1115</v>
      </c>
      <c r="C32" s="130">
        <v>1</v>
      </c>
      <c r="D32" s="127" t="s">
        <v>1112</v>
      </c>
      <c r="E32" s="128">
        <v>6000</v>
      </c>
      <c r="F32" s="146">
        <v>6000</v>
      </c>
      <c r="G32" s="128">
        <v>4000</v>
      </c>
      <c r="H32" s="146">
        <v>4000</v>
      </c>
      <c r="I32" s="129">
        <v>10000</v>
      </c>
      <c r="J32" s="146">
        <v>10000</v>
      </c>
      <c r="K32" s="38"/>
      <c r="L32" s="101"/>
      <c r="M32" s="38"/>
      <c r="O32" s="102"/>
      <c r="Q32" s="102"/>
      <c r="S32" s="102"/>
    </row>
    <row r="33" spans="1:19" ht="12.75">
      <c r="A33" s="152"/>
      <c r="B33" s="153"/>
      <c r="F33" s="24" t="s">
        <v>965</v>
      </c>
      <c r="H33" s="24" t="s">
        <v>965</v>
      </c>
      <c r="J33" s="24" t="s">
        <v>965</v>
      </c>
      <c r="K33" s="146"/>
      <c r="O33" s="102"/>
      <c r="Q33" s="102"/>
      <c r="S33" s="102"/>
    </row>
    <row r="34" spans="1:19" ht="12.75">
      <c r="A34" s="152"/>
      <c r="B34" s="153"/>
      <c r="F34" s="146">
        <v>26670</v>
      </c>
      <c r="H34" s="146">
        <v>17780</v>
      </c>
      <c r="J34" s="146">
        <v>44450</v>
      </c>
      <c r="K34" s="146"/>
      <c r="O34" s="102"/>
      <c r="Q34" s="102"/>
      <c r="S34" s="102"/>
    </row>
    <row r="35" spans="1:19" ht="12.75">
      <c r="A35" s="152"/>
      <c r="B35" s="158"/>
      <c r="F35" s="146"/>
      <c r="H35" s="146"/>
      <c r="J35" s="146"/>
      <c r="K35" s="146"/>
      <c r="O35" s="102"/>
      <c r="Q35" s="102"/>
      <c r="S35" s="102"/>
    </row>
    <row r="36" spans="1:19" ht="12.75">
      <c r="A36" s="152" t="s">
        <v>1116</v>
      </c>
      <c r="B36" s="158" t="s">
        <v>1066</v>
      </c>
      <c r="F36" s="146"/>
      <c r="H36" s="146"/>
      <c r="J36" s="146"/>
      <c r="K36" s="146"/>
      <c r="O36" s="102"/>
      <c r="Q36" s="102"/>
      <c r="S36" s="102"/>
    </row>
    <row r="37" spans="1:19" ht="12.75">
      <c r="A37" s="152"/>
      <c r="B37" s="153" t="s">
        <v>1117</v>
      </c>
      <c r="F37" s="146"/>
      <c r="H37" s="146"/>
      <c r="J37" s="146"/>
      <c r="K37" s="146"/>
      <c r="O37" s="102"/>
      <c r="Q37" s="102"/>
      <c r="S37" s="102"/>
    </row>
    <row r="38" spans="1:19" ht="25.5">
      <c r="A38" s="124"/>
      <c r="B38" s="157" t="s">
        <v>297</v>
      </c>
      <c r="C38" s="130">
        <v>90</v>
      </c>
      <c r="D38" s="127" t="s">
        <v>1103</v>
      </c>
      <c r="E38" s="128">
        <v>315</v>
      </c>
      <c r="F38" s="146">
        <v>28350</v>
      </c>
      <c r="G38" s="128">
        <v>210</v>
      </c>
      <c r="H38" s="146">
        <v>18900</v>
      </c>
      <c r="I38" s="129">
        <v>525</v>
      </c>
      <c r="J38" s="146">
        <v>47250</v>
      </c>
      <c r="K38" s="146"/>
      <c r="L38" s="146"/>
      <c r="M38" s="159"/>
      <c r="N38" s="102"/>
      <c r="O38" s="102"/>
      <c r="P38" s="102"/>
      <c r="Q38" s="102"/>
      <c r="R38" s="102"/>
      <c r="S38" s="102"/>
    </row>
    <row r="39" spans="1:19" ht="25.5">
      <c r="A39" s="124"/>
      <c r="B39" s="162" t="s">
        <v>136</v>
      </c>
      <c r="C39" s="130">
        <v>7308</v>
      </c>
      <c r="D39" s="127" t="s">
        <v>959</v>
      </c>
      <c r="E39" s="128">
        <v>4.8</v>
      </c>
      <c r="F39" s="146">
        <v>35078.4</v>
      </c>
      <c r="G39" s="128">
        <v>3.2</v>
      </c>
      <c r="H39" s="146">
        <v>23385.600000000002</v>
      </c>
      <c r="I39" s="129">
        <v>8</v>
      </c>
      <c r="J39" s="146">
        <v>58464</v>
      </c>
      <c r="K39" s="146"/>
      <c r="L39" s="146"/>
      <c r="M39" s="159"/>
      <c r="N39" s="102"/>
      <c r="O39" s="102"/>
      <c r="P39" s="102"/>
      <c r="Q39" s="102"/>
      <c r="R39" s="102"/>
      <c r="S39" s="102"/>
    </row>
    <row r="40" spans="1:19" ht="25.5">
      <c r="A40" s="124"/>
      <c r="B40" s="162" t="s">
        <v>298</v>
      </c>
      <c r="C40" s="130">
        <v>191.55555555555554</v>
      </c>
      <c r="D40" s="127" t="s">
        <v>1103</v>
      </c>
      <c r="E40" s="128">
        <v>315</v>
      </c>
      <c r="F40" s="146">
        <v>60339.99999999999</v>
      </c>
      <c r="G40" s="128">
        <v>210</v>
      </c>
      <c r="H40" s="146">
        <v>40226.666666666664</v>
      </c>
      <c r="I40" s="129">
        <v>525</v>
      </c>
      <c r="J40" s="146">
        <v>100566.66666666666</v>
      </c>
      <c r="K40" s="146"/>
      <c r="L40" s="146"/>
      <c r="M40" s="159"/>
      <c r="N40" s="102"/>
      <c r="O40" s="102"/>
      <c r="P40" s="102"/>
      <c r="Q40" s="102"/>
      <c r="R40" s="102"/>
      <c r="S40" s="102"/>
    </row>
    <row r="41" spans="1:19" ht="12.75">
      <c r="A41" s="152"/>
      <c r="B41" s="156" t="s">
        <v>338</v>
      </c>
      <c r="C41" s="130">
        <v>2</v>
      </c>
      <c r="D41" s="127" t="s">
        <v>1169</v>
      </c>
      <c r="E41" s="128">
        <v>12000</v>
      </c>
      <c r="F41" s="146">
        <v>24000</v>
      </c>
      <c r="G41" s="128">
        <v>8000</v>
      </c>
      <c r="H41" s="146">
        <v>16000</v>
      </c>
      <c r="I41" s="129">
        <v>20000</v>
      </c>
      <c r="J41" s="146">
        <v>40000</v>
      </c>
      <c r="K41" s="146"/>
      <c r="O41" s="102"/>
      <c r="Q41" s="102"/>
      <c r="S41" s="102"/>
    </row>
    <row r="42" spans="1:19" ht="12.75">
      <c r="A42" s="152"/>
      <c r="B42" s="157" t="s">
        <v>1149</v>
      </c>
      <c r="C42" s="130">
        <v>1</v>
      </c>
      <c r="D42" s="127" t="s">
        <v>1112</v>
      </c>
      <c r="E42" s="128">
        <v>9000</v>
      </c>
      <c r="F42" s="146">
        <v>9000</v>
      </c>
      <c r="G42" s="128">
        <v>6000</v>
      </c>
      <c r="H42" s="146">
        <v>6000</v>
      </c>
      <c r="I42" s="129">
        <v>15000</v>
      </c>
      <c r="J42" s="146">
        <v>15000</v>
      </c>
      <c r="K42" s="146"/>
      <c r="O42" s="102"/>
      <c r="Q42" s="102"/>
      <c r="S42" s="102"/>
    </row>
    <row r="43" spans="1:19" ht="12.75">
      <c r="A43" s="152"/>
      <c r="B43" s="153"/>
      <c r="F43" s="146"/>
      <c r="H43" s="146"/>
      <c r="J43" s="146"/>
      <c r="K43" s="146"/>
      <c r="O43" s="102"/>
      <c r="Q43" s="102"/>
      <c r="S43" s="102"/>
    </row>
    <row r="44" spans="1:19" ht="12.75">
      <c r="A44" s="152"/>
      <c r="B44" s="153" t="s">
        <v>1150</v>
      </c>
      <c r="F44" s="146"/>
      <c r="H44" s="146"/>
      <c r="J44" s="146"/>
      <c r="K44" s="146"/>
      <c r="O44" s="102"/>
      <c r="Q44" s="102"/>
      <c r="S44" s="102"/>
    </row>
    <row r="45" spans="1:19" ht="12.75">
      <c r="A45" s="124"/>
      <c r="B45" s="162" t="s">
        <v>339</v>
      </c>
      <c r="C45" s="130">
        <v>8640</v>
      </c>
      <c r="D45" s="127" t="s">
        <v>959</v>
      </c>
      <c r="E45" s="128">
        <v>3.5999999999999996</v>
      </c>
      <c r="F45" s="146">
        <v>31103.999999999996</v>
      </c>
      <c r="G45" s="128">
        <v>2.4000000000000004</v>
      </c>
      <c r="H45" s="146">
        <v>20736.000000000004</v>
      </c>
      <c r="I45" s="129">
        <v>6</v>
      </c>
      <c r="J45" s="146">
        <v>51840</v>
      </c>
      <c r="K45" s="146"/>
      <c r="L45" s="146"/>
      <c r="M45" s="159"/>
      <c r="N45" s="102"/>
      <c r="O45" s="102"/>
      <c r="P45" s="102"/>
      <c r="Q45" s="102"/>
      <c r="R45" s="102"/>
      <c r="S45" s="102"/>
    </row>
    <row r="46" spans="1:19" ht="12.75">
      <c r="A46" s="155"/>
      <c r="B46" s="157" t="s">
        <v>340</v>
      </c>
      <c r="C46" s="130">
        <v>1</v>
      </c>
      <c r="D46" s="127" t="s">
        <v>1112</v>
      </c>
      <c r="E46" s="128">
        <v>9000</v>
      </c>
      <c r="F46" s="146">
        <v>9000</v>
      </c>
      <c r="G46" s="128">
        <v>6000</v>
      </c>
      <c r="H46" s="146">
        <v>6000</v>
      </c>
      <c r="I46" s="129">
        <v>15000</v>
      </c>
      <c r="J46" s="146">
        <v>15000</v>
      </c>
      <c r="K46" s="146"/>
      <c r="O46" s="102"/>
      <c r="Q46" s="102"/>
      <c r="S46" s="102"/>
    </row>
    <row r="47" spans="1:19" ht="12.75">
      <c r="A47" s="155"/>
      <c r="B47" s="163"/>
      <c r="F47" s="24" t="s">
        <v>965</v>
      </c>
      <c r="H47" s="24" t="s">
        <v>965</v>
      </c>
      <c r="J47" s="214" t="s">
        <v>965</v>
      </c>
      <c r="K47" s="146"/>
      <c r="O47" s="102"/>
      <c r="Q47" s="102"/>
      <c r="S47" s="102"/>
    </row>
    <row r="48" spans="1:19" ht="12.75">
      <c r="A48" s="155"/>
      <c r="B48" s="163"/>
      <c r="F48" s="146">
        <v>196872.4</v>
      </c>
      <c r="H48" s="146">
        <v>131248.26666666666</v>
      </c>
      <c r="J48" s="146">
        <v>328120.6666666666</v>
      </c>
      <c r="K48" s="146"/>
      <c r="O48" s="102"/>
      <c r="Q48" s="102"/>
      <c r="S48" s="102"/>
    </row>
    <row r="49" spans="1:19" ht="12.75">
      <c r="A49" s="152"/>
      <c r="B49" s="158"/>
      <c r="F49" s="146"/>
      <c r="H49" s="146"/>
      <c r="J49" s="146"/>
      <c r="K49" s="146"/>
      <c r="O49" s="102"/>
      <c r="Q49" s="102"/>
      <c r="S49" s="102"/>
    </row>
    <row r="50" spans="1:19" ht="12.75">
      <c r="A50" s="152" t="s">
        <v>1153</v>
      </c>
      <c r="B50" s="158" t="s">
        <v>1067</v>
      </c>
      <c r="F50" s="146"/>
      <c r="H50" s="146"/>
      <c r="J50" s="146" t="s">
        <v>1151</v>
      </c>
      <c r="K50" s="146"/>
      <c r="O50" s="102"/>
      <c r="Q50" s="102"/>
      <c r="S50" s="102"/>
    </row>
    <row r="51" spans="1:19" ht="12.75">
      <c r="A51" s="155"/>
      <c r="B51" s="147"/>
      <c r="F51" s="24" t="s">
        <v>965</v>
      </c>
      <c r="H51" s="24" t="s">
        <v>965</v>
      </c>
      <c r="J51" s="24" t="s">
        <v>965</v>
      </c>
      <c r="K51" s="146"/>
      <c r="O51" s="102"/>
      <c r="Q51" s="102"/>
      <c r="S51" s="102"/>
    </row>
    <row r="52" spans="1:19" ht="12.75">
      <c r="A52" s="155"/>
      <c r="B52" s="163"/>
      <c r="F52" s="146">
        <v>0</v>
      </c>
      <c r="H52" s="146">
        <v>0</v>
      </c>
      <c r="J52" s="146" t="s">
        <v>1151</v>
      </c>
      <c r="K52" s="146"/>
      <c r="O52" s="102"/>
      <c r="Q52" s="102"/>
      <c r="S52" s="102"/>
    </row>
    <row r="53" spans="1:19" ht="12.75">
      <c r="A53" s="152"/>
      <c r="B53" s="269"/>
      <c r="F53" s="146"/>
      <c r="H53" s="146"/>
      <c r="J53" s="146"/>
      <c r="K53" s="146"/>
      <c r="O53" s="102"/>
      <c r="Q53" s="102"/>
      <c r="S53" s="102"/>
    </row>
    <row r="54" spans="1:19" ht="12.75">
      <c r="A54" s="152" t="s">
        <v>1157</v>
      </c>
      <c r="B54" s="158" t="s">
        <v>1068</v>
      </c>
      <c r="F54" s="146"/>
      <c r="H54" s="146"/>
      <c r="J54" s="146"/>
      <c r="K54" s="146"/>
      <c r="O54" s="102"/>
      <c r="Q54" s="102"/>
      <c r="S54" s="102"/>
    </row>
    <row r="55" spans="1:19" ht="12.75">
      <c r="A55" s="155"/>
      <c r="B55" s="163" t="s">
        <v>1158</v>
      </c>
      <c r="F55" s="146"/>
      <c r="H55" s="146"/>
      <c r="J55" s="146"/>
      <c r="K55" s="146"/>
      <c r="O55" s="102"/>
      <c r="Q55" s="102"/>
      <c r="S55" s="102"/>
    </row>
    <row r="56" spans="1:19" ht="51">
      <c r="A56" s="155"/>
      <c r="B56" s="157" t="s">
        <v>341</v>
      </c>
      <c r="C56" s="130">
        <v>118.05</v>
      </c>
      <c r="D56" s="127" t="s">
        <v>1161</v>
      </c>
      <c r="E56" s="128">
        <v>1980</v>
      </c>
      <c r="F56" s="146">
        <v>233739</v>
      </c>
      <c r="G56" s="128">
        <v>1320</v>
      </c>
      <c r="H56" s="146">
        <v>155826</v>
      </c>
      <c r="I56" s="129">
        <v>3300</v>
      </c>
      <c r="J56" s="146">
        <v>389565</v>
      </c>
      <c r="K56" s="146"/>
      <c r="O56" s="102"/>
      <c r="Q56" s="102"/>
      <c r="S56" s="102"/>
    </row>
    <row r="57" spans="1:19" ht="25.5">
      <c r="A57" s="155"/>
      <c r="B57" s="156" t="s">
        <v>342</v>
      </c>
      <c r="C57" s="130">
        <v>32.25</v>
      </c>
      <c r="D57" s="127" t="s">
        <v>1161</v>
      </c>
      <c r="E57" s="128">
        <v>2280</v>
      </c>
      <c r="F57" s="146">
        <v>73530</v>
      </c>
      <c r="G57" s="128">
        <v>1520</v>
      </c>
      <c r="H57" s="146">
        <v>49020</v>
      </c>
      <c r="I57" s="129">
        <v>3800</v>
      </c>
      <c r="J57" s="146">
        <v>122550</v>
      </c>
      <c r="K57" s="146"/>
      <c r="O57" s="102"/>
      <c r="Q57" s="102"/>
      <c r="S57" s="102"/>
    </row>
    <row r="58" spans="1:19" ht="12.75">
      <c r="A58" s="155"/>
      <c r="B58" s="156" t="s">
        <v>343</v>
      </c>
      <c r="C58" s="130">
        <v>1575</v>
      </c>
      <c r="D58" s="127" t="s">
        <v>1169</v>
      </c>
      <c r="E58" s="128">
        <v>2.0999999999999996</v>
      </c>
      <c r="F58" s="146">
        <v>3307.4999999999995</v>
      </c>
      <c r="G58" s="128">
        <v>1.4000000000000001</v>
      </c>
      <c r="H58" s="146">
        <v>2205</v>
      </c>
      <c r="I58" s="129">
        <v>3.5</v>
      </c>
      <c r="J58" s="146">
        <v>5512.5</v>
      </c>
      <c r="K58" s="146"/>
      <c r="O58" s="102"/>
      <c r="Q58" s="102"/>
      <c r="S58" s="102"/>
    </row>
    <row r="59" spans="1:19" ht="12.75">
      <c r="A59" s="155"/>
      <c r="B59" s="156" t="s">
        <v>1168</v>
      </c>
      <c r="C59" s="130">
        <v>100</v>
      </c>
      <c r="D59" s="127" t="s">
        <v>1169</v>
      </c>
      <c r="E59" s="128">
        <v>60</v>
      </c>
      <c r="F59" s="146">
        <v>6000</v>
      </c>
      <c r="G59" s="128">
        <v>40</v>
      </c>
      <c r="H59" s="146">
        <v>4000</v>
      </c>
      <c r="I59" s="129">
        <v>100</v>
      </c>
      <c r="J59" s="146">
        <v>10000</v>
      </c>
      <c r="K59" s="146"/>
      <c r="O59" s="102"/>
      <c r="Q59" s="102"/>
      <c r="S59" s="102"/>
    </row>
    <row r="60" spans="1:19" ht="12.75">
      <c r="A60" s="155"/>
      <c r="B60" s="156" t="s">
        <v>1170</v>
      </c>
      <c r="C60" s="130">
        <v>25</v>
      </c>
      <c r="D60" s="127" t="s">
        <v>1169</v>
      </c>
      <c r="E60" s="128">
        <v>90</v>
      </c>
      <c r="F60" s="146">
        <v>2250</v>
      </c>
      <c r="G60" s="128">
        <v>60</v>
      </c>
      <c r="H60" s="146">
        <v>1500</v>
      </c>
      <c r="I60" s="129">
        <v>150</v>
      </c>
      <c r="J60" s="146">
        <v>3750</v>
      </c>
      <c r="K60" s="146"/>
      <c r="O60" s="102"/>
      <c r="Q60" s="102"/>
      <c r="S60" s="102"/>
    </row>
    <row r="62" spans="1:19" ht="12.75">
      <c r="A62" s="155"/>
      <c r="B62" s="163" t="s">
        <v>1172</v>
      </c>
      <c r="F62" s="146"/>
      <c r="H62" s="146"/>
      <c r="J62" s="146"/>
      <c r="K62" s="146"/>
      <c r="O62" s="102"/>
      <c r="Q62" s="102"/>
      <c r="S62" s="102"/>
    </row>
    <row r="63" spans="1:19" ht="38.25">
      <c r="A63" s="155"/>
      <c r="B63" s="157" t="s">
        <v>306</v>
      </c>
      <c r="C63" s="130">
        <v>8700</v>
      </c>
      <c r="D63" s="127" t="s">
        <v>959</v>
      </c>
      <c r="E63" s="128">
        <v>1.5</v>
      </c>
      <c r="F63" s="146">
        <v>13050</v>
      </c>
      <c r="G63" s="128">
        <v>1</v>
      </c>
      <c r="H63" s="146">
        <v>8700</v>
      </c>
      <c r="I63" s="129">
        <v>2.5</v>
      </c>
      <c r="J63" s="146">
        <v>21750</v>
      </c>
      <c r="K63" s="146"/>
      <c r="O63" s="102"/>
      <c r="Q63" s="102"/>
      <c r="S63" s="102"/>
    </row>
    <row r="64" spans="1:19" ht="25.5">
      <c r="A64" s="155"/>
      <c r="B64" s="157" t="s">
        <v>344</v>
      </c>
      <c r="C64" s="130">
        <v>8640</v>
      </c>
      <c r="D64" s="127" t="s">
        <v>959</v>
      </c>
      <c r="E64" s="128">
        <v>2.0999999999999996</v>
      </c>
      <c r="F64" s="146">
        <v>18143.999999999996</v>
      </c>
      <c r="G64" s="128">
        <v>1.4000000000000001</v>
      </c>
      <c r="H64" s="146">
        <v>12096.000000000002</v>
      </c>
      <c r="I64" s="129">
        <v>3.5</v>
      </c>
      <c r="J64" s="146">
        <v>30240</v>
      </c>
      <c r="K64" s="146"/>
      <c r="O64" s="270"/>
      <c r="Q64" s="102"/>
      <c r="S64" s="102"/>
    </row>
    <row r="65" spans="1:19" ht="12.75">
      <c r="A65" s="155"/>
      <c r="B65" s="163" t="s">
        <v>1175</v>
      </c>
      <c r="F65" s="146"/>
      <c r="H65" s="146"/>
      <c r="J65" s="146"/>
      <c r="K65" s="146"/>
      <c r="O65" s="102"/>
      <c r="Q65" s="102"/>
      <c r="S65" s="102"/>
    </row>
    <row r="66" spans="1:19" ht="12.75">
      <c r="A66" s="155"/>
      <c r="B66" s="156" t="s">
        <v>345</v>
      </c>
      <c r="C66" s="130">
        <v>46</v>
      </c>
      <c r="D66" s="127" t="s">
        <v>1114</v>
      </c>
      <c r="E66" s="128">
        <v>90</v>
      </c>
      <c r="F66" s="146">
        <v>4140</v>
      </c>
      <c r="G66" s="128">
        <v>60</v>
      </c>
      <c r="H66" s="146">
        <v>2760</v>
      </c>
      <c r="I66" s="151">
        <v>150</v>
      </c>
      <c r="J66" s="146">
        <v>6900</v>
      </c>
      <c r="K66" s="38"/>
      <c r="L66" s="101"/>
      <c r="M66" s="38"/>
      <c r="O66" s="102"/>
      <c r="Q66" s="102"/>
      <c r="S66" s="102"/>
    </row>
    <row r="67" spans="1:19" ht="12.75">
      <c r="A67" s="155"/>
      <c r="B67" s="156" t="s">
        <v>346</v>
      </c>
      <c r="C67" s="130">
        <v>24</v>
      </c>
      <c r="D67" s="127" t="s">
        <v>1114</v>
      </c>
      <c r="E67" s="128">
        <v>90</v>
      </c>
      <c r="F67" s="146">
        <v>2160</v>
      </c>
      <c r="G67" s="128">
        <v>60</v>
      </c>
      <c r="H67" s="146">
        <v>1440</v>
      </c>
      <c r="I67" s="151">
        <v>150</v>
      </c>
      <c r="J67" s="146">
        <v>3600</v>
      </c>
      <c r="K67" s="38"/>
      <c r="L67" s="101"/>
      <c r="M67" s="38"/>
      <c r="O67" s="102"/>
      <c r="Q67" s="102"/>
      <c r="S67" s="102"/>
    </row>
    <row r="68" spans="1:19" ht="12.75">
      <c r="A68" s="155"/>
      <c r="B68" s="156" t="s">
        <v>154</v>
      </c>
      <c r="C68" s="130">
        <v>380</v>
      </c>
      <c r="D68" s="127" t="s">
        <v>1114</v>
      </c>
      <c r="E68" s="128">
        <v>36</v>
      </c>
      <c r="F68" s="146">
        <v>13680</v>
      </c>
      <c r="G68" s="128">
        <v>24</v>
      </c>
      <c r="H68" s="146">
        <v>9120</v>
      </c>
      <c r="I68" s="151">
        <v>60</v>
      </c>
      <c r="J68" s="146">
        <v>22800</v>
      </c>
      <c r="K68" s="38"/>
      <c r="L68" s="101"/>
      <c r="M68" s="38"/>
      <c r="O68" s="102"/>
      <c r="Q68" s="102"/>
      <c r="S68" s="102"/>
    </row>
    <row r="69" spans="1:19" ht="12.75">
      <c r="A69" s="155"/>
      <c r="B69" s="156" t="s">
        <v>156</v>
      </c>
      <c r="C69" s="130">
        <v>14530</v>
      </c>
      <c r="D69" s="127" t="s">
        <v>959</v>
      </c>
      <c r="E69" s="128">
        <v>1.5</v>
      </c>
      <c r="F69" s="146">
        <v>21795</v>
      </c>
      <c r="G69" s="128">
        <v>1</v>
      </c>
      <c r="H69" s="146">
        <v>14530</v>
      </c>
      <c r="I69" s="129">
        <v>2.5</v>
      </c>
      <c r="J69" s="146">
        <v>36325</v>
      </c>
      <c r="K69" s="146"/>
      <c r="O69" s="102"/>
      <c r="Q69" s="102"/>
      <c r="S69" s="102"/>
    </row>
    <row r="70" spans="1:19" ht="12.75">
      <c r="A70" s="165"/>
      <c r="B70" s="156"/>
      <c r="C70" s="101"/>
      <c r="F70" s="146"/>
      <c r="H70" s="146"/>
      <c r="J70" s="146"/>
      <c r="K70" s="146"/>
      <c r="O70" s="102"/>
      <c r="Q70" s="102"/>
      <c r="S70" s="102"/>
    </row>
    <row r="71" spans="1:19" ht="12.75">
      <c r="A71" s="155"/>
      <c r="B71" s="163" t="s">
        <v>1179</v>
      </c>
      <c r="C71" s="101"/>
      <c r="F71" s="146"/>
      <c r="H71" s="146"/>
      <c r="J71" s="146"/>
      <c r="K71" s="146"/>
      <c r="O71" s="102"/>
      <c r="Q71" s="102"/>
      <c r="S71" s="102"/>
    </row>
    <row r="72" spans="1:19" ht="25.5">
      <c r="A72" s="165"/>
      <c r="B72" s="156" t="s">
        <v>1180</v>
      </c>
      <c r="C72" s="101">
        <v>4864</v>
      </c>
      <c r="D72" s="127" t="s">
        <v>959</v>
      </c>
      <c r="E72" s="128">
        <v>19.2</v>
      </c>
      <c r="F72" s="146">
        <v>93388.8</v>
      </c>
      <c r="G72" s="128">
        <v>12.8</v>
      </c>
      <c r="H72" s="146">
        <v>62259.200000000004</v>
      </c>
      <c r="I72" s="129">
        <v>32</v>
      </c>
      <c r="J72" s="146">
        <v>155648</v>
      </c>
      <c r="K72" s="146"/>
      <c r="O72" s="102"/>
      <c r="Q72" s="102"/>
      <c r="S72" s="102"/>
    </row>
    <row r="73" spans="1:19" ht="12.75">
      <c r="A73" s="165"/>
      <c r="B73" s="156"/>
      <c r="F73" s="146"/>
      <c r="H73" s="146"/>
      <c r="J73" s="146"/>
      <c r="K73" s="146"/>
      <c r="O73" s="102"/>
      <c r="Q73" s="102"/>
      <c r="S73" s="102"/>
    </row>
    <row r="74" spans="1:19" ht="12.75">
      <c r="A74" s="155"/>
      <c r="B74" s="163"/>
      <c r="F74" s="24" t="s">
        <v>965</v>
      </c>
      <c r="H74" s="24" t="s">
        <v>965</v>
      </c>
      <c r="J74" s="24" t="s">
        <v>965</v>
      </c>
      <c r="K74" s="146"/>
      <c r="O74" s="102"/>
      <c r="Q74" s="102"/>
      <c r="S74" s="102"/>
    </row>
    <row r="75" spans="1:19" ht="12.75">
      <c r="A75" s="155"/>
      <c r="B75" s="157"/>
      <c r="F75" s="146">
        <v>485184.3</v>
      </c>
      <c r="H75" s="146">
        <v>323456.2</v>
      </c>
      <c r="J75" s="146">
        <v>808640.5</v>
      </c>
      <c r="K75" s="146"/>
      <c r="O75" s="102"/>
      <c r="Q75" s="102"/>
      <c r="S75" s="102"/>
    </row>
    <row r="76" spans="1:19" ht="12.75">
      <c r="A76" s="152"/>
      <c r="B76" s="158"/>
      <c r="F76" s="146"/>
      <c r="H76" s="146"/>
      <c r="J76" s="146"/>
      <c r="K76" s="146"/>
      <c r="O76" s="102"/>
      <c r="Q76" s="102"/>
      <c r="S76" s="102"/>
    </row>
    <row r="77" spans="1:19" ht="12.75">
      <c r="A77" s="152">
        <v>6</v>
      </c>
      <c r="B77" s="158" t="s">
        <v>1069</v>
      </c>
      <c r="F77" s="146"/>
      <c r="H77" s="146"/>
      <c r="J77" s="146"/>
      <c r="K77" s="146"/>
      <c r="O77" s="102"/>
      <c r="Q77" s="102"/>
      <c r="S77" s="102"/>
    </row>
    <row r="78" spans="1:19" ht="12.75">
      <c r="A78" s="155"/>
      <c r="B78" s="163" t="s">
        <v>1182</v>
      </c>
      <c r="F78" s="146"/>
      <c r="H78" s="146"/>
      <c r="J78" s="146"/>
      <c r="K78" s="146"/>
      <c r="O78" s="102"/>
      <c r="Q78" s="102"/>
      <c r="S78" s="102"/>
    </row>
    <row r="79" spans="1:19" ht="25.5">
      <c r="A79" s="165"/>
      <c r="B79" s="157" t="s">
        <v>347</v>
      </c>
      <c r="C79" s="130">
        <v>33</v>
      </c>
      <c r="D79" s="127" t="s">
        <v>47</v>
      </c>
      <c r="E79" s="128">
        <v>150</v>
      </c>
      <c r="F79" s="146">
        <v>4950</v>
      </c>
      <c r="G79" s="128">
        <v>0</v>
      </c>
      <c r="H79" s="146">
        <v>0</v>
      </c>
      <c r="I79" s="129">
        <v>150</v>
      </c>
      <c r="J79" s="146">
        <v>4950</v>
      </c>
      <c r="K79" s="146"/>
      <c r="O79" s="102"/>
      <c r="Q79" s="102"/>
      <c r="S79" s="102"/>
    </row>
    <row r="80" spans="1:19" ht="12.75">
      <c r="A80" s="155"/>
      <c r="B80" s="157" t="s">
        <v>158</v>
      </c>
      <c r="C80" s="130">
        <v>410</v>
      </c>
      <c r="D80" s="127" t="s">
        <v>1114</v>
      </c>
      <c r="E80" s="128">
        <v>15</v>
      </c>
      <c r="F80" s="146">
        <v>6150</v>
      </c>
      <c r="G80" s="128">
        <v>10</v>
      </c>
      <c r="H80" s="146">
        <v>4100</v>
      </c>
      <c r="I80" s="129">
        <v>25</v>
      </c>
      <c r="J80" s="146">
        <v>10250</v>
      </c>
      <c r="K80" s="146"/>
      <c r="O80" s="102"/>
      <c r="Q80" s="102"/>
      <c r="S80" s="102"/>
    </row>
    <row r="81" spans="1:19" ht="25.5">
      <c r="A81" s="155"/>
      <c r="B81" s="157" t="s">
        <v>348</v>
      </c>
      <c r="C81" s="130">
        <v>14530</v>
      </c>
      <c r="D81" s="127" t="s">
        <v>959</v>
      </c>
      <c r="E81" s="128">
        <v>0.75</v>
      </c>
      <c r="F81" s="146">
        <v>10897.5</v>
      </c>
      <c r="G81" s="128">
        <v>0.5</v>
      </c>
      <c r="H81" s="146">
        <v>7265</v>
      </c>
      <c r="I81" s="129">
        <v>1.25</v>
      </c>
      <c r="J81" s="146">
        <v>18162.5</v>
      </c>
      <c r="K81" s="146"/>
      <c r="O81" s="102"/>
      <c r="Q81" s="102"/>
      <c r="S81" s="102"/>
    </row>
    <row r="82" spans="1:19" ht="12.75">
      <c r="A82" s="155"/>
      <c r="B82" s="147" t="s">
        <v>1184</v>
      </c>
      <c r="F82" s="146"/>
      <c r="H82" s="146"/>
      <c r="J82" s="146"/>
      <c r="K82" s="146"/>
      <c r="O82" s="102"/>
      <c r="Q82" s="102"/>
      <c r="S82" s="102"/>
    </row>
    <row r="83" spans="1:19" ht="12.75">
      <c r="A83" s="165"/>
      <c r="B83" s="156" t="s">
        <v>160</v>
      </c>
      <c r="C83" s="130">
        <v>14530</v>
      </c>
      <c r="D83" s="127" t="s">
        <v>959</v>
      </c>
      <c r="E83" s="128">
        <v>3</v>
      </c>
      <c r="F83" s="146">
        <v>43590</v>
      </c>
      <c r="G83" s="128">
        <v>2</v>
      </c>
      <c r="H83" s="146">
        <v>29060</v>
      </c>
      <c r="I83" s="129">
        <v>5</v>
      </c>
      <c r="J83" s="146">
        <v>72650</v>
      </c>
      <c r="K83" s="146"/>
      <c r="O83" s="102"/>
      <c r="Q83" s="102"/>
      <c r="S83" s="102"/>
    </row>
    <row r="84" spans="1:19" ht="12.75">
      <c r="A84" s="155"/>
      <c r="B84" s="163"/>
      <c r="F84" s="24" t="s">
        <v>965</v>
      </c>
      <c r="H84" s="24" t="s">
        <v>965</v>
      </c>
      <c r="J84" s="24" t="s">
        <v>965</v>
      </c>
      <c r="K84" s="146"/>
      <c r="O84" s="102"/>
      <c r="Q84" s="102"/>
      <c r="S84" s="102"/>
    </row>
    <row r="85" spans="1:19" ht="12.75">
      <c r="A85" s="155"/>
      <c r="B85" s="157"/>
      <c r="F85" s="146">
        <v>65587.5</v>
      </c>
      <c r="H85" s="146">
        <v>40425</v>
      </c>
      <c r="J85" s="146">
        <v>106012.5</v>
      </c>
      <c r="K85" s="146"/>
      <c r="O85" s="102"/>
      <c r="Q85" s="102"/>
      <c r="S85" s="102"/>
    </row>
    <row r="86" spans="1:19" ht="12.75">
      <c r="A86" s="152"/>
      <c r="B86" s="158"/>
      <c r="F86" s="146"/>
      <c r="H86" s="146"/>
      <c r="J86" s="146"/>
      <c r="K86" s="146"/>
      <c r="O86" s="102"/>
      <c r="Q86" s="102"/>
      <c r="S86" s="102"/>
    </row>
    <row r="87" spans="1:19" ht="25.5">
      <c r="A87" s="152">
        <v>7</v>
      </c>
      <c r="B87" s="145" t="s">
        <v>0</v>
      </c>
      <c r="F87" s="146"/>
      <c r="H87" s="146"/>
      <c r="J87" s="146"/>
      <c r="K87" s="146"/>
      <c r="M87" s="38"/>
      <c r="O87" s="102"/>
      <c r="Q87" s="102"/>
      <c r="S87" s="102"/>
    </row>
    <row r="88" spans="1:19" ht="12.75">
      <c r="A88" s="155"/>
      <c r="B88" s="163" t="s">
        <v>1</v>
      </c>
      <c r="F88" s="146"/>
      <c r="H88" s="146"/>
      <c r="J88" s="146"/>
      <c r="K88" s="146"/>
      <c r="O88" s="102"/>
      <c r="Q88" s="102"/>
      <c r="S88" s="102"/>
    </row>
    <row r="89" spans="1:19" ht="25.5">
      <c r="A89" s="155"/>
      <c r="B89" s="156" t="s">
        <v>312</v>
      </c>
      <c r="C89" s="130">
        <v>8700</v>
      </c>
      <c r="D89" s="127" t="s">
        <v>959</v>
      </c>
      <c r="E89" s="128">
        <v>7.199999999999999</v>
      </c>
      <c r="F89" s="146">
        <v>62639.99999999999</v>
      </c>
      <c r="G89" s="128">
        <v>4.800000000000001</v>
      </c>
      <c r="H89" s="146">
        <v>41760.00000000001</v>
      </c>
      <c r="I89" s="129">
        <v>12</v>
      </c>
      <c r="J89" s="146">
        <v>104400</v>
      </c>
      <c r="K89" s="146"/>
      <c r="O89" s="102"/>
      <c r="Q89" s="102"/>
      <c r="S89" s="102"/>
    </row>
    <row r="90" spans="1:19" ht="25.5">
      <c r="A90" s="155"/>
      <c r="B90" s="157" t="s">
        <v>349</v>
      </c>
      <c r="C90" s="130">
        <v>410</v>
      </c>
      <c r="D90" s="127" t="s">
        <v>1114</v>
      </c>
      <c r="E90" s="128">
        <v>21</v>
      </c>
      <c r="F90" s="146">
        <v>8610</v>
      </c>
      <c r="G90" s="128">
        <v>14</v>
      </c>
      <c r="H90" s="146">
        <v>5740</v>
      </c>
      <c r="I90" s="129">
        <v>35</v>
      </c>
      <c r="J90" s="146">
        <v>14350</v>
      </c>
      <c r="K90" s="146"/>
      <c r="O90" s="102"/>
      <c r="Q90" s="102"/>
      <c r="S90" s="102"/>
    </row>
    <row r="91" spans="1:19" ht="12.75">
      <c r="A91" s="155"/>
      <c r="B91" s="157" t="s">
        <v>350</v>
      </c>
      <c r="C91" s="130">
        <v>410</v>
      </c>
      <c r="D91" s="127" t="s">
        <v>1114</v>
      </c>
      <c r="E91" s="128">
        <v>24</v>
      </c>
      <c r="F91" s="146">
        <v>9840</v>
      </c>
      <c r="G91" s="128">
        <v>16</v>
      </c>
      <c r="H91" s="146">
        <v>6560</v>
      </c>
      <c r="I91" s="129">
        <v>40</v>
      </c>
      <c r="J91" s="146">
        <v>16400</v>
      </c>
      <c r="K91" s="146"/>
      <c r="O91" s="102"/>
      <c r="Q91" s="102"/>
      <c r="S91" s="102"/>
    </row>
    <row r="92" spans="1:19" ht="25.5">
      <c r="A92" s="155"/>
      <c r="B92" s="156" t="s">
        <v>314</v>
      </c>
      <c r="C92" s="130">
        <v>131</v>
      </c>
      <c r="D92" s="127" t="s">
        <v>1114</v>
      </c>
      <c r="E92" s="128">
        <v>15</v>
      </c>
      <c r="F92" s="146">
        <v>1965</v>
      </c>
      <c r="G92" s="128">
        <v>10</v>
      </c>
      <c r="H92" s="146">
        <v>1310</v>
      </c>
      <c r="I92" s="129">
        <v>25</v>
      </c>
      <c r="J92" s="146">
        <v>3275</v>
      </c>
      <c r="K92" s="146"/>
      <c r="O92" s="102"/>
      <c r="Q92" s="102"/>
      <c r="S92" s="102"/>
    </row>
    <row r="93" spans="1:19" ht="25.5">
      <c r="A93" s="155"/>
      <c r="B93" s="156" t="s">
        <v>165</v>
      </c>
      <c r="C93" s="130">
        <v>1</v>
      </c>
      <c r="D93" s="127" t="s">
        <v>1112</v>
      </c>
      <c r="E93" s="128">
        <v>6000</v>
      </c>
      <c r="F93" s="146">
        <v>6000</v>
      </c>
      <c r="G93" s="128">
        <v>4000</v>
      </c>
      <c r="H93" s="146">
        <v>4000</v>
      </c>
      <c r="I93" s="129">
        <v>10000</v>
      </c>
      <c r="J93" s="146">
        <v>10000</v>
      </c>
      <c r="K93" s="146"/>
      <c r="O93" s="102"/>
      <c r="Q93" s="102"/>
      <c r="S93" s="102"/>
    </row>
    <row r="94" spans="1:19" ht="12.75">
      <c r="A94" s="155"/>
      <c r="B94" s="163" t="s">
        <v>8</v>
      </c>
      <c r="F94" s="146"/>
      <c r="H94" s="146"/>
      <c r="J94" s="146"/>
      <c r="K94" s="146"/>
      <c r="O94" s="102"/>
      <c r="Q94" s="102"/>
      <c r="S94" s="102"/>
    </row>
    <row r="95" spans="1:19" ht="38.25">
      <c r="A95" s="155"/>
      <c r="B95" s="157" t="s">
        <v>351</v>
      </c>
      <c r="C95" s="130">
        <v>1</v>
      </c>
      <c r="D95" s="127" t="s">
        <v>1112</v>
      </c>
      <c r="E95" s="128">
        <v>6000</v>
      </c>
      <c r="F95" s="146">
        <v>6000</v>
      </c>
      <c r="G95" s="128">
        <v>4000</v>
      </c>
      <c r="H95" s="146">
        <v>4000</v>
      </c>
      <c r="I95" s="129">
        <v>10000</v>
      </c>
      <c r="J95" s="146">
        <v>10000</v>
      </c>
      <c r="K95" s="146"/>
      <c r="O95" s="102"/>
      <c r="Q95" s="102"/>
      <c r="S95" s="102"/>
    </row>
    <row r="96" spans="1:19" ht="25.5">
      <c r="A96" s="155"/>
      <c r="B96" s="157" t="s">
        <v>11</v>
      </c>
      <c r="C96" s="130">
        <v>1</v>
      </c>
      <c r="D96" s="127" t="s">
        <v>1112</v>
      </c>
      <c r="E96" s="128">
        <v>7200</v>
      </c>
      <c r="F96" s="146">
        <v>7200</v>
      </c>
      <c r="G96" s="128">
        <v>4800</v>
      </c>
      <c r="H96" s="146">
        <v>4800</v>
      </c>
      <c r="I96" s="129">
        <v>12000</v>
      </c>
      <c r="J96" s="146">
        <v>12000</v>
      </c>
      <c r="K96" s="146"/>
      <c r="O96" s="102"/>
      <c r="Q96" s="102"/>
      <c r="S96" s="102"/>
    </row>
    <row r="97" spans="1:19" ht="12.75">
      <c r="A97" s="155"/>
      <c r="B97" s="163" t="s">
        <v>12</v>
      </c>
      <c r="F97" s="146"/>
      <c r="H97" s="146"/>
      <c r="J97" s="146"/>
      <c r="K97" s="146"/>
      <c r="O97" s="102"/>
      <c r="Q97" s="102"/>
      <c r="S97" s="102"/>
    </row>
    <row r="98" spans="1:19" ht="12.75">
      <c r="A98" s="155"/>
      <c r="B98" s="156" t="s">
        <v>167</v>
      </c>
      <c r="F98" s="146"/>
      <c r="H98" s="146"/>
      <c r="J98" s="146" t="s">
        <v>14</v>
      </c>
      <c r="K98" s="146"/>
      <c r="O98" s="102"/>
      <c r="Q98" s="102"/>
      <c r="S98" s="102"/>
    </row>
    <row r="99" spans="1:19" ht="12.75">
      <c r="A99" s="155"/>
      <c r="B99" s="163" t="s">
        <v>15</v>
      </c>
      <c r="F99" s="146"/>
      <c r="H99" s="146"/>
      <c r="J99" s="146"/>
      <c r="K99" s="146"/>
      <c r="O99" s="102"/>
      <c r="Q99" s="102"/>
      <c r="S99" s="102"/>
    </row>
    <row r="100" spans="1:19" ht="25.5">
      <c r="A100" s="155"/>
      <c r="B100" s="156" t="s">
        <v>16</v>
      </c>
      <c r="F100" s="146"/>
      <c r="H100" s="146"/>
      <c r="J100" s="146" t="s">
        <v>14</v>
      </c>
      <c r="K100" s="146"/>
      <c r="O100" s="102"/>
      <c r="Q100" s="102"/>
      <c r="S100" s="102"/>
    </row>
    <row r="101" spans="1:19" ht="12.75">
      <c r="A101" s="155"/>
      <c r="B101" s="163"/>
      <c r="F101" s="24" t="s">
        <v>965</v>
      </c>
      <c r="H101" s="24" t="s">
        <v>965</v>
      </c>
      <c r="J101" s="24" t="s">
        <v>965</v>
      </c>
      <c r="K101" s="146"/>
      <c r="O101" s="102"/>
      <c r="Q101" s="102"/>
      <c r="S101" s="102"/>
    </row>
    <row r="102" spans="1:19" ht="12.75">
      <c r="A102" s="155"/>
      <c r="B102" s="147"/>
      <c r="F102" s="146">
        <v>102255</v>
      </c>
      <c r="H102" s="146">
        <v>68170</v>
      </c>
      <c r="J102" s="146">
        <v>170425</v>
      </c>
      <c r="K102" s="146"/>
      <c r="O102" s="102"/>
      <c r="Q102" s="102"/>
      <c r="S102" s="102"/>
    </row>
    <row r="103" spans="1:19" ht="12.75">
      <c r="A103" s="152"/>
      <c r="B103" s="158"/>
      <c r="F103" s="146"/>
      <c r="H103" s="146"/>
      <c r="J103" s="146"/>
      <c r="K103" s="146"/>
      <c r="O103" s="102"/>
      <c r="Q103" s="102"/>
      <c r="S103" s="102"/>
    </row>
    <row r="104" spans="1:19" ht="12.75">
      <c r="A104" s="152">
        <v>8</v>
      </c>
      <c r="B104" s="166" t="s">
        <v>1071</v>
      </c>
      <c r="F104" s="146"/>
      <c r="H104" s="146"/>
      <c r="J104" s="146"/>
      <c r="K104" s="146"/>
      <c r="O104" s="102"/>
      <c r="Q104" s="102"/>
      <c r="S104" s="102"/>
    </row>
    <row r="105" spans="1:19" ht="25.5">
      <c r="A105" s="152"/>
      <c r="B105" s="153" t="s">
        <v>19</v>
      </c>
      <c r="F105" s="146"/>
      <c r="H105" s="146"/>
      <c r="J105" s="146"/>
      <c r="K105" s="146"/>
      <c r="O105" s="102"/>
      <c r="Q105" s="102"/>
      <c r="S105" s="102"/>
    </row>
    <row r="106" spans="1:19" ht="12.75">
      <c r="A106" s="152"/>
      <c r="B106" s="153"/>
      <c r="F106" s="146"/>
      <c r="H106" s="146"/>
      <c r="J106" s="146"/>
      <c r="K106" s="146"/>
      <c r="O106" s="102"/>
      <c r="Q106" s="102"/>
      <c r="S106" s="102"/>
    </row>
    <row r="107" spans="1:19" ht="12.75">
      <c r="A107" s="155"/>
      <c r="B107" s="167" t="s">
        <v>169</v>
      </c>
      <c r="F107" s="146"/>
      <c r="H107" s="146"/>
      <c r="J107" s="146"/>
      <c r="K107" s="146"/>
      <c r="O107" s="102"/>
      <c r="Q107" s="102"/>
      <c r="S107" s="102"/>
    </row>
    <row r="108" spans="1:19" ht="12.75">
      <c r="A108" s="155"/>
      <c r="B108" s="156" t="s">
        <v>22</v>
      </c>
      <c r="C108" s="130">
        <v>2</v>
      </c>
      <c r="D108" s="127" t="s">
        <v>1169</v>
      </c>
      <c r="E108" s="128">
        <v>1000</v>
      </c>
      <c r="F108" s="146">
        <v>2000</v>
      </c>
      <c r="G108" s="128">
        <v>0</v>
      </c>
      <c r="H108" s="146">
        <v>0</v>
      </c>
      <c r="I108" s="129">
        <v>1000</v>
      </c>
      <c r="J108" s="146">
        <v>2000</v>
      </c>
      <c r="K108" s="146"/>
      <c r="O108" s="102"/>
      <c r="Q108" s="102"/>
      <c r="S108" s="102"/>
    </row>
    <row r="109" spans="1:19" ht="12.75">
      <c r="A109" s="155"/>
      <c r="B109" s="156" t="s">
        <v>22</v>
      </c>
      <c r="C109" s="130">
        <v>1</v>
      </c>
      <c r="D109" s="127" t="s">
        <v>171</v>
      </c>
      <c r="E109" s="128">
        <v>2000</v>
      </c>
      <c r="F109" s="146">
        <v>2000</v>
      </c>
      <c r="G109" s="128">
        <v>0</v>
      </c>
      <c r="H109" s="146">
        <v>0</v>
      </c>
      <c r="I109" s="129">
        <v>2000</v>
      </c>
      <c r="J109" s="146">
        <v>2000</v>
      </c>
      <c r="K109" s="146"/>
      <c r="O109" s="102"/>
      <c r="Q109" s="102"/>
      <c r="S109" s="102"/>
    </row>
    <row r="110" spans="1:19" ht="12.75">
      <c r="A110" s="155"/>
      <c r="B110" s="167"/>
      <c r="F110" s="146"/>
      <c r="H110" s="146"/>
      <c r="J110" s="146"/>
      <c r="K110" s="146"/>
      <c r="O110" s="102"/>
      <c r="Q110" s="102"/>
      <c r="S110" s="102"/>
    </row>
    <row r="111" spans="1:19" ht="25.5">
      <c r="A111" s="155"/>
      <c r="B111" s="167" t="s">
        <v>352</v>
      </c>
      <c r="F111" s="146"/>
      <c r="H111" s="146"/>
      <c r="J111" s="146"/>
      <c r="K111" s="146"/>
      <c r="O111" s="102"/>
      <c r="Q111" s="102"/>
      <c r="S111" s="102"/>
    </row>
    <row r="112" spans="1:19" ht="25.5">
      <c r="A112" s="155"/>
      <c r="B112" s="156" t="s">
        <v>353</v>
      </c>
      <c r="C112" s="130">
        <v>15</v>
      </c>
      <c r="D112" s="127" t="s">
        <v>1169</v>
      </c>
      <c r="E112" s="128">
        <v>900</v>
      </c>
      <c r="F112" s="146">
        <v>13500</v>
      </c>
      <c r="G112" s="128">
        <v>0</v>
      </c>
      <c r="H112" s="146">
        <v>0</v>
      </c>
      <c r="I112" s="129">
        <v>900</v>
      </c>
      <c r="J112" s="146">
        <v>13500</v>
      </c>
      <c r="K112" s="146"/>
      <c r="O112" s="102"/>
      <c r="Q112" s="102"/>
      <c r="S112" s="102"/>
    </row>
    <row r="113" spans="1:19" ht="25.5">
      <c r="A113" s="155"/>
      <c r="B113" s="156" t="s">
        <v>353</v>
      </c>
      <c r="C113" s="130">
        <v>7</v>
      </c>
      <c r="D113" s="127" t="s">
        <v>171</v>
      </c>
      <c r="E113" s="128">
        <v>1800</v>
      </c>
      <c r="F113" s="146">
        <v>12600</v>
      </c>
      <c r="G113" s="128">
        <v>0</v>
      </c>
      <c r="H113" s="146">
        <v>0</v>
      </c>
      <c r="I113" s="129">
        <v>1800</v>
      </c>
      <c r="J113" s="146">
        <v>12600</v>
      </c>
      <c r="K113" s="146"/>
      <c r="O113" s="102"/>
      <c r="Q113" s="102"/>
      <c r="S113" s="102"/>
    </row>
    <row r="114" spans="1:19" ht="25.5">
      <c r="A114" s="155"/>
      <c r="B114" s="156" t="s">
        <v>172</v>
      </c>
      <c r="C114" s="130">
        <v>1</v>
      </c>
      <c r="D114" s="127" t="s">
        <v>1112</v>
      </c>
      <c r="E114" s="128">
        <v>10000</v>
      </c>
      <c r="F114" s="146">
        <v>10000</v>
      </c>
      <c r="G114" s="128">
        <v>0</v>
      </c>
      <c r="H114" s="146">
        <v>0</v>
      </c>
      <c r="I114" s="129">
        <v>10000</v>
      </c>
      <c r="J114" s="146">
        <v>10000</v>
      </c>
      <c r="K114" s="146"/>
      <c r="O114" s="102"/>
      <c r="Q114" s="102"/>
      <c r="S114" s="102"/>
    </row>
    <row r="115" spans="1:19" ht="25.5">
      <c r="A115" s="155"/>
      <c r="B115" s="156" t="s">
        <v>354</v>
      </c>
      <c r="C115" s="130">
        <v>2</v>
      </c>
      <c r="D115" s="127" t="s">
        <v>171</v>
      </c>
      <c r="E115" s="128">
        <v>2520</v>
      </c>
      <c r="F115" s="146">
        <v>5040</v>
      </c>
      <c r="G115" s="128">
        <v>1680</v>
      </c>
      <c r="H115" s="146">
        <v>3360</v>
      </c>
      <c r="I115" s="129">
        <v>4200</v>
      </c>
      <c r="J115" s="146">
        <v>8400</v>
      </c>
      <c r="K115" s="146"/>
      <c r="O115" s="102"/>
      <c r="Q115" s="102"/>
      <c r="S115" s="102"/>
    </row>
    <row r="116" spans="1:19" ht="25.5">
      <c r="A116" s="155"/>
      <c r="B116" s="156" t="s">
        <v>355</v>
      </c>
      <c r="C116" s="130">
        <v>4</v>
      </c>
      <c r="D116" s="127" t="s">
        <v>171</v>
      </c>
      <c r="E116" s="128">
        <v>6000</v>
      </c>
      <c r="F116" s="146">
        <v>24000</v>
      </c>
      <c r="G116" s="128">
        <v>4000</v>
      </c>
      <c r="H116" s="146">
        <v>16000</v>
      </c>
      <c r="I116" s="129">
        <v>10000</v>
      </c>
      <c r="J116" s="146">
        <v>40000</v>
      </c>
      <c r="K116" s="146"/>
      <c r="O116" s="102"/>
      <c r="Q116" s="102"/>
      <c r="S116" s="102"/>
    </row>
    <row r="117" spans="1:19" ht="25.5">
      <c r="A117" s="155"/>
      <c r="B117" s="156" t="s">
        <v>173</v>
      </c>
      <c r="C117" s="130">
        <v>1</v>
      </c>
      <c r="D117" s="127" t="s">
        <v>1112</v>
      </c>
      <c r="E117" s="128">
        <v>3000</v>
      </c>
      <c r="F117" s="146">
        <v>3000</v>
      </c>
      <c r="G117" s="128">
        <v>2000</v>
      </c>
      <c r="H117" s="146">
        <v>2000</v>
      </c>
      <c r="I117" s="129">
        <v>5000</v>
      </c>
      <c r="J117" s="146">
        <v>5000</v>
      </c>
      <c r="K117" s="146"/>
      <c r="O117" s="102"/>
      <c r="Q117" s="102"/>
      <c r="S117" s="102"/>
    </row>
    <row r="118" spans="1:19" ht="12.75">
      <c r="A118" s="152"/>
      <c r="B118" s="153"/>
      <c r="F118" s="146"/>
      <c r="H118" s="146"/>
      <c r="J118" s="146"/>
      <c r="K118" s="146"/>
      <c r="O118" s="102"/>
      <c r="Q118" s="102"/>
      <c r="S118" s="102"/>
    </row>
    <row r="119" spans="1:19" ht="12.75">
      <c r="A119" s="152"/>
      <c r="B119" s="153" t="s">
        <v>175</v>
      </c>
      <c r="F119" s="146"/>
      <c r="H119" s="146"/>
      <c r="J119" s="146"/>
      <c r="K119" s="146"/>
      <c r="O119" s="102"/>
      <c r="Q119" s="102"/>
      <c r="S119" s="102"/>
    </row>
    <row r="120" spans="1:19" ht="25.5">
      <c r="A120" s="155"/>
      <c r="B120" s="150" t="s">
        <v>356</v>
      </c>
      <c r="C120" s="130">
        <v>1440</v>
      </c>
      <c r="D120" s="170" t="s">
        <v>959</v>
      </c>
      <c r="E120" s="128">
        <v>30</v>
      </c>
      <c r="F120" s="146">
        <v>43200</v>
      </c>
      <c r="G120" s="128">
        <v>20</v>
      </c>
      <c r="H120" s="146">
        <v>28800</v>
      </c>
      <c r="I120" s="129">
        <v>50</v>
      </c>
      <c r="J120" s="146">
        <v>72000</v>
      </c>
      <c r="K120" s="146"/>
      <c r="O120" s="102"/>
      <c r="Q120" s="102"/>
      <c r="S120" s="102"/>
    </row>
    <row r="121" spans="1:19" ht="12.75">
      <c r="A121" s="155"/>
      <c r="B121" s="150" t="s">
        <v>357</v>
      </c>
      <c r="C121" s="130">
        <v>240</v>
      </c>
      <c r="D121" s="170" t="s">
        <v>959</v>
      </c>
      <c r="E121" s="128">
        <v>30</v>
      </c>
      <c r="F121" s="146">
        <v>7200</v>
      </c>
      <c r="G121" s="128">
        <v>20</v>
      </c>
      <c r="H121" s="146">
        <v>4800</v>
      </c>
      <c r="I121" s="129">
        <v>50</v>
      </c>
      <c r="J121" s="146">
        <v>12000</v>
      </c>
      <c r="K121" s="146"/>
      <c r="O121" s="102"/>
      <c r="Q121" s="102"/>
      <c r="S121" s="102"/>
    </row>
    <row r="122" spans="1:19" ht="12.75">
      <c r="A122" s="155"/>
      <c r="B122" s="150" t="s">
        <v>358</v>
      </c>
      <c r="C122" s="130">
        <v>1</v>
      </c>
      <c r="D122" s="170" t="s">
        <v>1112</v>
      </c>
      <c r="E122" s="128">
        <v>9000</v>
      </c>
      <c r="F122" s="146">
        <v>9000</v>
      </c>
      <c r="G122" s="128">
        <v>6000</v>
      </c>
      <c r="H122" s="146">
        <v>6000</v>
      </c>
      <c r="I122" s="129">
        <v>15000</v>
      </c>
      <c r="J122" s="146">
        <v>15000</v>
      </c>
      <c r="K122" s="146"/>
      <c r="O122" s="102"/>
      <c r="Q122" s="102"/>
      <c r="S122" s="102"/>
    </row>
    <row r="123" spans="1:19" ht="12.75">
      <c r="A123" s="152"/>
      <c r="B123" s="147"/>
      <c r="F123" s="146"/>
      <c r="H123" s="146"/>
      <c r="J123" s="146"/>
      <c r="K123" s="146"/>
      <c r="O123" s="102"/>
      <c r="Q123" s="102"/>
      <c r="S123" s="102"/>
    </row>
    <row r="124" spans="1:19" ht="12.75">
      <c r="A124" s="152"/>
      <c r="B124" s="147" t="s">
        <v>359</v>
      </c>
      <c r="F124" s="146"/>
      <c r="H124" s="146"/>
      <c r="J124" s="146"/>
      <c r="K124" s="146"/>
      <c r="O124" s="102"/>
      <c r="Q124" s="102"/>
      <c r="S124" s="102"/>
    </row>
    <row r="125" spans="1:19" ht="12.75">
      <c r="A125" s="155"/>
      <c r="B125" s="157" t="s">
        <v>360</v>
      </c>
      <c r="F125" s="146"/>
      <c r="H125" s="146"/>
      <c r="J125" s="146" t="s">
        <v>1151</v>
      </c>
      <c r="K125" s="146"/>
      <c r="O125" s="102"/>
      <c r="Q125" s="102"/>
      <c r="S125" s="102"/>
    </row>
    <row r="126" spans="1:19" ht="12.75">
      <c r="A126" s="152"/>
      <c r="B126" s="147"/>
      <c r="F126" s="146"/>
      <c r="H126" s="146"/>
      <c r="J126" s="146"/>
      <c r="K126" s="146"/>
      <c r="O126" s="102"/>
      <c r="Q126" s="102"/>
      <c r="S126" s="102"/>
    </row>
    <row r="127" spans="1:19" ht="12.75">
      <c r="A127" s="152"/>
      <c r="B127" s="153" t="s">
        <v>361</v>
      </c>
      <c r="F127" s="146"/>
      <c r="H127" s="146"/>
      <c r="J127" s="146"/>
      <c r="K127" s="146"/>
      <c r="O127" s="102"/>
      <c r="Q127" s="102"/>
      <c r="S127" s="102"/>
    </row>
    <row r="128" spans="1:19" ht="25.5">
      <c r="A128" s="155"/>
      <c r="B128" s="156" t="s">
        <v>362</v>
      </c>
      <c r="C128" s="271">
        <v>1350</v>
      </c>
      <c r="D128" s="170" t="s">
        <v>959</v>
      </c>
      <c r="E128" s="128">
        <v>66</v>
      </c>
      <c r="F128" s="146">
        <v>89100</v>
      </c>
      <c r="G128" s="128">
        <v>44</v>
      </c>
      <c r="H128" s="146">
        <v>59400</v>
      </c>
      <c r="I128" s="129">
        <v>110</v>
      </c>
      <c r="J128" s="146">
        <v>148500</v>
      </c>
      <c r="K128" s="146"/>
      <c r="O128" s="102"/>
      <c r="Q128" s="102"/>
      <c r="S128" s="102"/>
    </row>
    <row r="129" spans="1:19" ht="25.5">
      <c r="A129" s="165"/>
      <c r="B129" s="156" t="s">
        <v>363</v>
      </c>
      <c r="C129" s="130">
        <v>7100</v>
      </c>
      <c r="D129" s="127" t="s">
        <v>959</v>
      </c>
      <c r="E129" s="128">
        <v>51</v>
      </c>
      <c r="F129" s="146">
        <v>362100</v>
      </c>
      <c r="G129" s="128">
        <v>34</v>
      </c>
      <c r="H129" s="146">
        <v>241400</v>
      </c>
      <c r="I129" s="129">
        <v>85</v>
      </c>
      <c r="J129" s="146">
        <v>603500</v>
      </c>
      <c r="K129" s="146"/>
      <c r="O129" s="102"/>
      <c r="Q129" s="102"/>
      <c r="S129" s="102"/>
    </row>
    <row r="130" spans="1:20" ht="12.75">
      <c r="A130" s="155"/>
      <c r="B130" s="167"/>
      <c r="E130" s="168"/>
      <c r="F130" s="24" t="s">
        <v>965</v>
      </c>
      <c r="G130" s="168"/>
      <c r="H130" s="24" t="s">
        <v>965</v>
      </c>
      <c r="I130" s="169"/>
      <c r="J130" s="24" t="s">
        <v>965</v>
      </c>
      <c r="K130" s="146"/>
      <c r="O130" s="102"/>
      <c r="Q130" s="102"/>
      <c r="S130" s="102"/>
      <c r="T130" s="38"/>
    </row>
    <row r="131" spans="1:19" ht="12.75">
      <c r="A131" s="155"/>
      <c r="B131" s="147"/>
      <c r="F131" s="146">
        <v>582740</v>
      </c>
      <c r="H131" s="146">
        <v>361760</v>
      </c>
      <c r="J131" s="146">
        <v>944500</v>
      </c>
      <c r="K131" s="146"/>
      <c r="O131" s="102"/>
      <c r="Q131" s="102"/>
      <c r="S131" s="102"/>
    </row>
    <row r="132" spans="1:19" ht="12.75">
      <c r="A132" s="152"/>
      <c r="B132" s="158"/>
      <c r="F132" s="146"/>
      <c r="H132" s="146"/>
      <c r="J132" s="146"/>
      <c r="K132" s="146"/>
      <c r="O132" s="102"/>
      <c r="Q132" s="102"/>
      <c r="S132" s="102"/>
    </row>
    <row r="133" spans="1:19" ht="12.75">
      <c r="A133" s="152">
        <v>9</v>
      </c>
      <c r="B133" s="158" t="s">
        <v>1073</v>
      </c>
      <c r="F133" s="146"/>
      <c r="H133" s="146"/>
      <c r="J133" s="146"/>
      <c r="K133" s="146"/>
      <c r="O133" s="102"/>
      <c r="Q133" s="102"/>
      <c r="S133" s="102"/>
    </row>
    <row r="134" spans="1:19" ht="12.75">
      <c r="A134" s="152"/>
      <c r="B134" s="153" t="s">
        <v>31</v>
      </c>
      <c r="F134" s="146"/>
      <c r="H134" s="146"/>
      <c r="J134" s="146"/>
      <c r="K134" s="146"/>
      <c r="M134" s="38"/>
      <c r="O134" s="102"/>
      <c r="Q134" s="102"/>
      <c r="S134" s="102"/>
    </row>
    <row r="135" spans="1:19" ht="12.75">
      <c r="A135" s="149"/>
      <c r="B135" s="150" t="s">
        <v>364</v>
      </c>
      <c r="C135" s="130">
        <v>7300</v>
      </c>
      <c r="D135" s="127" t="s">
        <v>959</v>
      </c>
      <c r="E135" s="128">
        <v>4.8</v>
      </c>
      <c r="F135" s="146">
        <v>35040</v>
      </c>
      <c r="G135" s="128">
        <v>3.2</v>
      </c>
      <c r="H135" s="146">
        <v>23360</v>
      </c>
      <c r="I135" s="129">
        <v>8</v>
      </c>
      <c r="J135" s="146">
        <v>58400</v>
      </c>
      <c r="K135" s="146"/>
      <c r="O135" s="102"/>
      <c r="Q135" s="102"/>
      <c r="S135" s="102"/>
    </row>
    <row r="136" spans="1:19" ht="12.75">
      <c r="A136" s="149"/>
      <c r="B136" s="150" t="s">
        <v>365</v>
      </c>
      <c r="C136" s="130">
        <v>4320</v>
      </c>
      <c r="D136" s="127" t="s">
        <v>959</v>
      </c>
      <c r="E136" s="128">
        <v>6</v>
      </c>
      <c r="F136" s="146">
        <v>25920</v>
      </c>
      <c r="G136" s="128">
        <v>4</v>
      </c>
      <c r="H136" s="146">
        <v>17280</v>
      </c>
      <c r="I136" s="129">
        <v>10</v>
      </c>
      <c r="J136" s="146">
        <v>43200</v>
      </c>
      <c r="K136" s="146"/>
      <c r="O136" s="102"/>
      <c r="Q136" s="102"/>
      <c r="S136" s="102"/>
    </row>
    <row r="137" spans="1:19" ht="12.75">
      <c r="A137" s="149"/>
      <c r="B137" s="150" t="s">
        <v>366</v>
      </c>
      <c r="C137" s="101"/>
      <c r="F137" s="146"/>
      <c r="H137" s="146"/>
      <c r="J137" s="146" t="s">
        <v>1151</v>
      </c>
      <c r="K137" s="146"/>
      <c r="O137" s="102"/>
      <c r="Q137" s="102"/>
      <c r="S137" s="102"/>
    </row>
    <row r="138" spans="1:19" ht="12.75">
      <c r="A138" s="149"/>
      <c r="B138" s="150" t="s">
        <v>367</v>
      </c>
      <c r="C138" s="130">
        <v>1080</v>
      </c>
      <c r="D138" s="127" t="s">
        <v>959</v>
      </c>
      <c r="E138" s="128">
        <v>3.5999999999999996</v>
      </c>
      <c r="F138" s="146">
        <v>3887.9999999999995</v>
      </c>
      <c r="G138" s="128">
        <v>2.4000000000000004</v>
      </c>
      <c r="H138" s="146">
        <v>2592.0000000000005</v>
      </c>
      <c r="I138" s="129">
        <v>6</v>
      </c>
      <c r="J138" s="146">
        <v>6480</v>
      </c>
      <c r="K138" s="146"/>
      <c r="O138" s="102"/>
      <c r="Q138" s="102"/>
      <c r="S138" s="102"/>
    </row>
    <row r="139" spans="1:19" ht="12.75">
      <c r="A139" s="155"/>
      <c r="B139" s="172" t="s">
        <v>368</v>
      </c>
      <c r="C139" s="130">
        <v>6200</v>
      </c>
      <c r="D139" s="127" t="s">
        <v>959</v>
      </c>
      <c r="E139" s="128">
        <v>2.4</v>
      </c>
      <c r="F139" s="146">
        <v>14880</v>
      </c>
      <c r="G139" s="128">
        <v>1.6</v>
      </c>
      <c r="H139" s="146">
        <v>9920</v>
      </c>
      <c r="I139" s="129">
        <v>4</v>
      </c>
      <c r="J139" s="146">
        <v>24800</v>
      </c>
      <c r="K139" s="146"/>
      <c r="O139" s="102"/>
      <c r="Q139" s="102"/>
      <c r="S139" s="102"/>
    </row>
    <row r="140" spans="1:19" ht="12.75">
      <c r="A140" s="155"/>
      <c r="B140" s="172" t="s">
        <v>369</v>
      </c>
      <c r="C140" s="130">
        <v>2600</v>
      </c>
      <c r="D140" s="127" t="s">
        <v>959</v>
      </c>
      <c r="E140" s="128">
        <v>2.4</v>
      </c>
      <c r="F140" s="146">
        <v>6240</v>
      </c>
      <c r="G140" s="128">
        <v>1.6</v>
      </c>
      <c r="H140" s="146">
        <v>4160</v>
      </c>
      <c r="I140" s="129">
        <v>4</v>
      </c>
      <c r="J140" s="146">
        <v>10400</v>
      </c>
      <c r="K140" s="146"/>
      <c r="M140" s="146"/>
      <c r="O140" s="102"/>
      <c r="Q140" s="102"/>
      <c r="S140" s="102"/>
    </row>
    <row r="141" spans="1:19" ht="12.75">
      <c r="A141" s="155"/>
      <c r="B141" s="156"/>
      <c r="F141" s="146"/>
      <c r="H141" s="146"/>
      <c r="J141" s="146"/>
      <c r="K141" s="146"/>
      <c r="M141" s="146"/>
      <c r="O141" s="102"/>
      <c r="Q141" s="102"/>
      <c r="S141" s="102"/>
    </row>
    <row r="142" spans="1:19" ht="12.75">
      <c r="A142" s="155"/>
      <c r="B142" s="102" t="s">
        <v>35</v>
      </c>
      <c r="F142" s="146"/>
      <c r="H142" s="146"/>
      <c r="J142" s="146"/>
      <c r="K142" s="146"/>
      <c r="M142" s="146"/>
      <c r="O142" s="102"/>
      <c r="Q142" s="102"/>
      <c r="S142" s="102"/>
    </row>
    <row r="143" spans="1:19" ht="12.75">
      <c r="A143" s="155"/>
      <c r="B143" s="156" t="s">
        <v>370</v>
      </c>
      <c r="C143" s="130">
        <v>2284</v>
      </c>
      <c r="D143" s="127" t="s">
        <v>959</v>
      </c>
      <c r="E143" s="128">
        <v>9</v>
      </c>
      <c r="F143" s="146">
        <v>20556</v>
      </c>
      <c r="G143" s="128">
        <v>6</v>
      </c>
      <c r="H143" s="146">
        <v>13704</v>
      </c>
      <c r="I143" s="151">
        <v>15</v>
      </c>
      <c r="J143" s="146">
        <v>34260</v>
      </c>
      <c r="K143" s="38"/>
      <c r="L143" s="101"/>
      <c r="M143" s="38"/>
      <c r="O143" s="102"/>
      <c r="Q143" s="102"/>
      <c r="S143" s="102"/>
    </row>
    <row r="144" spans="1:19" ht="12.75">
      <c r="A144" s="155"/>
      <c r="B144" s="156" t="s">
        <v>176</v>
      </c>
      <c r="C144" s="130">
        <v>2100</v>
      </c>
      <c r="D144" s="127" t="s">
        <v>959</v>
      </c>
      <c r="E144" s="128">
        <v>0.6</v>
      </c>
      <c r="F144" s="146">
        <v>1260</v>
      </c>
      <c r="G144" s="128">
        <v>0.4</v>
      </c>
      <c r="H144" s="146">
        <v>840</v>
      </c>
      <c r="I144" s="151">
        <v>1</v>
      </c>
      <c r="J144" s="146">
        <v>2100</v>
      </c>
      <c r="K144" s="38"/>
      <c r="L144" s="101"/>
      <c r="M144" s="38"/>
      <c r="O144" s="102"/>
      <c r="Q144" s="102"/>
      <c r="S144" s="102"/>
    </row>
    <row r="145" spans="1:19" ht="12.75">
      <c r="A145" s="165"/>
      <c r="B145" s="150" t="s">
        <v>371</v>
      </c>
      <c r="C145" s="130">
        <v>1100</v>
      </c>
      <c r="D145" s="170" t="s">
        <v>959</v>
      </c>
      <c r="E145" s="128">
        <v>6</v>
      </c>
      <c r="F145" s="146">
        <v>6600</v>
      </c>
      <c r="G145" s="128">
        <v>6</v>
      </c>
      <c r="H145" s="146">
        <v>6600</v>
      </c>
      <c r="I145" s="129">
        <v>12</v>
      </c>
      <c r="J145" s="146">
        <v>13200</v>
      </c>
      <c r="K145" s="146"/>
      <c r="M145" s="146"/>
      <c r="O145" s="102"/>
      <c r="Q145" s="102"/>
      <c r="S145" s="102"/>
    </row>
    <row r="146" spans="1:19" ht="12.75">
      <c r="A146" s="165"/>
      <c r="B146" s="150" t="s">
        <v>372</v>
      </c>
      <c r="C146" s="130">
        <v>4300</v>
      </c>
      <c r="D146" s="170" t="s">
        <v>959</v>
      </c>
      <c r="E146" s="128">
        <v>6</v>
      </c>
      <c r="F146" s="146">
        <v>25800</v>
      </c>
      <c r="G146" s="128">
        <v>4</v>
      </c>
      <c r="H146" s="146">
        <v>17200</v>
      </c>
      <c r="I146" s="129">
        <v>10</v>
      </c>
      <c r="J146" s="146">
        <v>43000</v>
      </c>
      <c r="K146" s="146"/>
      <c r="M146" s="146"/>
      <c r="O146" s="102"/>
      <c r="Q146" s="102"/>
      <c r="S146" s="102"/>
    </row>
    <row r="147" spans="1:19" ht="12.75">
      <c r="A147" s="165"/>
      <c r="B147" s="150" t="s">
        <v>373</v>
      </c>
      <c r="C147" s="130">
        <v>2944</v>
      </c>
      <c r="D147" s="170" t="s">
        <v>959</v>
      </c>
      <c r="E147" s="128">
        <v>2.7</v>
      </c>
      <c r="F147" s="146">
        <v>7948.8</v>
      </c>
      <c r="G147" s="128">
        <v>1.8</v>
      </c>
      <c r="H147" s="146">
        <v>5299.2</v>
      </c>
      <c r="I147" s="129">
        <v>4.5</v>
      </c>
      <c r="J147" s="146">
        <v>13248</v>
      </c>
      <c r="K147" s="146"/>
      <c r="M147" s="146"/>
      <c r="O147" s="102"/>
      <c r="Q147" s="102"/>
      <c r="S147" s="102"/>
    </row>
    <row r="148" spans="1:19" ht="12.75">
      <c r="A148" s="165"/>
      <c r="B148" s="150" t="s">
        <v>374</v>
      </c>
      <c r="D148" s="170"/>
      <c r="F148" s="146"/>
      <c r="H148" s="146"/>
      <c r="J148" s="146" t="s">
        <v>375</v>
      </c>
      <c r="K148" s="146"/>
      <c r="M148" s="146"/>
      <c r="O148" s="102"/>
      <c r="Q148" s="102"/>
      <c r="S148" s="102"/>
    </row>
    <row r="149" spans="1:19" ht="12.75">
      <c r="A149" s="155"/>
      <c r="B149" s="150" t="s">
        <v>376</v>
      </c>
      <c r="C149" s="130">
        <v>175</v>
      </c>
      <c r="D149" s="170" t="s">
        <v>959</v>
      </c>
      <c r="E149" s="128">
        <v>21</v>
      </c>
      <c r="F149" s="146">
        <v>3675</v>
      </c>
      <c r="G149" s="128">
        <v>14</v>
      </c>
      <c r="H149" s="146">
        <v>2450</v>
      </c>
      <c r="I149" s="129">
        <v>35</v>
      </c>
      <c r="J149" s="146">
        <v>6125</v>
      </c>
      <c r="K149" s="146"/>
      <c r="M149" s="146"/>
      <c r="O149" s="102"/>
      <c r="Q149" s="102"/>
      <c r="S149" s="102"/>
    </row>
    <row r="150" spans="1:19" ht="12.75">
      <c r="A150" s="155"/>
      <c r="B150" s="102"/>
      <c r="D150" s="170"/>
      <c r="F150" s="146"/>
      <c r="H150" s="146"/>
      <c r="J150" s="146"/>
      <c r="K150" s="146"/>
      <c r="M150" s="146"/>
      <c r="O150" s="102"/>
      <c r="Q150" s="102"/>
      <c r="S150" s="102"/>
    </row>
    <row r="151" spans="1:19" ht="12.75">
      <c r="A151" s="155"/>
      <c r="B151" s="102" t="s">
        <v>377</v>
      </c>
      <c r="D151" s="170"/>
      <c r="F151" s="146"/>
      <c r="H151" s="146"/>
      <c r="J151" s="146"/>
      <c r="K151" s="146"/>
      <c r="M151" s="146"/>
      <c r="O151" s="102"/>
      <c r="Q151" s="102"/>
      <c r="S151" s="102"/>
    </row>
    <row r="152" spans="1:19" ht="12.75">
      <c r="A152" s="155"/>
      <c r="B152" s="150" t="s">
        <v>378</v>
      </c>
      <c r="C152" s="130">
        <v>180</v>
      </c>
      <c r="D152" s="170" t="s">
        <v>1114</v>
      </c>
      <c r="E152" s="128">
        <v>6</v>
      </c>
      <c r="F152" s="146">
        <v>1080</v>
      </c>
      <c r="G152" s="128">
        <v>4</v>
      </c>
      <c r="H152" s="146">
        <v>720</v>
      </c>
      <c r="I152" s="129">
        <v>10</v>
      </c>
      <c r="J152" s="146">
        <v>1800</v>
      </c>
      <c r="K152" s="146"/>
      <c r="M152" s="146"/>
      <c r="O152" s="102"/>
      <c r="Q152" s="102"/>
      <c r="S152" s="102"/>
    </row>
    <row r="153" spans="1:19" ht="12.75">
      <c r="A153" s="155"/>
      <c r="B153" s="150" t="s">
        <v>379</v>
      </c>
      <c r="C153" s="130">
        <v>1600</v>
      </c>
      <c r="D153" s="170" t="s">
        <v>1114</v>
      </c>
      <c r="E153" s="128">
        <v>1.2</v>
      </c>
      <c r="F153" s="146">
        <v>1920</v>
      </c>
      <c r="G153" s="128">
        <v>1.8</v>
      </c>
      <c r="H153" s="146">
        <v>2880</v>
      </c>
      <c r="I153" s="129">
        <v>3</v>
      </c>
      <c r="J153" s="146">
        <v>4800</v>
      </c>
      <c r="K153" s="146"/>
      <c r="M153" s="146"/>
      <c r="O153" s="102"/>
      <c r="Q153" s="102"/>
      <c r="S153" s="102"/>
    </row>
    <row r="154" spans="1:19" ht="12.75">
      <c r="A154" s="155"/>
      <c r="B154" s="150" t="s">
        <v>380</v>
      </c>
      <c r="C154" s="130">
        <v>6</v>
      </c>
      <c r="D154" s="170" t="s">
        <v>1169</v>
      </c>
      <c r="E154" s="128">
        <v>30</v>
      </c>
      <c r="F154" s="146">
        <v>180</v>
      </c>
      <c r="G154" s="128">
        <v>20</v>
      </c>
      <c r="H154" s="146">
        <v>120</v>
      </c>
      <c r="I154" s="129">
        <v>50</v>
      </c>
      <c r="J154" s="146">
        <v>300</v>
      </c>
      <c r="K154" s="146"/>
      <c r="M154" s="146"/>
      <c r="O154" s="102"/>
      <c r="Q154" s="102"/>
      <c r="S154" s="102"/>
    </row>
    <row r="155" spans="1:19" ht="12.75">
      <c r="A155" s="155"/>
      <c r="B155" s="102"/>
      <c r="D155" s="170"/>
      <c r="F155" s="146"/>
      <c r="H155" s="146"/>
      <c r="J155" s="146"/>
      <c r="K155" s="146"/>
      <c r="M155" s="146"/>
      <c r="O155" s="102"/>
      <c r="Q155" s="102"/>
      <c r="S155" s="102"/>
    </row>
    <row r="156" spans="1:19" ht="12.75">
      <c r="A156" s="155"/>
      <c r="B156" s="102" t="s">
        <v>37</v>
      </c>
      <c r="D156" s="170"/>
      <c r="F156" s="146"/>
      <c r="H156" s="146"/>
      <c r="J156" s="146"/>
      <c r="K156" s="146"/>
      <c r="M156" s="146"/>
      <c r="O156" s="102"/>
      <c r="Q156" s="102"/>
      <c r="S156" s="102"/>
    </row>
    <row r="157" spans="1:19" ht="12.75">
      <c r="A157" s="155"/>
      <c r="B157" s="150" t="s">
        <v>381</v>
      </c>
      <c r="C157" s="130">
        <v>1440</v>
      </c>
      <c r="D157" s="170" t="s">
        <v>959</v>
      </c>
      <c r="E157" s="128">
        <v>6</v>
      </c>
      <c r="F157" s="146">
        <v>8640</v>
      </c>
      <c r="G157" s="128">
        <v>4</v>
      </c>
      <c r="H157" s="146">
        <v>5760</v>
      </c>
      <c r="I157" s="129">
        <v>10</v>
      </c>
      <c r="J157" s="146">
        <v>14400</v>
      </c>
      <c r="K157" s="146"/>
      <c r="M157" s="146"/>
      <c r="O157" s="102"/>
      <c r="Q157" s="102"/>
      <c r="S157" s="102"/>
    </row>
    <row r="158" spans="1:19" ht="12.75">
      <c r="A158" s="155"/>
      <c r="B158" s="150" t="s">
        <v>382</v>
      </c>
      <c r="C158" s="130">
        <v>1200</v>
      </c>
      <c r="D158" s="170" t="s">
        <v>959</v>
      </c>
      <c r="E158" s="128">
        <v>1.7999999999999998</v>
      </c>
      <c r="F158" s="146">
        <v>2160</v>
      </c>
      <c r="G158" s="128">
        <v>1.2000000000000002</v>
      </c>
      <c r="H158" s="146">
        <v>1440.0000000000002</v>
      </c>
      <c r="I158" s="129">
        <v>3</v>
      </c>
      <c r="J158" s="146">
        <v>3600</v>
      </c>
      <c r="K158" s="146"/>
      <c r="M158" s="146"/>
      <c r="O158" s="102"/>
      <c r="Q158" s="102"/>
      <c r="S158" s="102"/>
    </row>
    <row r="159" spans="1:19" ht="12.75">
      <c r="A159" s="155"/>
      <c r="B159" s="150" t="s">
        <v>383</v>
      </c>
      <c r="C159" s="130">
        <v>19000</v>
      </c>
      <c r="D159" s="170" t="s">
        <v>959</v>
      </c>
      <c r="E159" s="128">
        <v>0.6</v>
      </c>
      <c r="F159" s="146">
        <v>11400</v>
      </c>
      <c r="G159" s="128">
        <v>0.4</v>
      </c>
      <c r="H159" s="146">
        <v>7600</v>
      </c>
      <c r="I159" s="129">
        <v>1</v>
      </c>
      <c r="J159" s="146">
        <v>19000</v>
      </c>
      <c r="K159" s="146"/>
      <c r="M159" s="146"/>
      <c r="O159" s="102"/>
      <c r="Q159" s="102"/>
      <c r="S159" s="102"/>
    </row>
    <row r="160" spans="1:19" ht="12.75">
      <c r="A160" s="155"/>
      <c r="B160" s="150" t="s">
        <v>384</v>
      </c>
      <c r="C160" s="130">
        <v>3240</v>
      </c>
      <c r="D160" s="170" t="s">
        <v>959</v>
      </c>
      <c r="E160" s="128">
        <v>7.199999999999999</v>
      </c>
      <c r="F160" s="146">
        <v>23327.999999999996</v>
      </c>
      <c r="G160" s="128">
        <v>4.800000000000001</v>
      </c>
      <c r="H160" s="146">
        <v>15552.000000000002</v>
      </c>
      <c r="I160" s="129">
        <v>12</v>
      </c>
      <c r="J160" s="146">
        <v>38880</v>
      </c>
      <c r="K160" s="146"/>
      <c r="M160" s="146"/>
      <c r="O160" s="102"/>
      <c r="Q160" s="102"/>
      <c r="S160" s="102"/>
    </row>
    <row r="161" spans="1:19" ht="12.75">
      <c r="A161" s="155"/>
      <c r="B161" s="102"/>
      <c r="D161" s="170"/>
      <c r="F161" s="146"/>
      <c r="H161" s="146"/>
      <c r="J161" s="146"/>
      <c r="K161" s="146"/>
      <c r="M161" s="146"/>
      <c r="O161" s="102"/>
      <c r="Q161" s="102"/>
      <c r="S161" s="102"/>
    </row>
    <row r="162" spans="1:19" ht="12.75">
      <c r="A162" s="155"/>
      <c r="B162" s="171" t="s">
        <v>39</v>
      </c>
      <c r="F162" s="146"/>
      <c r="H162" s="146"/>
      <c r="J162" s="146"/>
      <c r="K162" s="146"/>
      <c r="M162" s="146"/>
      <c r="O162" s="102"/>
      <c r="Q162" s="102"/>
      <c r="S162" s="102"/>
    </row>
    <row r="163" spans="1:19" ht="12.75">
      <c r="A163" s="155"/>
      <c r="B163" s="156" t="s">
        <v>385</v>
      </c>
      <c r="C163" s="130">
        <v>2284</v>
      </c>
      <c r="D163" s="127" t="s">
        <v>959</v>
      </c>
      <c r="E163" s="128">
        <v>12</v>
      </c>
      <c r="F163" s="146">
        <v>27408</v>
      </c>
      <c r="G163" s="128">
        <v>8</v>
      </c>
      <c r="H163" s="146">
        <v>18272</v>
      </c>
      <c r="I163" s="151">
        <v>20</v>
      </c>
      <c r="J163" s="146">
        <v>45680</v>
      </c>
      <c r="K163" s="38"/>
      <c r="L163" s="101"/>
      <c r="M163" s="38"/>
      <c r="O163" s="102"/>
      <c r="Q163" s="102"/>
      <c r="S163" s="102"/>
    </row>
    <row r="164" spans="1:19" ht="12.75">
      <c r="A164" s="155"/>
      <c r="B164" s="150" t="s">
        <v>386</v>
      </c>
      <c r="C164" s="130">
        <v>10500</v>
      </c>
      <c r="D164" s="170" t="s">
        <v>959</v>
      </c>
      <c r="E164" s="128">
        <v>3.5999999999999996</v>
      </c>
      <c r="F164" s="146">
        <v>37799.99999999999</v>
      </c>
      <c r="G164" s="128">
        <v>2.4000000000000004</v>
      </c>
      <c r="H164" s="146">
        <v>25200.000000000004</v>
      </c>
      <c r="I164" s="129">
        <v>6</v>
      </c>
      <c r="J164" s="146">
        <v>63000</v>
      </c>
      <c r="K164" s="146"/>
      <c r="M164" s="146"/>
      <c r="O164" s="102"/>
      <c r="Q164" s="102"/>
      <c r="S164" s="102"/>
    </row>
    <row r="165" spans="1:19" ht="12.75">
      <c r="A165" s="155"/>
      <c r="B165" s="150" t="s">
        <v>387</v>
      </c>
      <c r="C165" s="130">
        <v>1500</v>
      </c>
      <c r="D165" s="170" t="s">
        <v>959</v>
      </c>
      <c r="E165" s="128">
        <v>0.75</v>
      </c>
      <c r="F165" s="146">
        <v>1125</v>
      </c>
      <c r="G165" s="128">
        <v>0.5</v>
      </c>
      <c r="H165" s="146">
        <v>750</v>
      </c>
      <c r="I165" s="129">
        <v>1.25</v>
      </c>
      <c r="J165" s="146">
        <v>1875</v>
      </c>
      <c r="K165" s="146"/>
      <c r="M165" s="146"/>
      <c r="O165" s="102"/>
      <c r="Q165" s="102"/>
      <c r="S165" s="102"/>
    </row>
    <row r="166" spans="1:19" ht="12.75">
      <c r="A166" s="155"/>
      <c r="B166" s="171"/>
      <c r="D166" s="170"/>
      <c r="F166" s="146"/>
      <c r="H166" s="146"/>
      <c r="J166" s="146"/>
      <c r="K166" s="146"/>
      <c r="M166" s="146"/>
      <c r="O166" s="102"/>
      <c r="Q166" s="102"/>
      <c r="S166" s="102"/>
    </row>
    <row r="167" spans="1:19" ht="12.75">
      <c r="A167" s="155"/>
      <c r="B167" s="171" t="s">
        <v>42</v>
      </c>
      <c r="D167" s="170"/>
      <c r="F167" s="146"/>
      <c r="H167" s="146"/>
      <c r="J167" s="146"/>
      <c r="K167" s="146"/>
      <c r="M167" s="146"/>
      <c r="O167" s="102"/>
      <c r="Q167" s="102"/>
      <c r="S167" s="102"/>
    </row>
    <row r="168" spans="1:19" ht="12.75">
      <c r="A168" s="155"/>
      <c r="B168" s="172" t="s">
        <v>388</v>
      </c>
      <c r="C168" s="130">
        <v>33</v>
      </c>
      <c r="D168" s="170" t="s">
        <v>47</v>
      </c>
      <c r="E168" s="128">
        <v>39</v>
      </c>
      <c r="F168" s="146">
        <v>1287</v>
      </c>
      <c r="G168" s="128">
        <v>26</v>
      </c>
      <c r="H168" s="146">
        <v>858</v>
      </c>
      <c r="I168" s="129">
        <v>65</v>
      </c>
      <c r="J168" s="146">
        <v>2145</v>
      </c>
      <c r="K168" s="146"/>
      <c r="M168" s="146"/>
      <c r="O168" s="102"/>
      <c r="Q168" s="102"/>
      <c r="S168" s="102"/>
    </row>
    <row r="169" spans="1:19" ht="12.75">
      <c r="A169" s="155"/>
      <c r="B169" s="172" t="s">
        <v>48</v>
      </c>
      <c r="C169" s="130">
        <v>14530</v>
      </c>
      <c r="D169" s="170" t="s">
        <v>959</v>
      </c>
      <c r="E169" s="128">
        <v>1.2</v>
      </c>
      <c r="F169" s="146">
        <v>17436</v>
      </c>
      <c r="G169" s="128">
        <v>0.8</v>
      </c>
      <c r="H169" s="146">
        <v>11624</v>
      </c>
      <c r="I169" s="129">
        <v>2</v>
      </c>
      <c r="J169" s="146">
        <v>29060</v>
      </c>
      <c r="K169" s="146"/>
      <c r="M169" s="146"/>
      <c r="O169" s="102"/>
      <c r="Q169" s="102"/>
      <c r="S169" s="102"/>
    </row>
    <row r="170" spans="1:20" ht="12.75">
      <c r="A170" s="155"/>
      <c r="B170" s="167"/>
      <c r="E170" s="168"/>
      <c r="F170" s="24" t="s">
        <v>965</v>
      </c>
      <c r="G170" s="168"/>
      <c r="H170" s="24" t="s">
        <v>965</v>
      </c>
      <c r="I170" s="169"/>
      <c r="J170" s="24" t="s">
        <v>965</v>
      </c>
      <c r="K170" s="146"/>
      <c r="O170" s="102"/>
      <c r="Q170" s="102"/>
      <c r="S170" s="102"/>
      <c r="T170" s="38"/>
    </row>
    <row r="171" spans="1:19" ht="12.75">
      <c r="A171" s="155"/>
      <c r="B171" s="147"/>
      <c r="F171" s="146">
        <v>285571.8</v>
      </c>
      <c r="H171" s="146">
        <v>194181.2</v>
      </c>
      <c r="I171" s="128"/>
      <c r="J171" s="146">
        <v>479753</v>
      </c>
      <c r="K171" s="146"/>
      <c r="O171" s="102"/>
      <c r="Q171" s="102"/>
      <c r="S171" s="102"/>
    </row>
    <row r="172" spans="1:19" ht="12.75">
      <c r="A172" s="152"/>
      <c r="B172" s="158"/>
      <c r="F172" s="146"/>
      <c r="H172" s="146"/>
      <c r="I172" s="128"/>
      <c r="J172" s="146"/>
      <c r="K172" s="146"/>
      <c r="O172" s="102"/>
      <c r="Q172" s="102"/>
      <c r="S172" s="102"/>
    </row>
    <row r="173" spans="1:19" ht="12.75">
      <c r="A173" s="152">
        <v>10</v>
      </c>
      <c r="B173" s="158" t="s">
        <v>1074</v>
      </c>
      <c r="F173" s="146"/>
      <c r="H173" s="146"/>
      <c r="I173" s="128"/>
      <c r="J173" s="146"/>
      <c r="K173" s="146"/>
      <c r="O173" s="102"/>
      <c r="Q173" s="102"/>
      <c r="S173" s="102"/>
    </row>
    <row r="174" spans="1:19" ht="38.25">
      <c r="A174" s="155"/>
      <c r="B174" s="164" t="s">
        <v>389</v>
      </c>
      <c r="C174" s="130">
        <v>2523</v>
      </c>
      <c r="D174" s="170" t="s">
        <v>959</v>
      </c>
      <c r="E174" s="128">
        <v>9</v>
      </c>
      <c r="F174" s="146">
        <v>22707</v>
      </c>
      <c r="G174" s="128">
        <v>6</v>
      </c>
      <c r="H174" s="146">
        <v>15138</v>
      </c>
      <c r="I174" s="128">
        <v>15</v>
      </c>
      <c r="J174" s="146">
        <v>37845</v>
      </c>
      <c r="K174" s="146"/>
      <c r="M174" s="146"/>
      <c r="O174" s="102"/>
      <c r="Q174" s="102"/>
      <c r="S174" s="102"/>
    </row>
    <row r="175" spans="1:19" ht="25.5">
      <c r="A175" s="155"/>
      <c r="B175" s="150" t="s">
        <v>390</v>
      </c>
      <c r="C175" s="130">
        <v>2250</v>
      </c>
      <c r="D175" s="170" t="s">
        <v>959</v>
      </c>
      <c r="E175" s="128">
        <v>24</v>
      </c>
      <c r="F175" s="146">
        <v>54000</v>
      </c>
      <c r="G175" s="128">
        <v>16</v>
      </c>
      <c r="H175" s="146">
        <v>36000</v>
      </c>
      <c r="I175" s="129">
        <v>40</v>
      </c>
      <c r="J175" s="146">
        <v>90000</v>
      </c>
      <c r="K175" s="146"/>
      <c r="M175" s="146"/>
      <c r="O175" s="102"/>
      <c r="Q175" s="102"/>
      <c r="S175" s="102"/>
    </row>
    <row r="176" spans="1:19" ht="12.75">
      <c r="A176" s="155"/>
      <c r="B176" s="150" t="s">
        <v>391</v>
      </c>
      <c r="C176" s="130">
        <v>39</v>
      </c>
      <c r="D176" s="170" t="s">
        <v>1169</v>
      </c>
      <c r="E176" s="128">
        <v>90</v>
      </c>
      <c r="F176" s="146">
        <v>3510</v>
      </c>
      <c r="G176" s="128">
        <v>60</v>
      </c>
      <c r="H176" s="146">
        <v>2340</v>
      </c>
      <c r="I176" s="129">
        <v>150</v>
      </c>
      <c r="J176" s="146">
        <v>5850</v>
      </c>
      <c r="K176" s="146"/>
      <c r="M176" s="146"/>
      <c r="O176" s="102"/>
      <c r="Q176" s="102"/>
      <c r="S176" s="102"/>
    </row>
    <row r="177" spans="1:19" ht="12.75">
      <c r="A177" s="155"/>
      <c r="B177" s="150" t="s">
        <v>392</v>
      </c>
      <c r="C177" s="130">
        <v>1</v>
      </c>
      <c r="D177" s="170" t="s">
        <v>1112</v>
      </c>
      <c r="E177" s="128">
        <v>9000</v>
      </c>
      <c r="F177" s="146">
        <v>9000</v>
      </c>
      <c r="G177" s="128">
        <v>6000</v>
      </c>
      <c r="H177" s="146">
        <v>6000</v>
      </c>
      <c r="I177" s="129">
        <v>15000</v>
      </c>
      <c r="J177" s="146">
        <v>15000</v>
      </c>
      <c r="K177" s="146"/>
      <c r="M177" s="146"/>
      <c r="O177" s="102"/>
      <c r="Q177" s="102"/>
      <c r="S177" s="102"/>
    </row>
    <row r="178" spans="1:19" ht="12.75">
      <c r="A178" s="155"/>
      <c r="B178" s="150" t="s">
        <v>393</v>
      </c>
      <c r="C178" s="130">
        <v>1</v>
      </c>
      <c r="D178" s="170" t="s">
        <v>1112</v>
      </c>
      <c r="E178" s="128">
        <v>15000</v>
      </c>
      <c r="F178" s="146">
        <v>15000</v>
      </c>
      <c r="G178" s="128">
        <v>10000</v>
      </c>
      <c r="H178" s="146">
        <v>10000</v>
      </c>
      <c r="I178" s="129">
        <v>25000</v>
      </c>
      <c r="J178" s="146">
        <v>25000</v>
      </c>
      <c r="K178" s="146"/>
      <c r="M178" s="146"/>
      <c r="O178" s="102"/>
      <c r="Q178" s="102"/>
      <c r="S178" s="102"/>
    </row>
    <row r="179" spans="1:19" ht="12.75">
      <c r="A179" s="155"/>
      <c r="B179" s="150" t="s">
        <v>394</v>
      </c>
      <c r="D179" s="170"/>
      <c r="F179" s="146"/>
      <c r="H179" s="146"/>
      <c r="J179" s="146"/>
      <c r="K179" s="146"/>
      <c r="M179" s="146"/>
      <c r="O179" s="102"/>
      <c r="Q179" s="102"/>
      <c r="S179" s="102"/>
    </row>
    <row r="180" spans="1:19" ht="12.75">
      <c r="A180" s="155"/>
      <c r="B180" s="272" t="s">
        <v>395</v>
      </c>
      <c r="D180" s="170"/>
      <c r="F180" s="146"/>
      <c r="H180" s="146"/>
      <c r="J180" s="146" t="s">
        <v>1151</v>
      </c>
      <c r="K180" s="146"/>
      <c r="M180" s="146"/>
      <c r="O180" s="102"/>
      <c r="Q180" s="102"/>
      <c r="S180" s="102"/>
    </row>
    <row r="181" spans="1:19" ht="12.75">
      <c r="A181" s="155"/>
      <c r="B181" s="273" t="s">
        <v>396</v>
      </c>
      <c r="D181" s="170"/>
      <c r="F181" s="146"/>
      <c r="H181" s="146"/>
      <c r="J181" s="146" t="s">
        <v>1151</v>
      </c>
      <c r="K181" s="146"/>
      <c r="M181" s="146"/>
      <c r="O181" s="102"/>
      <c r="Q181" s="102"/>
      <c r="S181" s="102"/>
    </row>
    <row r="182" spans="1:19" ht="12.75">
      <c r="A182" s="155"/>
      <c r="B182" s="273" t="s">
        <v>397</v>
      </c>
      <c r="D182" s="170"/>
      <c r="F182" s="146"/>
      <c r="H182" s="146"/>
      <c r="J182" s="146" t="s">
        <v>1151</v>
      </c>
      <c r="K182" s="146"/>
      <c r="M182" s="146"/>
      <c r="O182" s="102"/>
      <c r="Q182" s="102"/>
      <c r="S182" s="102"/>
    </row>
    <row r="183" spans="1:19" ht="12.75">
      <c r="A183" s="155"/>
      <c r="B183" s="172" t="s">
        <v>398</v>
      </c>
      <c r="D183" s="170"/>
      <c r="F183" s="146"/>
      <c r="H183" s="146"/>
      <c r="J183" s="146"/>
      <c r="K183" s="146"/>
      <c r="M183" s="146"/>
      <c r="O183" s="102"/>
      <c r="Q183" s="102"/>
      <c r="S183" s="102"/>
    </row>
    <row r="184" spans="1:19" ht="12.75">
      <c r="A184" s="155"/>
      <c r="B184" s="274" t="s">
        <v>399</v>
      </c>
      <c r="C184" s="130">
        <v>2</v>
      </c>
      <c r="D184" s="170" t="s">
        <v>400</v>
      </c>
      <c r="E184" s="128">
        <v>900</v>
      </c>
      <c r="F184" s="146">
        <v>1800</v>
      </c>
      <c r="G184" s="128">
        <v>600</v>
      </c>
      <c r="H184" s="146">
        <v>1200</v>
      </c>
      <c r="I184" s="129">
        <v>1500</v>
      </c>
      <c r="J184" s="146">
        <v>3000</v>
      </c>
      <c r="K184" s="146"/>
      <c r="M184" s="146"/>
      <c r="O184" s="102"/>
      <c r="Q184" s="102"/>
      <c r="S184" s="102"/>
    </row>
    <row r="185" spans="1:19" ht="12.75">
      <c r="A185" s="155"/>
      <c r="B185" s="273" t="s">
        <v>401</v>
      </c>
      <c r="C185" s="130">
        <v>1</v>
      </c>
      <c r="D185" s="170" t="s">
        <v>400</v>
      </c>
      <c r="E185" s="128">
        <v>900</v>
      </c>
      <c r="F185" s="146">
        <v>900</v>
      </c>
      <c r="G185" s="128">
        <v>600</v>
      </c>
      <c r="H185" s="146">
        <v>600</v>
      </c>
      <c r="I185" s="129">
        <v>1500</v>
      </c>
      <c r="J185" s="146">
        <v>1500</v>
      </c>
      <c r="K185" s="146"/>
      <c r="M185" s="146"/>
      <c r="O185" s="102"/>
      <c r="Q185" s="102"/>
      <c r="S185" s="102"/>
    </row>
    <row r="186" spans="1:19" ht="12.75">
      <c r="A186" s="155"/>
      <c r="B186" s="274" t="s">
        <v>402</v>
      </c>
      <c r="C186" s="130">
        <v>1</v>
      </c>
      <c r="D186" s="170" t="s">
        <v>400</v>
      </c>
      <c r="E186" s="128">
        <v>1200</v>
      </c>
      <c r="F186" s="146">
        <v>1200</v>
      </c>
      <c r="G186" s="128">
        <v>800</v>
      </c>
      <c r="H186" s="146">
        <v>800</v>
      </c>
      <c r="I186" s="129">
        <v>2000</v>
      </c>
      <c r="J186" s="146">
        <v>2000</v>
      </c>
      <c r="K186" s="146"/>
      <c r="M186" s="146"/>
      <c r="O186" s="102"/>
      <c r="Q186" s="102"/>
      <c r="S186" s="102"/>
    </row>
    <row r="187" spans="1:19" ht="12.75">
      <c r="A187" s="155"/>
      <c r="B187" s="273" t="s">
        <v>403</v>
      </c>
      <c r="C187" s="130">
        <v>1</v>
      </c>
      <c r="D187" s="170" t="s">
        <v>400</v>
      </c>
      <c r="E187" s="128">
        <v>300</v>
      </c>
      <c r="F187" s="146">
        <v>300</v>
      </c>
      <c r="G187" s="128">
        <v>200</v>
      </c>
      <c r="H187" s="146">
        <v>200</v>
      </c>
      <c r="I187" s="129">
        <v>500</v>
      </c>
      <c r="J187" s="146">
        <v>500</v>
      </c>
      <c r="K187" s="146"/>
      <c r="M187" s="146"/>
      <c r="O187" s="102"/>
      <c r="Q187" s="102"/>
      <c r="S187" s="102"/>
    </row>
    <row r="188" spans="1:19" ht="12.75">
      <c r="A188" s="155"/>
      <c r="B188" s="172" t="s">
        <v>404</v>
      </c>
      <c r="C188" s="130">
        <v>10</v>
      </c>
      <c r="D188" s="170" t="s">
        <v>1169</v>
      </c>
      <c r="E188" s="128">
        <v>70</v>
      </c>
      <c r="F188" s="146">
        <v>700</v>
      </c>
      <c r="G188" s="128">
        <v>200</v>
      </c>
      <c r="H188" s="146">
        <v>2000</v>
      </c>
      <c r="I188" s="129">
        <v>270</v>
      </c>
      <c r="J188" s="146">
        <v>2700</v>
      </c>
      <c r="K188" s="146"/>
      <c r="M188" s="146"/>
      <c r="O188" s="102"/>
      <c r="Q188" s="102"/>
      <c r="S188" s="102"/>
    </row>
    <row r="189" spans="1:19" ht="12.75">
      <c r="A189" s="155"/>
      <c r="B189" s="172" t="s">
        <v>405</v>
      </c>
      <c r="C189" s="130">
        <v>30</v>
      </c>
      <c r="D189" s="170" t="s">
        <v>1169</v>
      </c>
      <c r="E189" s="128">
        <v>150</v>
      </c>
      <c r="F189" s="146">
        <v>4500</v>
      </c>
      <c r="G189" s="128">
        <v>100</v>
      </c>
      <c r="H189" s="146">
        <v>3000</v>
      </c>
      <c r="I189" s="129">
        <v>250</v>
      </c>
      <c r="J189" s="146">
        <v>7500</v>
      </c>
      <c r="K189" s="146"/>
      <c r="M189" s="146"/>
      <c r="O189" s="102"/>
      <c r="Q189" s="102"/>
      <c r="S189" s="102"/>
    </row>
    <row r="190" spans="1:19" ht="12.75">
      <c r="A190" s="155"/>
      <c r="B190" s="172" t="s">
        <v>406</v>
      </c>
      <c r="C190" s="130">
        <v>4</v>
      </c>
      <c r="D190" s="170" t="s">
        <v>1169</v>
      </c>
      <c r="E190" s="128">
        <v>300</v>
      </c>
      <c r="F190" s="146">
        <v>1200</v>
      </c>
      <c r="G190" s="128">
        <v>200</v>
      </c>
      <c r="H190" s="146">
        <v>800</v>
      </c>
      <c r="I190" s="129">
        <v>500</v>
      </c>
      <c r="J190" s="146">
        <v>2000</v>
      </c>
      <c r="K190" s="146"/>
      <c r="M190" s="146"/>
      <c r="O190" s="102"/>
      <c r="Q190" s="102"/>
      <c r="S190" s="102"/>
    </row>
    <row r="191" spans="1:19" ht="12.75">
      <c r="A191" s="155"/>
      <c r="B191" s="150" t="s">
        <v>407</v>
      </c>
      <c r="C191" s="130">
        <v>2000</v>
      </c>
      <c r="D191" s="170" t="s">
        <v>959</v>
      </c>
      <c r="E191" s="128">
        <v>2.7</v>
      </c>
      <c r="F191" s="146">
        <v>5400</v>
      </c>
      <c r="G191" s="128">
        <v>1.8</v>
      </c>
      <c r="H191" s="146">
        <v>3600</v>
      </c>
      <c r="I191" s="129">
        <v>4.5</v>
      </c>
      <c r="J191" s="146">
        <v>9000</v>
      </c>
      <c r="K191" s="146"/>
      <c r="M191" s="146"/>
      <c r="O191" s="102"/>
      <c r="Q191" s="102"/>
      <c r="S191" s="102"/>
    </row>
    <row r="192" spans="1:19" ht="12.75">
      <c r="A192" s="155"/>
      <c r="B192" s="150" t="s">
        <v>408</v>
      </c>
      <c r="C192" s="130">
        <v>14530</v>
      </c>
      <c r="D192" s="170" t="s">
        <v>959</v>
      </c>
      <c r="E192" s="128">
        <v>1.2</v>
      </c>
      <c r="F192" s="146">
        <v>17436</v>
      </c>
      <c r="G192" s="128">
        <v>0.8</v>
      </c>
      <c r="H192" s="146">
        <v>11624</v>
      </c>
      <c r="I192" s="129">
        <v>2</v>
      </c>
      <c r="J192" s="146">
        <v>29060</v>
      </c>
      <c r="K192" s="146"/>
      <c r="M192" s="146"/>
      <c r="O192" s="102"/>
      <c r="Q192" s="102"/>
      <c r="S192" s="102"/>
    </row>
    <row r="193" spans="1:20" ht="12.75">
      <c r="A193" s="155"/>
      <c r="B193" s="167"/>
      <c r="E193" s="168"/>
      <c r="F193" s="24" t="s">
        <v>965</v>
      </c>
      <c r="G193" s="168"/>
      <c r="H193" s="24" t="s">
        <v>965</v>
      </c>
      <c r="I193" s="169"/>
      <c r="J193" s="24" t="s">
        <v>965</v>
      </c>
      <c r="K193" s="146"/>
      <c r="O193" s="102"/>
      <c r="Q193" s="102"/>
      <c r="S193" s="102"/>
      <c r="T193" s="38"/>
    </row>
    <row r="194" spans="1:19" ht="12.75">
      <c r="A194" s="155"/>
      <c r="B194" s="147"/>
      <c r="F194" s="146">
        <v>137653</v>
      </c>
      <c r="H194" s="146">
        <v>93302</v>
      </c>
      <c r="J194" s="146">
        <v>230955</v>
      </c>
      <c r="K194" s="146"/>
      <c r="O194" s="102"/>
      <c r="Q194" s="102"/>
      <c r="S194" s="102"/>
    </row>
    <row r="195" spans="1:19" ht="12.75">
      <c r="A195" s="152"/>
      <c r="B195" s="158"/>
      <c r="F195" s="146"/>
      <c r="H195" s="146"/>
      <c r="J195" s="146"/>
      <c r="K195" s="146"/>
      <c r="O195" s="102"/>
      <c r="Q195" s="102"/>
      <c r="S195" s="102"/>
    </row>
    <row r="196" spans="1:19" ht="12.75">
      <c r="A196" s="152">
        <v>11</v>
      </c>
      <c r="B196" s="158" t="s">
        <v>1075</v>
      </c>
      <c r="F196" s="146"/>
      <c r="H196" s="146"/>
      <c r="J196" s="146"/>
      <c r="K196" s="146"/>
      <c r="O196" s="102"/>
      <c r="Q196" s="102"/>
      <c r="S196" s="102"/>
    </row>
    <row r="197" spans="1:19" ht="12.75">
      <c r="A197" s="155"/>
      <c r="B197" s="150" t="s">
        <v>409</v>
      </c>
      <c r="C197" s="130">
        <v>1</v>
      </c>
      <c r="D197" s="170" t="s">
        <v>1169</v>
      </c>
      <c r="E197" s="128">
        <v>900</v>
      </c>
      <c r="F197" s="146">
        <v>900</v>
      </c>
      <c r="G197" s="128">
        <v>600</v>
      </c>
      <c r="H197" s="146">
        <v>600</v>
      </c>
      <c r="I197" s="129">
        <v>1500</v>
      </c>
      <c r="J197" s="146">
        <v>1500</v>
      </c>
      <c r="K197" s="146"/>
      <c r="M197" s="146"/>
      <c r="O197" s="102"/>
      <c r="Q197" s="102"/>
      <c r="S197" s="102"/>
    </row>
    <row r="198" spans="1:19" ht="12.75">
      <c r="A198" s="155"/>
      <c r="B198" s="150" t="s">
        <v>410</v>
      </c>
      <c r="C198" s="130">
        <v>1</v>
      </c>
      <c r="D198" s="170" t="s">
        <v>1169</v>
      </c>
      <c r="E198" s="128">
        <v>240</v>
      </c>
      <c r="F198" s="146">
        <v>240</v>
      </c>
      <c r="G198" s="128">
        <v>160</v>
      </c>
      <c r="H198" s="146">
        <v>160</v>
      </c>
      <c r="I198" s="129">
        <v>400</v>
      </c>
      <c r="J198" s="146">
        <v>400</v>
      </c>
      <c r="K198" s="146"/>
      <c r="M198" s="146"/>
      <c r="O198" s="102"/>
      <c r="Q198" s="102"/>
      <c r="S198" s="102"/>
    </row>
    <row r="199" spans="1:19" ht="12.75">
      <c r="A199" s="155"/>
      <c r="B199" s="150" t="s">
        <v>411</v>
      </c>
      <c r="C199" s="130">
        <v>300</v>
      </c>
      <c r="D199" s="170" t="s">
        <v>959</v>
      </c>
      <c r="E199" s="128">
        <v>90</v>
      </c>
      <c r="F199" s="146">
        <v>27000</v>
      </c>
      <c r="G199" s="128">
        <v>60</v>
      </c>
      <c r="H199" s="146">
        <v>18000</v>
      </c>
      <c r="I199" s="129">
        <v>150</v>
      </c>
      <c r="J199" s="146">
        <v>45000</v>
      </c>
      <c r="K199" s="146"/>
      <c r="M199" s="146"/>
      <c r="O199" s="102"/>
      <c r="Q199" s="102"/>
      <c r="S199" s="102"/>
    </row>
    <row r="200" spans="1:20" ht="12.75">
      <c r="A200" s="155"/>
      <c r="B200" s="167"/>
      <c r="E200" s="168"/>
      <c r="F200" s="24" t="s">
        <v>965</v>
      </c>
      <c r="G200" s="168"/>
      <c r="H200" s="24" t="s">
        <v>965</v>
      </c>
      <c r="I200" s="169"/>
      <c r="J200" s="24" t="s">
        <v>965</v>
      </c>
      <c r="K200" s="146"/>
      <c r="O200" s="102"/>
      <c r="Q200" s="102"/>
      <c r="S200" s="102"/>
      <c r="T200" s="38"/>
    </row>
    <row r="201" spans="1:19" ht="12.75">
      <c r="A201" s="155"/>
      <c r="B201" s="147"/>
      <c r="F201" s="146">
        <v>28140</v>
      </c>
      <c r="H201" s="146">
        <v>18760</v>
      </c>
      <c r="J201" s="146">
        <v>46900</v>
      </c>
      <c r="K201" s="146"/>
      <c r="O201" s="102"/>
      <c r="Q201" s="102"/>
      <c r="S201" s="102"/>
    </row>
    <row r="202" spans="1:19" ht="12.75">
      <c r="A202" s="152"/>
      <c r="B202" s="158"/>
      <c r="F202" s="146"/>
      <c r="H202" s="146"/>
      <c r="J202" s="146"/>
      <c r="K202" s="146"/>
      <c r="O202" s="102"/>
      <c r="Q202" s="102"/>
      <c r="S202" s="102"/>
    </row>
    <row r="203" spans="1:19" ht="12.75">
      <c r="A203" s="152"/>
      <c r="B203" s="158"/>
      <c r="F203" s="146"/>
      <c r="H203" s="146"/>
      <c r="J203" s="146"/>
      <c r="K203" s="146"/>
      <c r="O203" s="102"/>
      <c r="Q203" s="102"/>
      <c r="S203" s="102"/>
    </row>
    <row r="204" spans="1:19" ht="12.75">
      <c r="A204" s="152">
        <v>12</v>
      </c>
      <c r="B204" s="158" t="s">
        <v>1076</v>
      </c>
      <c r="F204" s="146"/>
      <c r="H204" s="146"/>
      <c r="J204" s="146" t="s">
        <v>1151</v>
      </c>
      <c r="K204" s="146"/>
      <c r="O204" s="102"/>
      <c r="Q204" s="102"/>
      <c r="S204" s="102"/>
    </row>
    <row r="205" spans="1:20" ht="12.75">
      <c r="A205" s="155"/>
      <c r="B205" s="167"/>
      <c r="E205" s="168"/>
      <c r="F205" s="24" t="s">
        <v>965</v>
      </c>
      <c r="G205" s="168"/>
      <c r="H205" s="24" t="s">
        <v>965</v>
      </c>
      <c r="I205" s="169"/>
      <c r="J205" s="24" t="s">
        <v>965</v>
      </c>
      <c r="K205" s="146"/>
      <c r="O205" s="102"/>
      <c r="Q205" s="102"/>
      <c r="S205" s="102"/>
      <c r="T205" s="38"/>
    </row>
    <row r="206" spans="1:19" ht="12.75">
      <c r="A206" s="155"/>
      <c r="B206" s="147"/>
      <c r="F206" s="146">
        <v>0</v>
      </c>
      <c r="H206" s="146">
        <v>0</v>
      </c>
      <c r="J206" s="146" t="s">
        <v>1151</v>
      </c>
      <c r="K206" s="146"/>
      <c r="O206" s="102"/>
      <c r="Q206" s="102"/>
      <c r="S206" s="102"/>
    </row>
    <row r="207" spans="1:19" ht="12.75">
      <c r="A207" s="152"/>
      <c r="B207" s="158"/>
      <c r="F207" s="146"/>
      <c r="H207" s="146"/>
      <c r="J207" s="146"/>
      <c r="K207" s="146"/>
      <c r="O207" s="102"/>
      <c r="Q207" s="102"/>
      <c r="S207" s="102"/>
    </row>
    <row r="208" spans="1:19" ht="12.75">
      <c r="A208" s="152">
        <v>13</v>
      </c>
      <c r="B208" s="158" t="s">
        <v>1077</v>
      </c>
      <c r="F208" s="146"/>
      <c r="H208" s="146"/>
      <c r="J208" s="146" t="s">
        <v>1151</v>
      </c>
      <c r="K208" s="146"/>
      <c r="O208" s="102"/>
      <c r="Q208" s="102"/>
      <c r="S208" s="102"/>
    </row>
    <row r="209" spans="1:20" ht="12.75">
      <c r="A209" s="155"/>
      <c r="B209" s="167"/>
      <c r="E209" s="168"/>
      <c r="F209" s="24" t="s">
        <v>965</v>
      </c>
      <c r="G209" s="168"/>
      <c r="H209" s="24" t="s">
        <v>965</v>
      </c>
      <c r="I209" s="169"/>
      <c r="J209" s="24" t="s">
        <v>965</v>
      </c>
      <c r="K209" s="146"/>
      <c r="O209" s="102"/>
      <c r="Q209" s="102"/>
      <c r="S209" s="102"/>
      <c r="T209" s="38"/>
    </row>
    <row r="210" spans="1:19" ht="12.75">
      <c r="A210" s="155"/>
      <c r="B210" s="147"/>
      <c r="F210" s="146">
        <v>0</v>
      </c>
      <c r="H210" s="146">
        <v>0</v>
      </c>
      <c r="J210" s="146" t="s">
        <v>1151</v>
      </c>
      <c r="K210" s="146"/>
      <c r="O210" s="102"/>
      <c r="Q210" s="102"/>
      <c r="S210" s="102"/>
    </row>
    <row r="211" spans="1:19" ht="12.75">
      <c r="A211" s="152"/>
      <c r="B211" s="158"/>
      <c r="F211" s="146"/>
      <c r="H211" s="146"/>
      <c r="J211" s="146"/>
      <c r="K211" s="146"/>
      <c r="O211" s="102"/>
      <c r="Q211" s="102"/>
      <c r="S211" s="102"/>
    </row>
    <row r="212" spans="1:19" ht="12.75">
      <c r="A212" s="152">
        <v>14</v>
      </c>
      <c r="B212" s="158" t="s">
        <v>1078</v>
      </c>
      <c r="F212" s="146"/>
      <c r="H212" s="146"/>
      <c r="J212" s="146"/>
      <c r="K212" s="146"/>
      <c r="O212" s="102"/>
      <c r="Q212" s="102"/>
      <c r="S212" s="102"/>
    </row>
    <row r="213" spans="1:19" ht="38.25">
      <c r="A213" s="124"/>
      <c r="B213" s="161" t="s">
        <v>412</v>
      </c>
      <c r="C213" s="130">
        <v>2</v>
      </c>
      <c r="D213" s="127" t="s">
        <v>54</v>
      </c>
      <c r="E213" s="128">
        <v>9000</v>
      </c>
      <c r="F213" s="146">
        <v>18000</v>
      </c>
      <c r="G213" s="128">
        <v>6000</v>
      </c>
      <c r="H213" s="146">
        <v>12000</v>
      </c>
      <c r="I213" s="129">
        <v>15000</v>
      </c>
      <c r="J213" s="146">
        <v>30000</v>
      </c>
      <c r="K213" s="146"/>
      <c r="L213" s="146"/>
      <c r="M213" s="159"/>
      <c r="N213" s="102"/>
      <c r="O213" s="102"/>
      <c r="P213" s="102"/>
      <c r="Q213" s="102"/>
      <c r="R213" s="102"/>
      <c r="S213" s="102"/>
    </row>
    <row r="214" spans="1:19" ht="12.75">
      <c r="A214" s="124"/>
      <c r="B214" s="162" t="s">
        <v>413</v>
      </c>
      <c r="C214" s="130">
        <v>1</v>
      </c>
      <c r="D214" s="127" t="s">
        <v>1169</v>
      </c>
      <c r="E214" s="128">
        <v>57000</v>
      </c>
      <c r="F214" s="146">
        <v>57000</v>
      </c>
      <c r="G214" s="128">
        <v>38000</v>
      </c>
      <c r="H214" s="146">
        <v>38000</v>
      </c>
      <c r="I214" s="129">
        <v>95000</v>
      </c>
      <c r="J214" s="146">
        <v>95000</v>
      </c>
      <c r="K214" s="146"/>
      <c r="L214" s="146"/>
      <c r="M214" s="159"/>
      <c r="N214" s="102"/>
      <c r="O214" s="102"/>
      <c r="P214" s="102"/>
      <c r="Q214" s="102"/>
      <c r="R214" s="102"/>
      <c r="S214" s="102"/>
    </row>
    <row r="215" spans="1:19" ht="12.75">
      <c r="A215" s="124"/>
      <c r="B215" s="162" t="s">
        <v>414</v>
      </c>
      <c r="C215" s="130">
        <v>1</v>
      </c>
      <c r="D215" s="127" t="s">
        <v>1169</v>
      </c>
      <c r="E215" s="128">
        <v>81000</v>
      </c>
      <c r="F215" s="146">
        <v>81000</v>
      </c>
      <c r="G215" s="128">
        <v>54000</v>
      </c>
      <c r="H215" s="146">
        <v>54000</v>
      </c>
      <c r="I215" s="129">
        <v>135000</v>
      </c>
      <c r="J215" s="146">
        <v>135000</v>
      </c>
      <c r="K215" s="146"/>
      <c r="L215" s="146"/>
      <c r="M215" s="159"/>
      <c r="N215" s="102"/>
      <c r="O215" s="102"/>
      <c r="P215" s="102"/>
      <c r="Q215" s="102"/>
      <c r="R215" s="102"/>
      <c r="S215" s="102"/>
    </row>
    <row r="216" spans="1:20" ht="12.75">
      <c r="A216" s="155"/>
      <c r="B216" s="167"/>
      <c r="E216" s="168"/>
      <c r="F216" s="24" t="s">
        <v>965</v>
      </c>
      <c r="G216" s="168"/>
      <c r="H216" s="24" t="s">
        <v>965</v>
      </c>
      <c r="I216" s="169"/>
      <c r="J216" s="24" t="s">
        <v>965</v>
      </c>
      <c r="K216" s="146"/>
      <c r="O216" s="102"/>
      <c r="Q216" s="102"/>
      <c r="S216" s="102"/>
      <c r="T216" s="38"/>
    </row>
    <row r="217" spans="1:19" ht="12.75">
      <c r="A217" s="155"/>
      <c r="B217" s="147"/>
      <c r="F217" s="146">
        <v>156000</v>
      </c>
      <c r="H217" s="146">
        <v>104000</v>
      </c>
      <c r="J217" s="146">
        <v>260000</v>
      </c>
      <c r="K217" s="146"/>
      <c r="O217" s="102"/>
      <c r="Q217" s="102"/>
      <c r="S217" s="102"/>
    </row>
    <row r="218" spans="1:19" ht="12.75">
      <c r="A218" s="174"/>
      <c r="B218" s="144"/>
      <c r="F218" s="175"/>
      <c r="H218" s="175"/>
      <c r="J218" s="176"/>
      <c r="K218" s="175"/>
      <c r="M218" s="159"/>
      <c r="N218" s="102"/>
      <c r="O218" s="102"/>
      <c r="P218" s="102"/>
      <c r="Q218" s="102"/>
      <c r="R218" s="102"/>
      <c r="S218" s="102"/>
    </row>
    <row r="219" spans="1:19" ht="12.75">
      <c r="A219" s="177">
        <v>15.1</v>
      </c>
      <c r="B219" s="144" t="s">
        <v>1079</v>
      </c>
      <c r="F219" s="175"/>
      <c r="H219" s="175"/>
      <c r="J219" s="176"/>
      <c r="K219" s="175"/>
      <c r="M219" s="159"/>
      <c r="N219" s="102"/>
      <c r="O219" s="102"/>
      <c r="P219" s="102"/>
      <c r="Q219" s="102"/>
      <c r="R219" s="102"/>
      <c r="S219" s="102"/>
    </row>
    <row r="220" spans="1:14" s="10" customFormat="1" ht="12.75">
      <c r="A220" s="187"/>
      <c r="B220" s="38" t="s">
        <v>415</v>
      </c>
      <c r="C220" s="275">
        <v>14530</v>
      </c>
      <c r="D220" s="37" t="s">
        <v>959</v>
      </c>
      <c r="E220" s="180">
        <v>15.6</v>
      </c>
      <c r="F220" s="181">
        <v>226668</v>
      </c>
      <c r="G220" s="10">
        <v>10.4</v>
      </c>
      <c r="H220" s="181">
        <v>151112</v>
      </c>
      <c r="I220" s="151">
        <v>26</v>
      </c>
      <c r="J220" s="181">
        <v>377780</v>
      </c>
      <c r="N220" s="102"/>
    </row>
    <row r="221" spans="1:19" ht="12.75">
      <c r="A221" s="174"/>
      <c r="B221" s="157"/>
      <c r="F221" s="24" t="s">
        <v>965</v>
      </c>
      <c r="H221" s="24" t="s">
        <v>965</v>
      </c>
      <c r="J221" s="24" t="s">
        <v>965</v>
      </c>
      <c r="K221" s="146"/>
      <c r="M221" s="159"/>
      <c r="N221" s="102"/>
      <c r="O221" s="102"/>
      <c r="P221" s="102"/>
      <c r="Q221" s="102"/>
      <c r="R221" s="102"/>
      <c r="S221" s="102"/>
    </row>
    <row r="222" spans="1:19" ht="12.75">
      <c r="A222" s="174"/>
      <c r="B222" s="157"/>
      <c r="F222" s="146">
        <v>226668</v>
      </c>
      <c r="H222" s="146">
        <v>151112</v>
      </c>
      <c r="J222" s="146">
        <v>377780</v>
      </c>
      <c r="K222" s="146"/>
      <c r="M222" s="159"/>
      <c r="N222" s="102"/>
      <c r="O222" s="102"/>
      <c r="P222" s="102"/>
      <c r="Q222" s="102"/>
      <c r="R222" s="102"/>
      <c r="S222" s="102"/>
    </row>
    <row r="223" spans="1:19" ht="12.75">
      <c r="A223" s="174"/>
      <c r="B223" s="157"/>
      <c r="F223" s="146"/>
      <c r="H223" s="146"/>
      <c r="J223" s="146"/>
      <c r="K223" s="146"/>
      <c r="M223" s="159"/>
      <c r="N223" s="102"/>
      <c r="O223" s="102"/>
      <c r="P223" s="102"/>
      <c r="Q223" s="102"/>
      <c r="R223" s="102"/>
      <c r="S223" s="102"/>
    </row>
    <row r="224" spans="1:19" ht="12.75">
      <c r="A224" s="177">
        <v>15.2</v>
      </c>
      <c r="B224" s="144" t="s">
        <v>78</v>
      </c>
      <c r="F224" s="175"/>
      <c r="H224" s="175"/>
      <c r="J224" s="176"/>
      <c r="K224" s="175"/>
      <c r="M224" s="159"/>
      <c r="N224" s="102"/>
      <c r="O224" s="102"/>
      <c r="P224" s="102"/>
      <c r="Q224" s="102"/>
      <c r="R224" s="102"/>
      <c r="S224" s="102"/>
    </row>
    <row r="225" spans="1:14" s="10" customFormat="1" ht="12.75">
      <c r="A225" s="178"/>
      <c r="B225" s="156" t="s">
        <v>416</v>
      </c>
      <c r="C225" s="275">
        <v>14530</v>
      </c>
      <c r="D225" s="37" t="s">
        <v>959</v>
      </c>
      <c r="E225" s="180">
        <v>3.5999999999999996</v>
      </c>
      <c r="F225" s="181">
        <v>52307.99999999999</v>
      </c>
      <c r="G225" s="10">
        <v>2.4000000000000004</v>
      </c>
      <c r="H225" s="181">
        <v>34872.00000000001</v>
      </c>
      <c r="I225" s="182">
        <v>6</v>
      </c>
      <c r="J225" s="181">
        <v>87180</v>
      </c>
      <c r="N225" s="102"/>
    </row>
    <row r="226" spans="1:19" ht="12.75">
      <c r="A226" s="174"/>
      <c r="B226" s="156"/>
      <c r="F226" s="194" t="s">
        <v>965</v>
      </c>
      <c r="H226" s="194" t="s">
        <v>965</v>
      </c>
      <c r="J226" s="24" t="s">
        <v>965</v>
      </c>
      <c r="K226" s="146"/>
      <c r="M226" s="159"/>
      <c r="N226" s="102"/>
      <c r="O226" s="102"/>
      <c r="P226" s="102"/>
      <c r="Q226" s="102"/>
      <c r="R226" s="102"/>
      <c r="S226" s="102"/>
    </row>
    <row r="227" spans="1:19" ht="12.75">
      <c r="A227" s="195"/>
      <c r="B227" s="196"/>
      <c r="F227" s="175">
        <v>52307.99999999999</v>
      </c>
      <c r="H227" s="175">
        <v>34872.00000000001</v>
      </c>
      <c r="J227" s="176">
        <v>87180</v>
      </c>
      <c r="K227" s="175"/>
      <c r="M227" s="159"/>
      <c r="N227" s="102"/>
      <c r="O227" s="102"/>
      <c r="P227" s="102"/>
      <c r="Q227" s="102"/>
      <c r="R227" s="102"/>
      <c r="S227" s="102"/>
    </row>
    <row r="228" spans="1:19" ht="12.75">
      <c r="A228" s="152"/>
      <c r="B228" s="158"/>
      <c r="F228" s="146"/>
      <c r="H228" s="146"/>
      <c r="J228" s="146"/>
      <c r="K228" s="146"/>
      <c r="O228" s="102"/>
      <c r="Q228" s="102"/>
      <c r="S228" s="102"/>
    </row>
    <row r="229" spans="1:19" ht="12.75">
      <c r="A229" s="177">
        <v>15.3</v>
      </c>
      <c r="B229" s="144" t="s">
        <v>82</v>
      </c>
      <c r="M229" s="159"/>
      <c r="N229" s="102"/>
      <c r="O229" s="102"/>
      <c r="P229" s="102"/>
      <c r="Q229" s="102"/>
      <c r="R229" s="102"/>
      <c r="S229" s="102"/>
    </row>
    <row r="230" spans="1:14" s="10" customFormat="1" ht="39.75" customHeight="1">
      <c r="A230" s="178"/>
      <c r="B230" s="197" t="s">
        <v>417</v>
      </c>
      <c r="C230" s="275">
        <v>14530</v>
      </c>
      <c r="D230" s="37" t="s">
        <v>959</v>
      </c>
      <c r="E230" s="10">
        <v>3</v>
      </c>
      <c r="F230" s="181">
        <v>43590</v>
      </c>
      <c r="G230" s="10">
        <v>2</v>
      </c>
      <c r="H230" s="181">
        <v>29060</v>
      </c>
      <c r="I230" s="182">
        <v>5</v>
      </c>
      <c r="J230" s="181">
        <v>72650</v>
      </c>
      <c r="N230" s="102"/>
    </row>
    <row r="231" spans="1:19" ht="12.75">
      <c r="A231" s="124"/>
      <c r="B231" s="38"/>
      <c r="F231" s="194" t="s">
        <v>965</v>
      </c>
      <c r="H231" s="194" t="s">
        <v>965</v>
      </c>
      <c r="J231" s="24" t="s">
        <v>965</v>
      </c>
      <c r="K231" s="146"/>
      <c r="M231" s="159"/>
      <c r="N231" s="102"/>
      <c r="O231" s="102"/>
      <c r="P231" s="102"/>
      <c r="Q231" s="102"/>
      <c r="R231" s="102"/>
      <c r="S231" s="102"/>
    </row>
    <row r="232" spans="1:19" ht="12.75">
      <c r="A232" s="124"/>
      <c r="B232" s="38"/>
      <c r="F232" s="175">
        <v>43590</v>
      </c>
      <c r="H232" s="175">
        <v>29060</v>
      </c>
      <c r="J232" s="176">
        <v>72650</v>
      </c>
      <c r="K232" s="175"/>
      <c r="M232" s="159"/>
      <c r="N232" s="102"/>
      <c r="O232" s="102"/>
      <c r="P232" s="102"/>
      <c r="Q232" s="102"/>
      <c r="R232" s="102"/>
      <c r="S232" s="102"/>
    </row>
    <row r="233" spans="1:19" ht="12.75">
      <c r="A233" s="174"/>
      <c r="B233" s="144"/>
      <c r="F233" s="175"/>
      <c r="H233" s="175"/>
      <c r="J233" s="176"/>
      <c r="K233" s="175"/>
      <c r="M233" s="159"/>
      <c r="N233" s="102"/>
      <c r="O233" s="102"/>
      <c r="P233" s="102"/>
      <c r="Q233" s="102"/>
      <c r="R233" s="102"/>
      <c r="S233" s="102"/>
    </row>
    <row r="234" spans="1:19" ht="12.75">
      <c r="A234" s="174">
        <v>16</v>
      </c>
      <c r="B234" s="144" t="s">
        <v>1082</v>
      </c>
      <c r="F234" s="198"/>
      <c r="H234" s="198"/>
      <c r="J234" s="199"/>
      <c r="K234" s="198"/>
      <c r="M234" s="159"/>
      <c r="N234" s="102"/>
      <c r="O234" s="102"/>
      <c r="P234" s="102"/>
      <c r="Q234" s="102"/>
      <c r="R234" s="102"/>
      <c r="S234" s="102"/>
    </row>
    <row r="235" spans="1:19" ht="12.75">
      <c r="A235" s="155"/>
      <c r="B235" s="142" t="s">
        <v>418</v>
      </c>
      <c r="D235" s="170"/>
      <c r="F235" s="146"/>
      <c r="H235" s="146"/>
      <c r="J235" s="146"/>
      <c r="K235" s="146"/>
      <c r="M235" s="146"/>
      <c r="O235" s="102"/>
      <c r="Q235" s="102"/>
      <c r="S235" s="102"/>
    </row>
    <row r="236" spans="1:19" ht="12.75">
      <c r="A236" s="155"/>
      <c r="B236" s="142" t="s">
        <v>84</v>
      </c>
      <c r="C236" s="130">
        <v>14530</v>
      </c>
      <c r="D236" s="170" t="s">
        <v>959</v>
      </c>
      <c r="E236" s="128">
        <v>2.403064996558844</v>
      </c>
      <c r="F236" s="146">
        <v>34916.534400000004</v>
      </c>
      <c r="G236" s="128">
        <v>1.6020433310392292</v>
      </c>
      <c r="H236" s="146">
        <v>23277.6896</v>
      </c>
      <c r="I236" s="129">
        <v>4.005108327598073</v>
      </c>
      <c r="J236" s="146">
        <v>58194.224</v>
      </c>
      <c r="K236" s="146"/>
      <c r="M236" s="146"/>
      <c r="O236" s="102"/>
      <c r="Q236" s="102"/>
      <c r="S236" s="102"/>
    </row>
    <row r="237" spans="1:19" ht="12.75">
      <c r="A237" s="155"/>
      <c r="B237" s="142" t="s">
        <v>85</v>
      </c>
      <c r="C237" s="130">
        <v>14530</v>
      </c>
      <c r="D237" s="170" t="s">
        <v>959</v>
      </c>
      <c r="E237" s="128">
        <v>1.5790425051617343</v>
      </c>
      <c r="F237" s="146">
        <v>22943.4876</v>
      </c>
      <c r="G237" s="128">
        <v>1.0526950034411564</v>
      </c>
      <c r="H237" s="146">
        <v>15295.658400000002</v>
      </c>
      <c r="I237" s="129">
        <v>2.6317375086028907</v>
      </c>
      <c r="J237" s="146">
        <v>38239.146</v>
      </c>
      <c r="K237" s="146"/>
      <c r="M237" s="146"/>
      <c r="O237" s="102"/>
      <c r="Q237" s="102"/>
      <c r="S237" s="102"/>
    </row>
    <row r="238" spans="1:19" ht="12.75">
      <c r="A238" s="155"/>
      <c r="B238" s="142" t="s">
        <v>325</v>
      </c>
      <c r="C238" s="130">
        <v>14530</v>
      </c>
      <c r="D238" s="170" t="s">
        <v>959</v>
      </c>
      <c r="E238" s="128">
        <v>0.7477600137646248</v>
      </c>
      <c r="F238" s="146">
        <v>10864.952999999998</v>
      </c>
      <c r="G238" s="128">
        <v>0.49850667584308317</v>
      </c>
      <c r="H238" s="146">
        <v>7243.301999999999</v>
      </c>
      <c r="I238" s="129">
        <v>1.246266689607708</v>
      </c>
      <c r="J238" s="146">
        <v>18108.254999999997</v>
      </c>
      <c r="K238" s="146"/>
      <c r="M238" s="146"/>
      <c r="O238" s="102"/>
      <c r="Q238" s="102"/>
      <c r="S238" s="102"/>
    </row>
    <row r="239" spans="1:19" ht="25.5">
      <c r="A239" s="155"/>
      <c r="B239" s="142" t="s">
        <v>326</v>
      </c>
      <c r="C239" s="130">
        <v>14530</v>
      </c>
      <c r="D239" s="170" t="s">
        <v>959</v>
      </c>
      <c r="E239" s="128">
        <v>3.9821075017205776</v>
      </c>
      <c r="F239" s="146">
        <v>57860.02199999999</v>
      </c>
      <c r="G239" s="128">
        <v>2.654738334480385</v>
      </c>
      <c r="H239" s="146">
        <v>38573.348</v>
      </c>
      <c r="I239" s="129">
        <v>6.636845836200963</v>
      </c>
      <c r="J239" s="146">
        <v>96433.37</v>
      </c>
      <c r="K239" s="146"/>
      <c r="M239" s="146"/>
      <c r="O239" s="102"/>
      <c r="Q239" s="102"/>
      <c r="S239" s="102"/>
    </row>
    <row r="240" spans="1:19" ht="12.75">
      <c r="A240" s="155"/>
      <c r="B240" s="142" t="s">
        <v>127</v>
      </c>
      <c r="C240" s="130">
        <v>14530</v>
      </c>
      <c r="D240" s="170" t="s">
        <v>959</v>
      </c>
      <c r="E240" s="128">
        <v>2.9729724982794217</v>
      </c>
      <c r="F240" s="146">
        <v>43197.2904</v>
      </c>
      <c r="G240" s="128">
        <v>1.9819816655196147</v>
      </c>
      <c r="H240" s="146">
        <v>28798.193600000002</v>
      </c>
      <c r="I240" s="129">
        <v>4.954954163799036</v>
      </c>
      <c r="J240" s="146">
        <v>71995.484</v>
      </c>
      <c r="K240" s="146"/>
      <c r="M240" s="146"/>
      <c r="O240" s="102"/>
      <c r="Q240" s="102"/>
      <c r="S240" s="102"/>
    </row>
    <row r="241" spans="1:19" ht="12.75">
      <c r="A241" s="155"/>
      <c r="D241" s="170"/>
      <c r="F241" s="146"/>
      <c r="H241" s="146"/>
      <c r="J241" s="146"/>
      <c r="K241" s="146"/>
      <c r="M241" s="146"/>
      <c r="O241" s="102"/>
      <c r="Q241" s="102"/>
      <c r="S241" s="102"/>
    </row>
    <row r="242" spans="1:19" ht="12.75">
      <c r="A242" s="155"/>
      <c r="B242" s="142" t="s">
        <v>327</v>
      </c>
      <c r="D242" s="170"/>
      <c r="F242" s="146"/>
      <c r="H242" s="146"/>
      <c r="J242" s="146"/>
      <c r="K242" s="146"/>
      <c r="M242" s="146"/>
      <c r="O242" s="102"/>
      <c r="Q242" s="102"/>
      <c r="S242" s="102"/>
    </row>
    <row r="243" spans="1:19" ht="12.75">
      <c r="A243" s="155"/>
      <c r="B243" s="142" t="s">
        <v>328</v>
      </c>
      <c r="C243" s="130">
        <v>14530</v>
      </c>
      <c r="D243" s="170" t="s">
        <v>329</v>
      </c>
      <c r="E243" s="128">
        <v>2.040804487267722</v>
      </c>
      <c r="F243" s="146">
        <v>29652.889199999998</v>
      </c>
      <c r="G243" s="128">
        <v>1.360536324845148</v>
      </c>
      <c r="H243" s="146">
        <v>19768.592800000002</v>
      </c>
      <c r="I243" s="129">
        <v>3.40134081211287</v>
      </c>
      <c r="J243" s="146">
        <v>49421.482</v>
      </c>
      <c r="K243" s="146"/>
      <c r="M243" s="146"/>
      <c r="O243" s="102"/>
      <c r="Q243" s="102"/>
      <c r="S243" s="102"/>
    </row>
    <row r="244" spans="1:19" ht="12.75">
      <c r="A244" s="155"/>
      <c r="B244" s="142" t="s">
        <v>330</v>
      </c>
      <c r="C244" s="130">
        <v>14530</v>
      </c>
      <c r="D244" s="170" t="s">
        <v>329</v>
      </c>
      <c r="E244" s="128">
        <v>0.3982207432897454</v>
      </c>
      <c r="F244" s="146">
        <v>5786.147400000001</v>
      </c>
      <c r="G244" s="128">
        <v>0.26548049552649694</v>
      </c>
      <c r="H244" s="146">
        <v>3857.4316000000003</v>
      </c>
      <c r="I244" s="129">
        <v>0.6637012388162423</v>
      </c>
      <c r="J244" s="146">
        <v>9643.579000000002</v>
      </c>
      <c r="K244" s="146"/>
      <c r="M244" s="146"/>
      <c r="O244" s="102"/>
      <c r="Q244" s="102"/>
      <c r="S244" s="102"/>
    </row>
    <row r="245" spans="1:19" ht="12.75">
      <c r="A245" s="155"/>
      <c r="B245" s="142" t="s">
        <v>331</v>
      </c>
      <c r="C245" s="130">
        <v>14530</v>
      </c>
      <c r="D245" s="170" t="s">
        <v>329</v>
      </c>
      <c r="E245" s="128">
        <v>0.7550200137646249</v>
      </c>
      <c r="F245" s="146">
        <v>10970.4408</v>
      </c>
      <c r="G245" s="128">
        <v>0.5033466758430832</v>
      </c>
      <c r="H245" s="146">
        <v>7313.627199999999</v>
      </c>
      <c r="I245" s="129">
        <v>1.2583666896077081</v>
      </c>
      <c r="J245" s="146">
        <v>18284.068</v>
      </c>
      <c r="K245" s="146"/>
      <c r="M245" s="146"/>
      <c r="O245" s="102"/>
      <c r="Q245" s="102"/>
      <c r="S245" s="102"/>
    </row>
    <row r="246" spans="1:19" ht="12.75">
      <c r="A246" s="155"/>
      <c r="B246" s="142" t="s">
        <v>332</v>
      </c>
      <c r="C246" s="130">
        <v>14530</v>
      </c>
      <c r="D246" s="170" t="s">
        <v>329</v>
      </c>
      <c r="E246" s="128">
        <v>0.6257990089470061</v>
      </c>
      <c r="F246" s="146">
        <v>9092.8596</v>
      </c>
      <c r="G246" s="128">
        <v>0.4171993392980041</v>
      </c>
      <c r="H246" s="146">
        <v>6061.9064</v>
      </c>
      <c r="I246" s="129">
        <v>1.0429983482450103</v>
      </c>
      <c r="J246" s="146">
        <v>15154.766</v>
      </c>
      <c r="K246" s="146"/>
      <c r="M246" s="146"/>
      <c r="O246" s="102"/>
      <c r="Q246" s="102"/>
      <c r="S246" s="102"/>
    </row>
    <row r="247" spans="1:19" ht="12.75">
      <c r="A247" s="155"/>
      <c r="B247" s="142" t="s">
        <v>333</v>
      </c>
      <c r="C247" s="130">
        <v>14530</v>
      </c>
      <c r="D247" s="170" t="s">
        <v>329</v>
      </c>
      <c r="E247" s="128">
        <v>1.2015075154852033</v>
      </c>
      <c r="F247" s="146">
        <v>17457.904200000004</v>
      </c>
      <c r="G247" s="128">
        <v>0.8010050103234688</v>
      </c>
      <c r="H247" s="146">
        <v>11638.602800000002</v>
      </c>
      <c r="I247" s="129">
        <v>2.002512525808672</v>
      </c>
      <c r="J247" s="146">
        <v>29096.507000000005</v>
      </c>
      <c r="K247" s="146"/>
      <c r="M247" s="146"/>
      <c r="O247" s="102"/>
      <c r="Q247" s="102"/>
      <c r="S247" s="102"/>
    </row>
    <row r="248" spans="1:19" ht="12.75">
      <c r="A248" s="155"/>
      <c r="B248" s="142" t="s">
        <v>334</v>
      </c>
      <c r="C248" s="130">
        <v>14530</v>
      </c>
      <c r="D248" s="170" t="s">
        <v>329</v>
      </c>
      <c r="E248" s="128">
        <v>2.403064996558844</v>
      </c>
      <c r="F248" s="146">
        <v>34916.534400000004</v>
      </c>
      <c r="G248" s="128">
        <v>1.6020433310392292</v>
      </c>
      <c r="H248" s="146">
        <v>23277.6896</v>
      </c>
      <c r="I248" s="129">
        <v>4.005108327598073</v>
      </c>
      <c r="J248" s="146">
        <v>58194.224</v>
      </c>
      <c r="K248" s="146"/>
      <c r="M248" s="146"/>
      <c r="O248" s="102"/>
      <c r="Q248" s="102"/>
      <c r="S248" s="102"/>
    </row>
    <row r="249" spans="1:19" ht="12.75">
      <c r="A249" s="155"/>
      <c r="B249" s="142" t="s">
        <v>335</v>
      </c>
      <c r="C249" s="130">
        <v>14530</v>
      </c>
      <c r="D249" s="170" t="s">
        <v>329</v>
      </c>
      <c r="E249" s="128">
        <v>1.5790425051617343</v>
      </c>
      <c r="F249" s="146">
        <v>22943.4876</v>
      </c>
      <c r="G249" s="128">
        <v>1.0526950034411564</v>
      </c>
      <c r="H249" s="146">
        <v>15295.658400000002</v>
      </c>
      <c r="I249" s="129">
        <v>2.6317375086028907</v>
      </c>
      <c r="J249" s="146">
        <v>38239.146</v>
      </c>
      <c r="K249" s="146"/>
      <c r="M249" s="146"/>
      <c r="O249" s="102"/>
      <c r="Q249" s="102"/>
      <c r="S249" s="102"/>
    </row>
    <row r="250" spans="1:19" ht="12.75">
      <c r="A250" s="155"/>
      <c r="B250" s="142" t="s">
        <v>121</v>
      </c>
      <c r="D250" s="170"/>
      <c r="F250" s="146"/>
      <c r="H250" s="146"/>
      <c r="J250" s="146"/>
      <c r="K250" s="146"/>
      <c r="M250" s="146"/>
      <c r="O250" s="102"/>
      <c r="Q250" s="102"/>
      <c r="S250" s="102"/>
    </row>
    <row r="251" spans="1:19" ht="12.75">
      <c r="A251" s="155"/>
      <c r="B251" s="142" t="s">
        <v>122</v>
      </c>
      <c r="C251" s="130">
        <v>1</v>
      </c>
      <c r="D251" s="170" t="s">
        <v>1112</v>
      </c>
      <c r="E251" s="128">
        <v>8167.5</v>
      </c>
      <c r="F251" s="146">
        <v>8167.5</v>
      </c>
      <c r="G251" s="128">
        <v>5445</v>
      </c>
      <c r="H251" s="146">
        <v>5445</v>
      </c>
      <c r="I251" s="129">
        <v>13612.5</v>
      </c>
      <c r="J251" s="146">
        <v>13612.5</v>
      </c>
      <c r="K251" s="146"/>
      <c r="M251" s="146"/>
      <c r="O251" s="102"/>
      <c r="Q251" s="102"/>
      <c r="S251" s="102"/>
    </row>
    <row r="252" spans="1:19" ht="12.75">
      <c r="A252" s="155"/>
      <c r="B252" s="142" t="s">
        <v>124</v>
      </c>
      <c r="C252" s="130">
        <v>14530</v>
      </c>
      <c r="D252" s="170" t="s">
        <v>959</v>
      </c>
      <c r="E252" s="128">
        <v>0.44999999999999996</v>
      </c>
      <c r="F252" s="146">
        <v>6538.499999999999</v>
      </c>
      <c r="G252" s="128">
        <v>0.30000000000000004</v>
      </c>
      <c r="H252" s="146">
        <v>4359.000000000001</v>
      </c>
      <c r="I252" s="129">
        <v>0.75</v>
      </c>
      <c r="J252" s="146">
        <v>10897.5</v>
      </c>
      <c r="K252" s="146"/>
      <c r="M252" s="146"/>
      <c r="O252" s="102"/>
      <c r="Q252" s="102"/>
      <c r="S252" s="102"/>
    </row>
    <row r="253" spans="1:19" ht="12.75">
      <c r="A253" s="155"/>
      <c r="B253" s="142" t="s">
        <v>125</v>
      </c>
      <c r="C253" s="130">
        <v>14530</v>
      </c>
      <c r="D253" s="170" t="s">
        <v>959</v>
      </c>
      <c r="E253" s="128">
        <v>0.3</v>
      </c>
      <c r="F253" s="146">
        <v>4359</v>
      </c>
      <c r="G253" s="128">
        <v>0.2</v>
      </c>
      <c r="H253" s="146">
        <v>2906</v>
      </c>
      <c r="I253" s="129">
        <v>0.5</v>
      </c>
      <c r="J253" s="146">
        <v>7265</v>
      </c>
      <c r="K253" s="146"/>
      <c r="M253" s="146"/>
      <c r="O253" s="102"/>
      <c r="Q253" s="102"/>
      <c r="S253" s="102"/>
    </row>
    <row r="254" spans="1:19" ht="12.75">
      <c r="A254" s="155"/>
      <c r="B254" s="142" t="s">
        <v>293</v>
      </c>
      <c r="C254" s="130">
        <v>1</v>
      </c>
      <c r="D254" s="170" t="s">
        <v>1112</v>
      </c>
      <c r="E254" s="128">
        <v>10527</v>
      </c>
      <c r="F254" s="146">
        <v>10527</v>
      </c>
      <c r="G254" s="128">
        <v>7018</v>
      </c>
      <c r="H254" s="146">
        <v>7018</v>
      </c>
      <c r="I254" s="129">
        <v>17545</v>
      </c>
      <c r="J254" s="146">
        <v>17545</v>
      </c>
      <c r="K254" s="146"/>
      <c r="M254" s="146"/>
      <c r="O254" s="102"/>
      <c r="Q254" s="102"/>
      <c r="S254" s="102"/>
    </row>
    <row r="255" spans="1:19" ht="12.75">
      <c r="A255" s="174"/>
      <c r="B255" s="167"/>
      <c r="F255" s="194" t="s">
        <v>965</v>
      </c>
      <c r="H255" s="194" t="s">
        <v>965</v>
      </c>
      <c r="J255" s="194" t="s">
        <v>965</v>
      </c>
      <c r="K255" s="146"/>
      <c r="M255" s="159"/>
      <c r="N255" s="102"/>
      <c r="O255" s="102"/>
      <c r="P255" s="102"/>
      <c r="Q255" s="102"/>
      <c r="R255" s="102"/>
      <c r="S255" s="102"/>
    </row>
    <row r="256" spans="1:11" ht="12.75">
      <c r="A256" s="124"/>
      <c r="B256" s="196"/>
      <c r="F256" s="175">
        <v>330000</v>
      </c>
      <c r="H256" s="175">
        <v>220324</v>
      </c>
      <c r="J256" s="176">
        <v>550324.2509999999</v>
      </c>
      <c r="K256" s="175"/>
    </row>
    <row r="257" spans="1:19" ht="12.75">
      <c r="A257" s="213"/>
      <c r="B257" s="38"/>
      <c r="E257" s="154"/>
      <c r="G257" s="154"/>
      <c r="I257" s="151"/>
      <c r="J257" s="214"/>
      <c r="K257" s="38"/>
      <c r="L257" s="101"/>
      <c r="M257" s="38"/>
      <c r="S257" s="102"/>
    </row>
    <row r="258" spans="1:19" ht="12.75">
      <c r="A258" s="213"/>
      <c r="B258" s="38"/>
      <c r="E258" s="154"/>
      <c r="G258" s="154"/>
      <c r="I258" s="151"/>
      <c r="J258" s="214"/>
      <c r="K258" s="38"/>
      <c r="L258" s="101"/>
      <c r="M258" s="38"/>
      <c r="S258" s="102"/>
    </row>
    <row r="259" spans="1:19" ht="12.75">
      <c r="A259" s="213"/>
      <c r="B259" s="38"/>
      <c r="E259" s="154"/>
      <c r="G259" s="154"/>
      <c r="I259" s="151"/>
      <c r="J259" s="214"/>
      <c r="K259" s="38"/>
      <c r="L259" s="101"/>
      <c r="M259" s="38"/>
      <c r="S259" s="102"/>
    </row>
    <row r="260" spans="6:10" ht="12.75">
      <c r="F260" s="101">
        <v>2719337.2753</v>
      </c>
      <c r="H260" s="101">
        <v>1788353.516866667</v>
      </c>
      <c r="J260" s="101">
        <v>4507690.917666667</v>
      </c>
    </row>
    <row r="261" spans="8:10" ht="12.75">
      <c r="H261" s="101">
        <v>0.1255000000819564</v>
      </c>
      <c r="J261" s="101">
        <v>4507690.917666666</v>
      </c>
    </row>
  </sheetData>
  <sheetProtection/>
  <mergeCells count="4">
    <mergeCell ref="A1:K1"/>
    <mergeCell ref="E9:F9"/>
    <mergeCell ref="G9:H9"/>
    <mergeCell ref="I9:J9"/>
  </mergeCells>
  <printOptions gridLines="1" horizontalCentered="1"/>
  <pageMargins left="0.15" right="0" top="1" bottom="1" header="0.5" footer="0.5"/>
  <pageSetup fitToHeight="5" fitToWidth="1" orientation="portrait" scale="65" r:id="rId1"/>
  <headerFooter alignWithMargins="0">
    <oddFooter>&amp;CPage &amp;P</oddFooter>
  </headerFooter>
  <rowBreaks count="2" manualBreakCount="2">
    <brk id="206" max="8" man="1"/>
    <brk id="232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5"/>
  <sheetViews>
    <sheetView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7.875" style="2" customWidth="1"/>
    <col min="2" max="2" width="50.125" style="2" customWidth="1"/>
    <col min="3" max="3" width="9.375" style="2" customWidth="1"/>
    <col min="4" max="4" width="10.375" style="2" customWidth="1"/>
    <col min="5" max="6" width="17.625" style="70" customWidth="1"/>
    <col min="7" max="7" width="16.875" style="77" bestFit="1" customWidth="1"/>
    <col min="8" max="8" width="11.50390625" style="2" bestFit="1" customWidth="1"/>
    <col min="9" max="9" width="13.00390625" style="2" bestFit="1" customWidth="1"/>
    <col min="10" max="10" width="12.50390625" style="2" bestFit="1" customWidth="1"/>
    <col min="11" max="16384" width="9.375" style="2" customWidth="1"/>
  </cols>
  <sheetData>
    <row r="1" spans="1:7" s="33" customFormat="1" ht="16.5" customHeight="1">
      <c r="A1" s="383" t="s">
        <v>989</v>
      </c>
      <c r="B1" s="383"/>
      <c r="C1" s="383"/>
      <c r="D1" s="383"/>
      <c r="E1" s="383"/>
      <c r="F1" s="383"/>
      <c r="G1" s="383"/>
    </row>
    <row r="2" spans="1:7" s="33" customFormat="1" ht="16.5" customHeight="1">
      <c r="A2" s="391"/>
      <c r="B2" s="392"/>
      <c r="C2" s="392"/>
      <c r="D2" s="392"/>
      <c r="E2" s="392"/>
      <c r="F2" s="34"/>
      <c r="G2" s="35"/>
    </row>
    <row r="3" spans="1:7" s="33" customFormat="1" ht="16.5" customHeight="1">
      <c r="A3" s="383" t="s">
        <v>938</v>
      </c>
      <c r="B3" s="383"/>
      <c r="C3" s="383"/>
      <c r="D3" s="383"/>
      <c r="E3" s="383"/>
      <c r="F3" s="383"/>
      <c r="G3" s="383"/>
    </row>
    <row r="4" spans="1:7" s="33" customFormat="1" ht="12.75">
      <c r="A4" s="393"/>
      <c r="B4" s="396"/>
      <c r="C4" s="396"/>
      <c r="D4" s="396"/>
      <c r="E4" s="396"/>
      <c r="F4" s="396"/>
      <c r="G4" s="396"/>
    </row>
    <row r="5" spans="1:7" s="33" customFormat="1" ht="12.75">
      <c r="A5" s="387" t="s">
        <v>939</v>
      </c>
      <c r="B5" s="400"/>
      <c r="C5" s="400"/>
      <c r="D5" s="400"/>
      <c r="E5" s="400"/>
      <c r="F5" s="400"/>
      <c r="G5" s="400"/>
    </row>
    <row r="6" spans="1:7" s="33" customFormat="1" ht="12.75">
      <c r="A6" s="389"/>
      <c r="B6" s="396"/>
      <c r="C6" s="396"/>
      <c r="D6" s="396"/>
      <c r="E6" s="396"/>
      <c r="F6" s="396"/>
      <c r="G6" s="396"/>
    </row>
    <row r="7" spans="1:7" s="38" customFormat="1" ht="12.75">
      <c r="A7" s="394" t="s">
        <v>940</v>
      </c>
      <c r="B7" s="394"/>
      <c r="C7" s="394"/>
      <c r="D7" s="394"/>
      <c r="E7" s="394"/>
      <c r="F7" s="394"/>
      <c r="G7" s="394"/>
    </row>
    <row r="8" spans="1:7" s="33" customFormat="1" ht="12.75">
      <c r="A8" s="395"/>
      <c r="B8" s="396"/>
      <c r="C8" s="396"/>
      <c r="D8" s="396"/>
      <c r="E8" s="396"/>
      <c r="F8" s="396"/>
      <c r="G8" s="396"/>
    </row>
    <row r="9" spans="1:7" s="33" customFormat="1" ht="12.75">
      <c r="A9" s="387" t="s">
        <v>941</v>
      </c>
      <c r="B9" s="397"/>
      <c r="C9" s="397"/>
      <c r="D9" s="397"/>
      <c r="E9" s="397"/>
      <c r="F9" s="397"/>
      <c r="G9" s="397"/>
    </row>
    <row r="10" spans="1:7" s="33" customFormat="1" ht="12.75">
      <c r="A10" s="36"/>
      <c r="B10" s="39"/>
      <c r="C10" s="39"/>
      <c r="D10" s="39"/>
      <c r="E10" s="39"/>
      <c r="F10" s="39"/>
      <c r="G10" s="78"/>
    </row>
    <row r="11" spans="1:7" s="33" customFormat="1" ht="12.75">
      <c r="A11" s="36"/>
      <c r="B11" s="39"/>
      <c r="C11" s="39"/>
      <c r="D11" s="39"/>
      <c r="E11" s="39"/>
      <c r="F11" s="39"/>
      <c r="G11" s="215">
        <v>39345</v>
      </c>
    </row>
    <row r="12" spans="1:7" s="10" customFormat="1" ht="20.25" customHeight="1">
      <c r="A12" s="398" t="s">
        <v>419</v>
      </c>
      <c r="B12" s="399"/>
      <c r="C12" s="399"/>
      <c r="D12" s="399"/>
      <c r="E12" s="399"/>
      <c r="F12" s="399"/>
      <c r="G12" s="399"/>
    </row>
    <row r="13" spans="1:7" ht="12.75">
      <c r="A13" s="41"/>
      <c r="B13" s="42"/>
      <c r="C13" s="43"/>
      <c r="D13" s="43"/>
      <c r="E13" s="44"/>
      <c r="F13" s="45"/>
      <c r="G13" s="46" t="s">
        <v>991</v>
      </c>
    </row>
    <row r="14" spans="1:7" ht="13.5" thickBot="1">
      <c r="A14" s="47"/>
      <c r="B14" s="48" t="s">
        <v>993</v>
      </c>
      <c r="C14" s="49"/>
      <c r="D14" s="49"/>
      <c r="E14" s="47"/>
      <c r="F14" s="50"/>
      <c r="G14" s="51" t="s">
        <v>994</v>
      </c>
    </row>
    <row r="15" spans="1:7" ht="12.75">
      <c r="A15" s="56">
        <v>2</v>
      </c>
      <c r="B15" s="76" t="s">
        <v>1065</v>
      </c>
      <c r="D15" s="54"/>
      <c r="E15" s="2"/>
      <c r="F15" s="55"/>
      <c r="G15" s="55">
        <v>183398.14814814815</v>
      </c>
    </row>
    <row r="16" spans="1:7" ht="12.75">
      <c r="A16" s="52">
        <v>3</v>
      </c>
      <c r="B16" s="57" t="s">
        <v>1066</v>
      </c>
      <c r="D16" s="54"/>
      <c r="E16" s="2"/>
      <c r="F16" s="55"/>
      <c r="G16" s="55">
        <v>2331300.3703703703</v>
      </c>
    </row>
    <row r="17" spans="1:7" ht="12.75">
      <c r="A17" s="52">
        <v>4</v>
      </c>
      <c r="B17" s="57" t="s">
        <v>1067</v>
      </c>
      <c r="D17" s="54"/>
      <c r="E17" s="2"/>
      <c r="F17" s="86"/>
      <c r="G17" s="86">
        <v>0</v>
      </c>
    </row>
    <row r="18" spans="1:7" ht="12.75">
      <c r="A18" s="52">
        <v>5</v>
      </c>
      <c r="B18" s="57" t="s">
        <v>1068</v>
      </c>
      <c r="D18" s="54"/>
      <c r="E18" s="2"/>
      <c r="F18" s="55"/>
      <c r="G18" s="55">
        <v>636533</v>
      </c>
    </row>
    <row r="19" spans="1:7" ht="12.75">
      <c r="A19" s="52">
        <v>6</v>
      </c>
      <c r="B19" s="87" t="s">
        <v>1069</v>
      </c>
      <c r="D19" s="54"/>
      <c r="E19" s="2"/>
      <c r="F19" s="55"/>
      <c r="G19" s="55">
        <v>43150</v>
      </c>
    </row>
    <row r="20" spans="1:7" ht="12.75" customHeight="1">
      <c r="A20" s="52">
        <v>7</v>
      </c>
      <c r="B20" s="87" t="s">
        <v>1070</v>
      </c>
      <c r="D20" s="54"/>
      <c r="E20" s="2"/>
      <c r="F20" s="55"/>
      <c r="G20" s="55">
        <v>329850</v>
      </c>
    </row>
    <row r="21" spans="1:7" ht="12.75">
      <c r="A21" s="52">
        <v>8</v>
      </c>
      <c r="B21" s="57" t="s">
        <v>1071</v>
      </c>
      <c r="D21" s="54"/>
      <c r="E21" s="2"/>
      <c r="F21" s="55"/>
      <c r="G21" s="55">
        <v>50900</v>
      </c>
    </row>
    <row r="22" spans="1:7" ht="12.75">
      <c r="A22" s="52">
        <v>9</v>
      </c>
      <c r="B22" s="57" t="s">
        <v>1073</v>
      </c>
      <c r="D22" s="54"/>
      <c r="E22" s="2"/>
      <c r="F22" s="55"/>
      <c r="G22" s="55">
        <v>75295</v>
      </c>
    </row>
    <row r="23" spans="1:7" ht="12.75">
      <c r="A23" s="52">
        <v>10</v>
      </c>
      <c r="B23" s="57" t="s">
        <v>1074</v>
      </c>
      <c r="D23" s="54"/>
      <c r="E23" s="2"/>
      <c r="F23" s="55"/>
      <c r="G23" s="55">
        <v>375000</v>
      </c>
    </row>
    <row r="24" spans="1:7" ht="12.75">
      <c r="A24" s="52">
        <v>11</v>
      </c>
      <c r="B24" s="73" t="s">
        <v>1075</v>
      </c>
      <c r="D24" s="54"/>
      <c r="E24" s="2"/>
      <c r="F24" s="55"/>
      <c r="G24" s="55" t="s">
        <v>1151</v>
      </c>
    </row>
    <row r="25" spans="1:7" ht="12.75">
      <c r="A25" s="52">
        <v>12</v>
      </c>
      <c r="B25" s="57" t="s">
        <v>1076</v>
      </c>
      <c r="D25" s="57"/>
      <c r="E25" s="2"/>
      <c r="F25" s="55"/>
      <c r="G25" s="55" t="s">
        <v>1151</v>
      </c>
    </row>
    <row r="26" spans="1:7" ht="12.75">
      <c r="A26" s="52">
        <v>13</v>
      </c>
      <c r="B26" s="57" t="s">
        <v>1077</v>
      </c>
      <c r="D26" s="54"/>
      <c r="E26" s="2"/>
      <c r="F26" s="55"/>
      <c r="G26" s="55" t="s">
        <v>1151</v>
      </c>
    </row>
    <row r="27" spans="1:7" ht="12.75">
      <c r="A27" s="52">
        <v>14</v>
      </c>
      <c r="B27" s="57" t="s">
        <v>1078</v>
      </c>
      <c r="D27" s="54"/>
      <c r="E27" s="2"/>
      <c r="F27" s="55"/>
      <c r="G27" s="55">
        <v>8000</v>
      </c>
    </row>
    <row r="28" spans="1:7" ht="12.75">
      <c r="A28" s="52">
        <v>15.1</v>
      </c>
      <c r="B28" s="57" t="s">
        <v>1079</v>
      </c>
      <c r="D28" s="54"/>
      <c r="E28" s="2"/>
      <c r="F28" s="55"/>
      <c r="G28" s="55">
        <v>650800</v>
      </c>
    </row>
    <row r="29" spans="1:7" ht="12.75">
      <c r="A29" s="52">
        <v>15.2</v>
      </c>
      <c r="B29" s="57" t="s">
        <v>1080</v>
      </c>
      <c r="D29" s="54"/>
      <c r="E29" s="2"/>
      <c r="F29" s="55"/>
      <c r="G29" s="55">
        <v>227000</v>
      </c>
    </row>
    <row r="30" spans="1:7" ht="12.75">
      <c r="A30" s="52">
        <v>15.3</v>
      </c>
      <c r="B30" s="57" t="s">
        <v>1081</v>
      </c>
      <c r="D30" s="54"/>
      <c r="E30" s="2"/>
      <c r="F30" s="55"/>
      <c r="G30" s="55">
        <v>204300</v>
      </c>
    </row>
    <row r="31" spans="1:7" ht="12.75">
      <c r="A31" s="52">
        <v>16</v>
      </c>
      <c r="B31" s="57" t="s">
        <v>1082</v>
      </c>
      <c r="D31" s="54"/>
      <c r="E31" s="2"/>
      <c r="F31" s="55"/>
      <c r="G31" s="55">
        <v>882301.4433333334</v>
      </c>
    </row>
    <row r="32" spans="1:7" ht="12.75">
      <c r="A32" s="64"/>
      <c r="B32" s="64"/>
      <c r="D32" s="64"/>
      <c r="E32" s="2"/>
      <c r="F32" s="66"/>
      <c r="G32" s="66" t="s">
        <v>965</v>
      </c>
    </row>
    <row r="33" spans="1:7" ht="12.75">
      <c r="A33" s="64"/>
      <c r="B33" s="73" t="s">
        <v>1037</v>
      </c>
      <c r="D33" s="64"/>
      <c r="E33" s="2"/>
      <c r="F33" s="67"/>
      <c r="G33" s="67">
        <v>5997827.961851852</v>
      </c>
    </row>
    <row r="34" spans="1:8" ht="12.75">
      <c r="A34" s="64"/>
      <c r="B34" s="68" t="s">
        <v>336</v>
      </c>
      <c r="D34" s="69">
        <v>0.15</v>
      </c>
      <c r="E34" s="2"/>
      <c r="F34" s="72"/>
      <c r="G34" s="72">
        <v>899674.1942777778</v>
      </c>
      <c r="H34" s="79"/>
    </row>
    <row r="35" spans="1:8" ht="12.75">
      <c r="A35" s="64"/>
      <c r="B35" s="64"/>
      <c r="D35" s="64"/>
      <c r="E35" s="2"/>
      <c r="F35" s="66"/>
      <c r="G35" s="88" t="s">
        <v>965</v>
      </c>
      <c r="H35" s="79"/>
    </row>
    <row r="36" spans="1:8" ht="12.75">
      <c r="A36" s="64"/>
      <c r="B36" s="73" t="s">
        <v>1037</v>
      </c>
      <c r="D36" s="64"/>
      <c r="E36" s="2"/>
      <c r="F36" s="67"/>
      <c r="G36" s="67">
        <v>6897502.15612963</v>
      </c>
      <c r="H36" s="79"/>
    </row>
    <row r="37" spans="1:8" ht="12.75">
      <c r="A37" s="64"/>
      <c r="B37" s="68" t="s">
        <v>1036</v>
      </c>
      <c r="D37" s="69">
        <v>0</v>
      </c>
      <c r="E37" s="2"/>
      <c r="F37" s="72"/>
      <c r="G37" s="72">
        <v>0</v>
      </c>
      <c r="H37" s="79"/>
    </row>
    <row r="38" spans="1:8" ht="12.75">
      <c r="A38" s="64"/>
      <c r="B38" s="64"/>
      <c r="D38" s="64"/>
      <c r="E38" s="2"/>
      <c r="F38" s="66"/>
      <c r="G38" s="66" t="s">
        <v>965</v>
      </c>
      <c r="H38" s="79"/>
    </row>
    <row r="39" spans="1:8" ht="12.75">
      <c r="A39" s="64"/>
      <c r="B39" s="73" t="s">
        <v>1037</v>
      </c>
      <c r="D39" s="64"/>
      <c r="E39" s="2"/>
      <c r="F39" s="67"/>
      <c r="G39" s="67">
        <v>6897502.15612963</v>
      </c>
      <c r="H39" s="79"/>
    </row>
    <row r="40" spans="1:8" ht="12.75">
      <c r="A40" s="64"/>
      <c r="B40" s="74" t="s">
        <v>130</v>
      </c>
      <c r="D40" s="69">
        <v>0</v>
      </c>
      <c r="E40" s="2"/>
      <c r="F40" s="72"/>
      <c r="G40" s="72">
        <v>0</v>
      </c>
      <c r="H40" s="79"/>
    </row>
    <row r="41" spans="1:8" ht="12.75">
      <c r="A41" s="64"/>
      <c r="B41" s="64"/>
      <c r="D41" s="64"/>
      <c r="E41" s="2"/>
      <c r="F41" s="66"/>
      <c r="G41" s="66" t="s">
        <v>965</v>
      </c>
      <c r="H41" s="79"/>
    </row>
    <row r="42" spans="1:9" ht="12.75">
      <c r="A42" s="64"/>
      <c r="B42" s="89" t="s">
        <v>1084</v>
      </c>
      <c r="D42" s="64"/>
      <c r="E42" s="2"/>
      <c r="F42" s="67"/>
      <c r="G42" s="67">
        <v>6897502.15612963</v>
      </c>
      <c r="H42" s="79"/>
      <c r="I42" s="67">
        <v>6897502.156129629</v>
      </c>
    </row>
    <row r="43" spans="1:7" ht="12.75">
      <c r="A43" s="64"/>
      <c r="B43" s="90"/>
      <c r="C43" s="91"/>
      <c r="D43" s="44"/>
      <c r="E43" s="2"/>
      <c r="F43" s="71"/>
      <c r="G43" s="216"/>
    </row>
    <row r="44" spans="2:7" ht="12.75">
      <c r="B44" s="92" t="s">
        <v>1085</v>
      </c>
      <c r="D44" s="93"/>
      <c r="E44" s="2"/>
      <c r="F44" s="94"/>
      <c r="G44" s="95">
        <v>22700</v>
      </c>
    </row>
    <row r="45" spans="2:7" ht="12.75">
      <c r="B45" s="92" t="s">
        <v>1086</v>
      </c>
      <c r="D45" s="44"/>
      <c r="E45" s="2"/>
      <c r="F45" s="96"/>
      <c r="G45" s="217">
        <v>303.85472053434495</v>
      </c>
    </row>
    <row r="46" spans="4:6" ht="12.75">
      <c r="D46" s="44"/>
      <c r="E46" s="98"/>
      <c r="F46" s="99"/>
    </row>
    <row r="47" spans="4:6" ht="12.75">
      <c r="D47" s="44"/>
      <c r="F47" s="71"/>
    </row>
    <row r="48" spans="2:7" ht="12.75">
      <c r="B48" s="2" t="s">
        <v>1087</v>
      </c>
      <c r="D48" s="44"/>
      <c r="F48" s="71"/>
      <c r="G48" s="80"/>
    </row>
    <row r="49" spans="4:7" ht="12.75">
      <c r="D49" s="44"/>
      <c r="F49" s="71"/>
      <c r="G49" s="80"/>
    </row>
    <row r="50" spans="4:6" ht="12.75">
      <c r="D50" s="44"/>
      <c r="F50" s="71"/>
    </row>
    <row r="165" ht="12.75">
      <c r="B165" s="10"/>
    </row>
    <row r="179" ht="40.5" customHeight="1"/>
  </sheetData>
  <sheetProtection/>
  <mergeCells count="10">
    <mergeCell ref="A7:G7"/>
    <mergeCell ref="A8:G8"/>
    <mergeCell ref="A9:G9"/>
    <mergeCell ref="A12:G12"/>
    <mergeCell ref="A5:G5"/>
    <mergeCell ref="A6:G6"/>
    <mergeCell ref="A1:G1"/>
    <mergeCell ref="A2:E2"/>
    <mergeCell ref="A3:G3"/>
    <mergeCell ref="A4:G4"/>
  </mergeCells>
  <printOptions horizontalCentered="1"/>
  <pageMargins left="0.5" right="0.5" top="1" bottom="1" header="0.5" footer="0.5"/>
  <pageSetup horizontalDpi="300" verticalDpi="300" orientation="portrait" scale="82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224"/>
  <sheetViews>
    <sheetView zoomScale="70" zoomScaleNormal="70" zoomScalePageLayoutView="0" workbookViewId="0" topLeftCell="A3">
      <pane ySplit="8" topLeftCell="BM11" activePane="bottomLeft" state="frozen"/>
      <selection pane="topLeft" activeCell="A1" sqref="A1:K1"/>
      <selection pane="bottomLeft" activeCell="A1" sqref="A1:K1"/>
    </sheetView>
  </sheetViews>
  <sheetFormatPr defaultColWidth="9.875" defaultRowHeight="12.75"/>
  <cols>
    <col min="1" max="1" width="7.125" style="103" customWidth="1"/>
    <col min="2" max="2" width="46.625" style="142" customWidth="1"/>
    <col min="3" max="3" width="14.50390625" style="130" customWidth="1"/>
    <col min="4" max="4" width="7.375" style="127" customWidth="1"/>
    <col min="5" max="5" width="14.375" style="128" customWidth="1"/>
    <col min="6" max="6" width="13.125" style="101" customWidth="1"/>
    <col min="7" max="7" width="14.375" style="128" customWidth="1"/>
    <col min="8" max="8" width="13.125" style="101" customWidth="1"/>
    <col min="9" max="9" width="14.375" style="148" customWidth="1"/>
    <col min="10" max="10" width="15.875" style="101" customWidth="1"/>
    <col min="11" max="11" width="14.50390625" style="101" customWidth="1"/>
    <col min="12" max="12" width="2.625" style="38" customWidth="1"/>
    <col min="13" max="13" width="4.50390625" style="101" customWidth="1"/>
    <col min="14" max="19" width="9.875" style="38" customWidth="1"/>
    <col min="20" max="16384" width="9.875" style="102" customWidth="1"/>
  </cols>
  <sheetData>
    <row r="1" spans="1:11" ht="12.75">
      <c r="A1" s="401" t="s">
        <v>934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2:11" ht="12.75">
      <c r="B2" s="104" t="s">
        <v>939</v>
      </c>
      <c r="C2" s="218"/>
      <c r="D2" s="106"/>
      <c r="E2" s="107"/>
      <c r="F2" s="108"/>
      <c r="G2" s="107"/>
      <c r="H2" s="108"/>
      <c r="I2" s="219"/>
      <c r="J2" s="220"/>
      <c r="K2" s="105"/>
    </row>
    <row r="3" spans="2:11" ht="25.5">
      <c r="B3" s="111" t="s">
        <v>940</v>
      </c>
      <c r="C3" s="116"/>
      <c r="D3" s="113"/>
      <c r="E3" s="114"/>
      <c r="F3" s="112"/>
      <c r="G3" s="114"/>
      <c r="H3" s="112"/>
      <c r="I3" s="221"/>
      <c r="J3" s="222"/>
      <c r="K3" s="117">
        <v>39345</v>
      </c>
    </row>
    <row r="4" spans="2:11" ht="12.75">
      <c r="B4" s="111" t="s">
        <v>941</v>
      </c>
      <c r="C4" s="116"/>
      <c r="D4" s="106"/>
      <c r="E4" s="114"/>
      <c r="F4" s="108"/>
      <c r="G4" s="114"/>
      <c r="H4" s="108"/>
      <c r="I4" s="221"/>
      <c r="J4" s="220"/>
      <c r="K4" s="112"/>
    </row>
    <row r="5" spans="2:11" ht="12.75">
      <c r="B5" s="118" t="s">
        <v>938</v>
      </c>
      <c r="C5" s="116"/>
      <c r="D5" s="113"/>
      <c r="E5" s="114"/>
      <c r="F5" s="112"/>
      <c r="G5" s="114"/>
      <c r="H5" s="112"/>
      <c r="I5" s="221"/>
      <c r="J5" s="222"/>
      <c r="K5" s="112"/>
    </row>
    <row r="6" spans="2:11" ht="12.75">
      <c r="B6" s="118"/>
      <c r="C6" s="116"/>
      <c r="D6" s="106"/>
      <c r="E6" s="114"/>
      <c r="F6" s="119"/>
      <c r="G6" s="114"/>
      <c r="H6" s="119"/>
      <c r="I6" s="221"/>
      <c r="J6" s="223"/>
      <c r="K6" s="120"/>
    </row>
    <row r="7" spans="1:11" ht="12.75">
      <c r="A7" s="121"/>
      <c r="B7" s="122" t="s">
        <v>420</v>
      </c>
      <c r="C7" s="116"/>
      <c r="D7" s="113"/>
      <c r="E7" s="114"/>
      <c r="F7" s="113"/>
      <c r="G7" s="114"/>
      <c r="H7" s="113"/>
      <c r="I7" s="221"/>
      <c r="J7" s="224"/>
      <c r="K7" s="123"/>
    </row>
    <row r="8" spans="1:3" ht="12.75">
      <c r="A8" s="124"/>
      <c r="B8" s="125"/>
      <c r="C8" s="225"/>
    </row>
    <row r="9" spans="1:11" ht="12.75">
      <c r="A9" s="131"/>
      <c r="B9" s="132"/>
      <c r="C9" s="226"/>
      <c r="D9" s="134"/>
      <c r="E9" s="402" t="s">
        <v>1089</v>
      </c>
      <c r="F9" s="402"/>
      <c r="G9" s="402" t="s">
        <v>1090</v>
      </c>
      <c r="H9" s="402"/>
      <c r="I9" s="402" t="s">
        <v>991</v>
      </c>
      <c r="J9" s="402"/>
      <c r="K9" s="134"/>
    </row>
    <row r="10" spans="1:11" ht="13.5" thickBot="1">
      <c r="A10" s="135"/>
      <c r="B10" s="136" t="s">
        <v>993</v>
      </c>
      <c r="C10" s="141" t="s">
        <v>1091</v>
      </c>
      <c r="D10" s="137" t="s">
        <v>1092</v>
      </c>
      <c r="E10" s="138" t="s">
        <v>1093</v>
      </c>
      <c r="F10" s="139" t="s">
        <v>994</v>
      </c>
      <c r="G10" s="138" t="s">
        <v>1093</v>
      </c>
      <c r="H10" s="139" t="s">
        <v>994</v>
      </c>
      <c r="I10" s="227" t="s">
        <v>1093</v>
      </c>
      <c r="J10" s="139" t="s">
        <v>994</v>
      </c>
      <c r="K10" s="139"/>
    </row>
    <row r="11" spans="6:19" ht="13.5" thickTop="1">
      <c r="F11" s="143"/>
      <c r="H11" s="143"/>
      <c r="J11" s="143"/>
      <c r="K11" s="143"/>
      <c r="O11" s="102"/>
      <c r="Q11" s="102"/>
      <c r="S11" s="102"/>
    </row>
    <row r="12" spans="1:19" ht="12.75">
      <c r="A12" s="144">
        <v>2</v>
      </c>
      <c r="B12" s="145" t="s">
        <v>1094</v>
      </c>
      <c r="F12" s="146"/>
      <c r="H12" s="146"/>
      <c r="J12" s="146"/>
      <c r="K12" s="146"/>
      <c r="O12" s="102"/>
      <c r="Q12" s="102"/>
      <c r="S12" s="102"/>
    </row>
    <row r="13" spans="1:19" ht="12.75">
      <c r="A13" s="144"/>
      <c r="B13" s="147" t="s">
        <v>1095</v>
      </c>
      <c r="F13" s="146"/>
      <c r="H13" s="146"/>
      <c r="I13" s="148" t="s">
        <v>1096</v>
      </c>
      <c r="J13" s="146"/>
      <c r="K13" s="146"/>
      <c r="O13" s="102"/>
      <c r="Q13" s="102"/>
      <c r="S13" s="102"/>
    </row>
    <row r="14" spans="1:14" ht="12.75">
      <c r="A14" s="149"/>
      <c r="B14" s="150"/>
      <c r="F14" s="146"/>
      <c r="H14" s="146"/>
      <c r="J14" s="146"/>
      <c r="K14" s="146"/>
      <c r="N14" s="102"/>
    </row>
    <row r="15" spans="1:19" ht="12.75">
      <c r="A15" s="152"/>
      <c r="B15" s="153" t="s">
        <v>1097</v>
      </c>
      <c r="E15" s="154"/>
      <c r="F15" s="146"/>
      <c r="G15" s="154"/>
      <c r="H15" s="146"/>
      <c r="I15" s="148" t="s">
        <v>1096</v>
      </c>
      <c r="J15" s="146"/>
      <c r="K15" s="38"/>
      <c r="L15" s="101"/>
      <c r="M15" s="38"/>
      <c r="O15" s="102"/>
      <c r="Q15" s="102"/>
      <c r="S15" s="102"/>
    </row>
    <row r="16" spans="1:19" ht="12.75">
      <c r="A16" s="155"/>
      <c r="B16" s="156"/>
      <c r="F16" s="146"/>
      <c r="H16" s="146"/>
      <c r="J16" s="146"/>
      <c r="K16" s="38"/>
      <c r="L16" s="101"/>
      <c r="M16" s="38"/>
      <c r="O16" s="102"/>
      <c r="Q16" s="102"/>
      <c r="S16" s="102"/>
    </row>
    <row r="17" spans="1:19" ht="12.75">
      <c r="A17" s="152"/>
      <c r="B17" s="153" t="s">
        <v>1098</v>
      </c>
      <c r="F17" s="146"/>
      <c r="H17" s="146"/>
      <c r="I17" s="148" t="s">
        <v>1096</v>
      </c>
      <c r="J17" s="146"/>
      <c r="K17" s="146"/>
      <c r="O17" s="102"/>
      <c r="Q17" s="102"/>
      <c r="S17" s="102"/>
    </row>
    <row r="18" spans="1:19" ht="12.75">
      <c r="A18" s="152"/>
      <c r="B18" s="153"/>
      <c r="F18" s="146"/>
      <c r="H18" s="146"/>
      <c r="J18" s="146"/>
      <c r="K18" s="146"/>
      <c r="O18" s="102"/>
      <c r="Q18" s="102"/>
      <c r="S18" s="102"/>
    </row>
    <row r="19" spans="1:19" ht="12.75">
      <c r="A19" s="152"/>
      <c r="B19" s="153" t="s">
        <v>1099</v>
      </c>
      <c r="F19" s="146"/>
      <c r="H19" s="146"/>
      <c r="I19" s="148" t="s">
        <v>1096</v>
      </c>
      <c r="J19" s="146"/>
      <c r="K19" s="146"/>
      <c r="O19" s="102"/>
      <c r="Q19" s="102"/>
      <c r="S19" s="102"/>
    </row>
    <row r="20" spans="1:19" ht="12.75">
      <c r="A20" s="152"/>
      <c r="B20" s="153"/>
      <c r="F20" s="146"/>
      <c r="H20" s="146"/>
      <c r="J20" s="146"/>
      <c r="K20" s="146"/>
      <c r="O20" s="102"/>
      <c r="Q20" s="102"/>
      <c r="S20" s="102"/>
    </row>
    <row r="21" spans="1:19" ht="12.75">
      <c r="A21" s="144"/>
      <c r="B21" s="147" t="s">
        <v>1100</v>
      </c>
      <c r="E21" s="154"/>
      <c r="F21" s="146"/>
      <c r="G21" s="154"/>
      <c r="H21" s="146"/>
      <c r="I21" s="148" t="s">
        <v>1096</v>
      </c>
      <c r="J21" s="146"/>
      <c r="K21" s="38"/>
      <c r="L21" s="101"/>
      <c r="M21" s="38"/>
      <c r="N21" s="102"/>
      <c r="S21" s="102"/>
    </row>
    <row r="22" spans="1:14" ht="12.75">
      <c r="A22" s="149"/>
      <c r="B22" s="150"/>
      <c r="F22" s="146"/>
      <c r="H22" s="146"/>
      <c r="J22" s="146"/>
      <c r="K22" s="146"/>
      <c r="N22" s="102"/>
    </row>
    <row r="23" spans="1:14" ht="12.75">
      <c r="A23" s="152"/>
      <c r="B23" s="153" t="s">
        <v>1101</v>
      </c>
      <c r="F23" s="146"/>
      <c r="H23" s="146"/>
      <c r="I23" s="148" t="s">
        <v>1096</v>
      </c>
      <c r="J23" s="146"/>
      <c r="K23" s="146"/>
      <c r="N23" s="102"/>
    </row>
    <row r="24" spans="1:19" ht="12.75">
      <c r="A24" s="152"/>
      <c r="B24" s="153"/>
      <c r="F24" s="146"/>
      <c r="H24" s="146"/>
      <c r="J24" s="146"/>
      <c r="K24" s="38"/>
      <c r="L24" s="101"/>
      <c r="M24" s="102"/>
      <c r="S24" s="102"/>
    </row>
    <row r="25" spans="1:19" ht="12.75">
      <c r="A25" s="152"/>
      <c r="B25" s="153" t="s">
        <v>1065</v>
      </c>
      <c r="F25" s="146"/>
      <c r="H25" s="146"/>
      <c r="J25" s="146"/>
      <c r="K25" s="38"/>
      <c r="L25" s="101"/>
      <c r="M25" s="102"/>
      <c r="S25" s="102"/>
    </row>
    <row r="26" spans="1:19" ht="25.5">
      <c r="A26" s="152"/>
      <c r="B26" s="157" t="s">
        <v>421</v>
      </c>
      <c r="C26" s="130">
        <v>2200</v>
      </c>
      <c r="D26" s="127" t="s">
        <v>1103</v>
      </c>
      <c r="E26" s="128">
        <v>5.4</v>
      </c>
      <c r="F26" s="146">
        <v>11880</v>
      </c>
      <c r="G26" s="128">
        <v>3.6</v>
      </c>
      <c r="H26" s="146">
        <v>7920</v>
      </c>
      <c r="I26" s="148">
        <v>9</v>
      </c>
      <c r="J26" s="146">
        <v>19800</v>
      </c>
      <c r="K26" s="38"/>
      <c r="L26" s="101"/>
      <c r="M26" s="102"/>
      <c r="S26" s="102"/>
    </row>
    <row r="27" spans="1:19" ht="25.5">
      <c r="A27" s="152"/>
      <c r="B27" s="157" t="s">
        <v>422</v>
      </c>
      <c r="C27" s="130">
        <v>3800</v>
      </c>
      <c r="D27" s="127" t="s">
        <v>1103</v>
      </c>
      <c r="E27" s="128">
        <v>5.4</v>
      </c>
      <c r="F27" s="146">
        <v>20520</v>
      </c>
      <c r="G27" s="128">
        <v>3.6</v>
      </c>
      <c r="H27" s="146">
        <v>13680</v>
      </c>
      <c r="I27" s="148">
        <v>9</v>
      </c>
      <c r="J27" s="146">
        <v>34200</v>
      </c>
      <c r="K27" s="38"/>
      <c r="L27" s="101"/>
      <c r="M27" s="102"/>
      <c r="S27" s="102"/>
    </row>
    <row r="28" spans="1:19" ht="12.75">
      <c r="A28" s="152"/>
      <c r="B28" s="156" t="s">
        <v>1105</v>
      </c>
      <c r="C28" s="130">
        <v>2000</v>
      </c>
      <c r="D28" s="127" t="s">
        <v>1103</v>
      </c>
      <c r="E28" s="128">
        <v>6</v>
      </c>
      <c r="F28" s="146">
        <v>12000</v>
      </c>
      <c r="G28" s="128">
        <v>4</v>
      </c>
      <c r="H28" s="146">
        <v>8000</v>
      </c>
      <c r="I28" s="148">
        <v>10</v>
      </c>
      <c r="J28" s="146">
        <v>20000</v>
      </c>
      <c r="K28" s="38"/>
      <c r="L28" s="101"/>
      <c r="M28" s="102"/>
      <c r="S28" s="102"/>
    </row>
    <row r="29" spans="1:19" ht="51">
      <c r="A29" s="152"/>
      <c r="B29" s="156" t="s">
        <v>423</v>
      </c>
      <c r="C29" s="130">
        <v>4000</v>
      </c>
      <c r="D29" s="127" t="s">
        <v>1103</v>
      </c>
      <c r="E29" s="128">
        <v>5.4</v>
      </c>
      <c r="F29" s="146">
        <v>21600</v>
      </c>
      <c r="G29" s="128">
        <v>3.6</v>
      </c>
      <c r="H29" s="146">
        <v>14400</v>
      </c>
      <c r="I29" s="148">
        <v>9</v>
      </c>
      <c r="J29" s="146">
        <v>36000</v>
      </c>
      <c r="K29" s="38"/>
      <c r="L29" s="101"/>
      <c r="M29" s="102"/>
      <c r="S29" s="102"/>
    </row>
    <row r="30" spans="1:19" ht="25.5">
      <c r="A30" s="152"/>
      <c r="B30" s="157" t="s">
        <v>424</v>
      </c>
      <c r="C30" s="130">
        <v>418.51851851851853</v>
      </c>
      <c r="D30" s="127" t="s">
        <v>1103</v>
      </c>
      <c r="E30" s="128">
        <v>21</v>
      </c>
      <c r="F30" s="146">
        <v>8788.888888888889</v>
      </c>
      <c r="G30" s="128">
        <v>14</v>
      </c>
      <c r="H30" s="146">
        <v>5859.259259259259</v>
      </c>
      <c r="I30" s="148">
        <v>35</v>
      </c>
      <c r="J30" s="146">
        <v>14648.148148148148</v>
      </c>
      <c r="K30" s="38"/>
      <c r="L30" s="101"/>
      <c r="M30" s="102"/>
      <c r="S30" s="102"/>
    </row>
    <row r="31" spans="1:19" ht="12.75">
      <c r="A31" s="155"/>
      <c r="B31" s="157" t="s">
        <v>1109</v>
      </c>
      <c r="F31" s="146"/>
      <c r="H31" s="146"/>
      <c r="J31" s="146" t="s">
        <v>1110</v>
      </c>
      <c r="K31" s="38"/>
      <c r="L31" s="101"/>
      <c r="M31" s="102"/>
      <c r="S31" s="102"/>
    </row>
    <row r="32" spans="1:19" ht="38.25">
      <c r="A32" s="155"/>
      <c r="B32" s="156" t="s">
        <v>425</v>
      </c>
      <c r="C32" s="101">
        <v>1350</v>
      </c>
      <c r="D32" s="127" t="s">
        <v>1114</v>
      </c>
      <c r="E32" s="128">
        <v>15</v>
      </c>
      <c r="F32" s="146">
        <v>20250</v>
      </c>
      <c r="G32" s="128">
        <v>10</v>
      </c>
      <c r="H32" s="146">
        <v>13500</v>
      </c>
      <c r="I32" s="129">
        <v>25</v>
      </c>
      <c r="J32" s="146">
        <v>33750</v>
      </c>
      <c r="K32" s="38"/>
      <c r="L32" s="101"/>
      <c r="M32" s="102"/>
      <c r="S32" s="102"/>
    </row>
    <row r="33" spans="1:19" ht="25.5">
      <c r="A33" s="155"/>
      <c r="B33" s="150" t="s">
        <v>1115</v>
      </c>
      <c r="C33" s="130">
        <v>1</v>
      </c>
      <c r="D33" s="127" t="s">
        <v>1112</v>
      </c>
      <c r="E33" s="128">
        <v>15000</v>
      </c>
      <c r="F33" s="146">
        <v>15000</v>
      </c>
      <c r="G33" s="128">
        <v>10000</v>
      </c>
      <c r="H33" s="146">
        <v>10000</v>
      </c>
      <c r="I33" s="148">
        <v>25000</v>
      </c>
      <c r="J33" s="146">
        <v>25000</v>
      </c>
      <c r="K33" s="38"/>
      <c r="L33" s="101"/>
      <c r="M33" s="38"/>
      <c r="O33" s="102"/>
      <c r="Q33" s="102"/>
      <c r="S33" s="102"/>
    </row>
    <row r="34" spans="1:19" ht="12.75">
      <c r="A34" s="152"/>
      <c r="B34" s="153"/>
      <c r="F34" s="24" t="s">
        <v>965</v>
      </c>
      <c r="H34" s="24" t="s">
        <v>965</v>
      </c>
      <c r="J34" s="24" t="s">
        <v>965</v>
      </c>
      <c r="K34" s="146"/>
      <c r="O34" s="102"/>
      <c r="Q34" s="102"/>
      <c r="S34" s="102"/>
    </row>
    <row r="35" spans="1:19" ht="12.75">
      <c r="A35" s="152"/>
      <c r="B35" s="153"/>
      <c r="F35" s="146">
        <v>110038.88888888889</v>
      </c>
      <c r="H35" s="146">
        <v>73359.25925925926</v>
      </c>
      <c r="J35" s="146">
        <v>183398.14814814815</v>
      </c>
      <c r="K35" s="146"/>
      <c r="O35" s="102"/>
      <c r="Q35" s="102"/>
      <c r="S35" s="102"/>
    </row>
    <row r="36" spans="1:19" ht="12.75">
      <c r="A36" s="152"/>
      <c r="B36" s="158"/>
      <c r="F36" s="146"/>
      <c r="H36" s="146"/>
      <c r="J36" s="146"/>
      <c r="K36" s="146"/>
      <c r="O36" s="102"/>
      <c r="Q36" s="102"/>
      <c r="S36" s="102"/>
    </row>
    <row r="37" spans="1:19" ht="12.75">
      <c r="A37" s="152" t="s">
        <v>1116</v>
      </c>
      <c r="B37" s="158" t="s">
        <v>1066</v>
      </c>
      <c r="F37" s="146"/>
      <c r="H37" s="146"/>
      <c r="J37" s="146"/>
      <c r="K37" s="146"/>
      <c r="O37" s="102"/>
      <c r="Q37" s="102"/>
      <c r="S37" s="102"/>
    </row>
    <row r="38" spans="1:19" ht="12.75">
      <c r="A38" s="152"/>
      <c r="B38" s="153" t="s">
        <v>1117</v>
      </c>
      <c r="F38" s="146"/>
      <c r="H38" s="146"/>
      <c r="J38" s="146"/>
      <c r="K38" s="146"/>
      <c r="O38" s="102"/>
      <c r="Q38" s="102"/>
      <c r="S38" s="102"/>
    </row>
    <row r="39" spans="1:19" ht="25.5">
      <c r="A39" s="124"/>
      <c r="B39" s="157" t="s">
        <v>426</v>
      </c>
      <c r="C39" s="130">
        <v>90</v>
      </c>
      <c r="D39" s="127" t="s">
        <v>1103</v>
      </c>
      <c r="E39" s="128">
        <v>315</v>
      </c>
      <c r="F39" s="146">
        <v>28350</v>
      </c>
      <c r="G39" s="128">
        <v>210</v>
      </c>
      <c r="H39" s="146">
        <v>18900</v>
      </c>
      <c r="I39" s="148">
        <v>525</v>
      </c>
      <c r="J39" s="146">
        <v>47250</v>
      </c>
      <c r="K39" s="146"/>
      <c r="L39" s="146"/>
      <c r="M39" s="159"/>
      <c r="N39" s="102"/>
      <c r="O39" s="102"/>
      <c r="P39" s="102"/>
      <c r="Q39" s="102"/>
      <c r="R39" s="102"/>
      <c r="S39" s="102"/>
    </row>
    <row r="40" spans="1:19" ht="51">
      <c r="A40" s="124"/>
      <c r="B40" s="161" t="s">
        <v>427</v>
      </c>
      <c r="C40" s="130">
        <v>281</v>
      </c>
      <c r="D40" s="127" t="s">
        <v>1103</v>
      </c>
      <c r="E40" s="128">
        <v>270</v>
      </c>
      <c r="F40" s="146">
        <v>75870</v>
      </c>
      <c r="G40" s="128">
        <v>180</v>
      </c>
      <c r="H40" s="146">
        <v>50580</v>
      </c>
      <c r="I40" s="148">
        <v>450</v>
      </c>
      <c r="J40" s="146">
        <v>126450</v>
      </c>
      <c r="K40" s="146"/>
      <c r="L40" s="146"/>
      <c r="M40" s="159"/>
      <c r="N40" s="102"/>
      <c r="O40" s="102"/>
      <c r="P40" s="102"/>
      <c r="Q40" s="102"/>
      <c r="R40" s="102"/>
      <c r="S40" s="102"/>
    </row>
    <row r="41" spans="1:19" ht="38.25">
      <c r="A41" s="124"/>
      <c r="B41" s="161" t="s">
        <v>428</v>
      </c>
      <c r="C41" s="130">
        <v>901.1814814814815</v>
      </c>
      <c r="D41" s="127" t="s">
        <v>1103</v>
      </c>
      <c r="E41" s="128">
        <v>330</v>
      </c>
      <c r="F41" s="146">
        <v>297389.8888888889</v>
      </c>
      <c r="G41" s="128">
        <v>220</v>
      </c>
      <c r="H41" s="146">
        <v>198259.92592592593</v>
      </c>
      <c r="I41" s="148">
        <v>550</v>
      </c>
      <c r="J41" s="146">
        <v>495649.8148148148</v>
      </c>
      <c r="K41" s="146"/>
      <c r="L41" s="146"/>
      <c r="M41" s="159"/>
      <c r="N41" s="102"/>
      <c r="O41" s="102"/>
      <c r="P41" s="102"/>
      <c r="Q41" s="102"/>
      <c r="R41" s="102"/>
      <c r="S41" s="102"/>
    </row>
    <row r="42" spans="1:19" ht="25.5">
      <c r="A42" s="155"/>
      <c r="B42" s="156" t="s">
        <v>429</v>
      </c>
      <c r="C42" s="101">
        <v>680</v>
      </c>
      <c r="D42" s="127" t="s">
        <v>1114</v>
      </c>
      <c r="E42" s="128">
        <v>30</v>
      </c>
      <c r="F42" s="146">
        <v>20400</v>
      </c>
      <c r="G42" s="128">
        <v>20</v>
      </c>
      <c r="H42" s="146">
        <v>13600</v>
      </c>
      <c r="I42" s="129">
        <v>50</v>
      </c>
      <c r="J42" s="146">
        <v>34000</v>
      </c>
      <c r="K42" s="146"/>
      <c r="O42" s="102"/>
      <c r="Q42" s="102"/>
      <c r="S42" s="102"/>
    </row>
    <row r="43" spans="1:19" ht="38.25">
      <c r="A43" s="124"/>
      <c r="B43" s="162" t="s">
        <v>430</v>
      </c>
      <c r="C43" s="130">
        <v>411.1111111111111</v>
      </c>
      <c r="D43" s="127" t="s">
        <v>1103</v>
      </c>
      <c r="E43" s="128">
        <v>315</v>
      </c>
      <c r="F43" s="146">
        <v>129499.99999999999</v>
      </c>
      <c r="G43" s="128">
        <v>210</v>
      </c>
      <c r="H43" s="146">
        <v>86333.33333333333</v>
      </c>
      <c r="I43" s="148">
        <v>525</v>
      </c>
      <c r="J43" s="146">
        <v>215833.3333333333</v>
      </c>
      <c r="K43" s="146"/>
      <c r="L43" s="146"/>
      <c r="M43" s="159"/>
      <c r="N43" s="102"/>
      <c r="O43" s="102"/>
      <c r="P43" s="102"/>
      <c r="Q43" s="102"/>
      <c r="R43" s="102"/>
      <c r="S43" s="102"/>
    </row>
    <row r="44" spans="1:19" ht="38.25">
      <c r="A44" s="124"/>
      <c r="B44" s="161" t="s">
        <v>431</v>
      </c>
      <c r="F44" s="146"/>
      <c r="H44" s="146"/>
      <c r="J44" s="146"/>
      <c r="K44" s="146"/>
      <c r="L44" s="146"/>
      <c r="M44" s="159"/>
      <c r="N44" s="102"/>
      <c r="O44" s="102"/>
      <c r="P44" s="102"/>
      <c r="Q44" s="102"/>
      <c r="R44" s="102"/>
      <c r="S44" s="102"/>
    </row>
    <row r="45" spans="1:19" ht="12.75">
      <c r="A45" s="124"/>
      <c r="B45" s="160" t="s">
        <v>432</v>
      </c>
      <c r="C45" s="101">
        <v>445.3333333333333</v>
      </c>
      <c r="D45" s="127" t="s">
        <v>1103</v>
      </c>
      <c r="E45" s="128">
        <v>330</v>
      </c>
      <c r="F45" s="146">
        <v>146960</v>
      </c>
      <c r="G45" s="128">
        <v>220</v>
      </c>
      <c r="H45" s="146">
        <v>97973.33333333333</v>
      </c>
      <c r="I45" s="129">
        <v>550</v>
      </c>
      <c r="J45" s="146">
        <v>244933.3333333333</v>
      </c>
      <c r="K45" s="146"/>
      <c r="L45" s="146"/>
      <c r="M45" s="159"/>
      <c r="N45" s="102"/>
      <c r="O45" s="102"/>
      <c r="P45" s="102"/>
      <c r="Q45" s="102"/>
      <c r="R45" s="102"/>
      <c r="S45" s="102"/>
    </row>
    <row r="46" spans="1:19" ht="12.75">
      <c r="A46" s="124"/>
      <c r="B46" s="160" t="s">
        <v>433</v>
      </c>
      <c r="C46" s="101">
        <v>934.5</v>
      </c>
      <c r="D46" s="127" t="s">
        <v>1103</v>
      </c>
      <c r="E46" s="128">
        <v>330</v>
      </c>
      <c r="F46" s="146">
        <v>308385</v>
      </c>
      <c r="G46" s="128">
        <v>220</v>
      </c>
      <c r="H46" s="146">
        <v>205590</v>
      </c>
      <c r="I46" s="129">
        <v>550</v>
      </c>
      <c r="J46" s="146">
        <v>513975</v>
      </c>
      <c r="K46" s="146"/>
      <c r="L46" s="146"/>
      <c r="M46" s="159"/>
      <c r="N46" s="102"/>
      <c r="O46" s="102"/>
      <c r="P46" s="102"/>
      <c r="Q46" s="102"/>
      <c r="R46" s="102"/>
      <c r="S46" s="102"/>
    </row>
    <row r="47" spans="1:19" ht="38.25">
      <c r="A47" s="124"/>
      <c r="B47" s="160" t="s">
        <v>434</v>
      </c>
      <c r="C47" s="101">
        <v>200</v>
      </c>
      <c r="D47" s="127" t="s">
        <v>959</v>
      </c>
      <c r="E47" s="128">
        <v>60</v>
      </c>
      <c r="F47" s="146">
        <v>12000</v>
      </c>
      <c r="G47" s="128">
        <v>40</v>
      </c>
      <c r="H47" s="146">
        <v>8000</v>
      </c>
      <c r="I47" s="129">
        <v>100</v>
      </c>
      <c r="J47" s="146">
        <v>20000</v>
      </c>
      <c r="K47" s="146"/>
      <c r="L47" s="146"/>
      <c r="M47" s="159"/>
      <c r="N47" s="102"/>
      <c r="O47" s="102"/>
      <c r="P47" s="102"/>
      <c r="Q47" s="102"/>
      <c r="R47" s="102"/>
      <c r="S47" s="102"/>
    </row>
    <row r="48" spans="1:19" ht="51">
      <c r="A48" s="124"/>
      <c r="B48" s="161" t="s">
        <v>435</v>
      </c>
      <c r="C48" s="130">
        <v>901.1814814814815</v>
      </c>
      <c r="D48" s="127" t="s">
        <v>1103</v>
      </c>
      <c r="E48" s="128">
        <v>360</v>
      </c>
      <c r="F48" s="146">
        <v>324425.3333333333</v>
      </c>
      <c r="G48" s="128">
        <v>240</v>
      </c>
      <c r="H48" s="146">
        <v>216283.55555555556</v>
      </c>
      <c r="I48" s="129">
        <v>600</v>
      </c>
      <c r="J48" s="146">
        <v>540708.8888888889</v>
      </c>
      <c r="K48" s="146"/>
      <c r="L48" s="146"/>
      <c r="M48" s="159"/>
      <c r="N48" s="102"/>
      <c r="O48" s="102"/>
      <c r="P48" s="102"/>
      <c r="Q48" s="102"/>
      <c r="R48" s="102"/>
      <c r="S48" s="102"/>
    </row>
    <row r="49" spans="1:19" ht="38.25">
      <c r="A49" s="124"/>
      <c r="B49" s="162" t="s">
        <v>439</v>
      </c>
      <c r="C49" s="101">
        <v>350</v>
      </c>
      <c r="D49" s="127" t="s">
        <v>1114</v>
      </c>
      <c r="E49" s="128">
        <v>30</v>
      </c>
      <c r="F49" s="146">
        <v>10500</v>
      </c>
      <c r="G49" s="128">
        <v>20</v>
      </c>
      <c r="H49" s="146">
        <v>7000</v>
      </c>
      <c r="I49" s="129">
        <v>50</v>
      </c>
      <c r="J49" s="146">
        <v>17500</v>
      </c>
      <c r="K49" s="146"/>
      <c r="L49" s="146"/>
      <c r="M49" s="159"/>
      <c r="N49" s="102"/>
      <c r="O49" s="102"/>
      <c r="P49" s="102"/>
      <c r="Q49" s="102"/>
      <c r="R49" s="102"/>
      <c r="S49" s="102"/>
    </row>
    <row r="50" spans="1:19" ht="12.75">
      <c r="A50" s="152"/>
      <c r="B50" s="157" t="s">
        <v>1149</v>
      </c>
      <c r="C50" s="130">
        <v>1</v>
      </c>
      <c r="D50" s="127" t="s">
        <v>1112</v>
      </c>
      <c r="E50" s="128">
        <v>15000</v>
      </c>
      <c r="F50" s="146">
        <v>15000</v>
      </c>
      <c r="G50" s="128">
        <v>10000</v>
      </c>
      <c r="H50" s="146">
        <v>10000</v>
      </c>
      <c r="I50" s="148">
        <v>25000</v>
      </c>
      <c r="J50" s="146">
        <v>25000</v>
      </c>
      <c r="K50" s="146"/>
      <c r="O50" s="102"/>
      <c r="Q50" s="102"/>
      <c r="S50" s="102"/>
    </row>
    <row r="51" spans="1:19" ht="12.75">
      <c r="A51" s="152"/>
      <c r="B51" s="153"/>
      <c r="F51" s="146"/>
      <c r="H51" s="146"/>
      <c r="J51" s="146"/>
      <c r="K51" s="146"/>
      <c r="O51" s="102"/>
      <c r="Q51" s="102"/>
      <c r="S51" s="102"/>
    </row>
    <row r="52" spans="1:19" ht="12.75">
      <c r="A52" s="152"/>
      <c r="B52" s="153" t="s">
        <v>1150</v>
      </c>
      <c r="F52" s="146"/>
      <c r="H52" s="146"/>
      <c r="J52" s="146"/>
      <c r="K52" s="146"/>
      <c r="O52" s="102"/>
      <c r="Q52" s="102"/>
      <c r="S52" s="102"/>
    </row>
    <row r="53" spans="1:19" ht="38.25">
      <c r="A53" s="124"/>
      <c r="B53" s="162" t="s">
        <v>440</v>
      </c>
      <c r="F53" s="146"/>
      <c r="H53" s="146"/>
      <c r="J53" s="146" t="s">
        <v>1151</v>
      </c>
      <c r="K53" s="146"/>
      <c r="L53" s="146"/>
      <c r="M53" s="159"/>
      <c r="N53" s="102"/>
      <c r="O53" s="102"/>
      <c r="P53" s="102"/>
      <c r="Q53" s="102"/>
      <c r="R53" s="102"/>
      <c r="S53" s="102"/>
    </row>
    <row r="54" spans="1:19" ht="25.5">
      <c r="A54" s="124"/>
      <c r="B54" s="162" t="s">
        <v>441</v>
      </c>
      <c r="C54" s="130">
        <v>1</v>
      </c>
      <c r="D54" s="127" t="s">
        <v>1112</v>
      </c>
      <c r="E54" s="128">
        <v>30000</v>
      </c>
      <c r="F54" s="146">
        <v>30000</v>
      </c>
      <c r="G54" s="128">
        <v>20000</v>
      </c>
      <c r="H54" s="146">
        <v>20000</v>
      </c>
      <c r="I54" s="148">
        <v>50000</v>
      </c>
      <c r="J54" s="146">
        <v>50000</v>
      </c>
      <c r="K54" s="146"/>
      <c r="L54" s="146"/>
      <c r="M54" s="159"/>
      <c r="N54" s="102"/>
      <c r="O54" s="102"/>
      <c r="P54" s="102"/>
      <c r="Q54" s="102"/>
      <c r="R54" s="102"/>
      <c r="S54" s="102"/>
    </row>
    <row r="55" spans="1:19" ht="12.75">
      <c r="A55" s="155"/>
      <c r="B55" s="163"/>
      <c r="F55" s="24" t="s">
        <v>965</v>
      </c>
      <c r="H55" s="24" t="s">
        <v>965</v>
      </c>
      <c r="J55" s="24" t="s">
        <v>965</v>
      </c>
      <c r="K55" s="146"/>
      <c r="O55" s="102"/>
      <c r="Q55" s="102"/>
      <c r="S55" s="102"/>
    </row>
    <row r="56" spans="1:19" ht="12.75">
      <c r="A56" s="155"/>
      <c r="B56" s="163"/>
      <c r="F56" s="146">
        <v>1398780.2222222222</v>
      </c>
      <c r="H56" s="146">
        <v>932520.1481481481</v>
      </c>
      <c r="J56" s="146">
        <v>2331300.3703703703</v>
      </c>
      <c r="K56" s="146"/>
      <c r="O56" s="102"/>
      <c r="Q56" s="102"/>
      <c r="S56" s="102"/>
    </row>
    <row r="57" spans="1:19" ht="12.75">
      <c r="A57" s="152"/>
      <c r="B57" s="158"/>
      <c r="F57" s="146"/>
      <c r="H57" s="146"/>
      <c r="J57" s="146"/>
      <c r="K57" s="146"/>
      <c r="O57" s="102"/>
      <c r="Q57" s="102"/>
      <c r="S57" s="102"/>
    </row>
    <row r="58" spans="1:19" ht="12.75">
      <c r="A58" s="152" t="s">
        <v>1153</v>
      </c>
      <c r="B58" s="158" t="s">
        <v>1067</v>
      </c>
      <c r="F58" s="146"/>
      <c r="H58" s="146"/>
      <c r="J58" s="146"/>
      <c r="K58" s="146"/>
      <c r="O58" s="102"/>
      <c r="Q58" s="102"/>
      <c r="S58" s="102"/>
    </row>
    <row r="59" spans="1:19" ht="12.75">
      <c r="A59" s="152"/>
      <c r="B59" s="153" t="s">
        <v>1154</v>
      </c>
      <c r="F59" s="146"/>
      <c r="H59" s="146"/>
      <c r="J59" s="146" t="s">
        <v>1151</v>
      </c>
      <c r="K59" s="146"/>
      <c r="O59" s="102"/>
      <c r="Q59" s="102"/>
      <c r="S59" s="102"/>
    </row>
    <row r="60" spans="1:19" ht="12.75">
      <c r="A60" s="155"/>
      <c r="B60" s="156"/>
      <c r="F60" s="146"/>
      <c r="H60" s="146"/>
      <c r="J60" s="146"/>
      <c r="K60" s="38"/>
      <c r="L60" s="101"/>
      <c r="M60" s="38"/>
      <c r="O60" s="102"/>
      <c r="Q60" s="102"/>
      <c r="S60" s="102"/>
    </row>
    <row r="61" spans="1:19" ht="12.75">
      <c r="A61" s="155"/>
      <c r="B61" s="163" t="s">
        <v>1155</v>
      </c>
      <c r="F61" s="146"/>
      <c r="H61" s="146"/>
      <c r="J61" s="146"/>
      <c r="K61" s="146"/>
      <c r="O61" s="102"/>
      <c r="Q61" s="102"/>
      <c r="S61" s="102"/>
    </row>
    <row r="62" spans="1:19" ht="12.75">
      <c r="A62" s="149"/>
      <c r="B62" s="150" t="s">
        <v>304</v>
      </c>
      <c r="F62" s="146"/>
      <c r="H62" s="146"/>
      <c r="J62" s="146" t="s">
        <v>1151</v>
      </c>
      <c r="K62" s="146"/>
      <c r="O62" s="102"/>
      <c r="Q62" s="102"/>
      <c r="S62" s="102"/>
    </row>
    <row r="63" spans="1:19" ht="12.75">
      <c r="A63" s="155"/>
      <c r="B63" s="147"/>
      <c r="F63" s="24" t="s">
        <v>965</v>
      </c>
      <c r="H63" s="24" t="s">
        <v>965</v>
      </c>
      <c r="J63" s="24" t="s">
        <v>965</v>
      </c>
      <c r="K63" s="146"/>
      <c r="O63" s="102"/>
      <c r="Q63" s="102"/>
      <c r="S63" s="102"/>
    </row>
    <row r="64" spans="1:19" ht="12.75">
      <c r="A64" s="155"/>
      <c r="B64" s="163"/>
      <c r="F64" s="146">
        <v>0</v>
      </c>
      <c r="H64" s="146">
        <v>0</v>
      </c>
      <c r="J64" s="146">
        <v>0</v>
      </c>
      <c r="K64" s="146"/>
      <c r="O64" s="102"/>
      <c r="Q64" s="102"/>
      <c r="S64" s="102"/>
    </row>
    <row r="65" spans="1:19" ht="12.75">
      <c r="A65" s="152"/>
      <c r="B65" s="158"/>
      <c r="F65" s="146"/>
      <c r="H65" s="146"/>
      <c r="J65" s="146"/>
      <c r="K65" s="146"/>
      <c r="O65" s="102"/>
      <c r="Q65" s="102"/>
      <c r="S65" s="102"/>
    </row>
    <row r="66" spans="1:19" ht="12.75">
      <c r="A66" s="152" t="s">
        <v>1157</v>
      </c>
      <c r="B66" s="158" t="s">
        <v>1068</v>
      </c>
      <c r="F66" s="146"/>
      <c r="H66" s="146"/>
      <c r="J66" s="146"/>
      <c r="K66" s="146"/>
      <c r="O66" s="102"/>
      <c r="Q66" s="102"/>
      <c r="S66" s="102"/>
    </row>
    <row r="67" spans="1:19" ht="12.75">
      <c r="A67" s="155"/>
      <c r="B67" s="163" t="s">
        <v>1158</v>
      </c>
      <c r="F67" s="146"/>
      <c r="H67" s="146"/>
      <c r="J67" s="146"/>
      <c r="K67" s="146"/>
      <c r="O67" s="102"/>
      <c r="Q67" s="102"/>
      <c r="S67" s="102"/>
    </row>
    <row r="68" spans="1:19" ht="51">
      <c r="A68" s="155"/>
      <c r="B68" s="157" t="s">
        <v>442</v>
      </c>
      <c r="C68" s="130">
        <v>84.75</v>
      </c>
      <c r="D68" s="127" t="s">
        <v>1161</v>
      </c>
      <c r="E68" s="128">
        <v>1980</v>
      </c>
      <c r="F68" s="146">
        <v>167805</v>
      </c>
      <c r="G68" s="128">
        <v>1320</v>
      </c>
      <c r="H68" s="146">
        <v>111870</v>
      </c>
      <c r="I68" s="148">
        <v>3300</v>
      </c>
      <c r="J68" s="146">
        <v>279675</v>
      </c>
      <c r="K68" s="146"/>
      <c r="O68" s="102"/>
      <c r="Q68" s="102"/>
      <c r="S68" s="102"/>
    </row>
    <row r="69" spans="1:19" ht="12.75">
      <c r="A69" s="155"/>
      <c r="B69" s="156" t="s">
        <v>1168</v>
      </c>
      <c r="C69" s="130">
        <v>120</v>
      </c>
      <c r="D69" s="127" t="s">
        <v>1169</v>
      </c>
      <c r="E69" s="128">
        <v>60</v>
      </c>
      <c r="F69" s="146">
        <v>7200</v>
      </c>
      <c r="G69" s="128">
        <v>40</v>
      </c>
      <c r="H69" s="146">
        <v>4800</v>
      </c>
      <c r="I69" s="148">
        <v>100</v>
      </c>
      <c r="J69" s="146">
        <v>12000</v>
      </c>
      <c r="K69" s="146"/>
      <c r="O69" s="102"/>
      <c r="Q69" s="102"/>
      <c r="S69" s="102"/>
    </row>
    <row r="70" spans="1:19" ht="12.75">
      <c r="A70" s="155"/>
      <c r="B70" s="156" t="s">
        <v>1170</v>
      </c>
      <c r="C70" s="130">
        <v>30</v>
      </c>
      <c r="D70" s="127" t="s">
        <v>1169</v>
      </c>
      <c r="E70" s="128">
        <v>90</v>
      </c>
      <c r="F70" s="146">
        <v>2700</v>
      </c>
      <c r="G70" s="128">
        <v>60</v>
      </c>
      <c r="H70" s="146">
        <v>1800</v>
      </c>
      <c r="I70" s="148">
        <v>150</v>
      </c>
      <c r="J70" s="146">
        <v>4500</v>
      </c>
      <c r="K70" s="146"/>
      <c r="O70" s="102"/>
      <c r="Q70" s="102"/>
      <c r="S70" s="102"/>
    </row>
    <row r="72" spans="1:19" ht="12.75">
      <c r="A72" s="155"/>
      <c r="B72" s="163" t="s">
        <v>1172</v>
      </c>
      <c r="F72" s="146"/>
      <c r="H72" s="146"/>
      <c r="J72" s="146"/>
      <c r="K72" s="146"/>
      <c r="O72" s="102"/>
      <c r="Q72" s="102"/>
      <c r="S72" s="102"/>
    </row>
    <row r="73" spans="1:19" ht="38.25">
      <c r="A73" s="155"/>
      <c r="B73" s="157" t="s">
        <v>443</v>
      </c>
      <c r="C73" s="130">
        <v>11300</v>
      </c>
      <c r="D73" s="127" t="s">
        <v>959</v>
      </c>
      <c r="E73" s="128">
        <v>1.5</v>
      </c>
      <c r="F73" s="146">
        <v>16950</v>
      </c>
      <c r="G73" s="128">
        <v>1</v>
      </c>
      <c r="H73" s="146">
        <v>11300</v>
      </c>
      <c r="I73" s="148">
        <v>2.5</v>
      </c>
      <c r="J73" s="146">
        <v>28250</v>
      </c>
      <c r="K73" s="146"/>
      <c r="O73" s="102"/>
      <c r="Q73" s="102"/>
      <c r="S73" s="102"/>
    </row>
    <row r="74" spans="1:19" ht="12.75">
      <c r="A74" s="155"/>
      <c r="B74" s="163" t="s">
        <v>1175</v>
      </c>
      <c r="F74" s="146"/>
      <c r="H74" s="146"/>
      <c r="J74" s="146"/>
      <c r="K74" s="146"/>
      <c r="O74" s="102"/>
      <c r="Q74" s="102"/>
      <c r="S74" s="102"/>
    </row>
    <row r="75" spans="1:19" ht="12.75">
      <c r="A75" s="155"/>
      <c r="B75" s="156" t="s">
        <v>156</v>
      </c>
      <c r="C75" s="130">
        <v>22700</v>
      </c>
      <c r="D75" s="127" t="s">
        <v>959</v>
      </c>
      <c r="E75" s="128">
        <v>0.6</v>
      </c>
      <c r="F75" s="146">
        <v>13620</v>
      </c>
      <c r="G75" s="128">
        <v>0.4</v>
      </c>
      <c r="H75" s="146">
        <v>9080</v>
      </c>
      <c r="I75" s="148">
        <v>1</v>
      </c>
      <c r="J75" s="146">
        <v>22700</v>
      </c>
      <c r="K75" s="146"/>
      <c r="O75" s="102"/>
      <c r="Q75" s="102"/>
      <c r="S75" s="102"/>
    </row>
    <row r="76" spans="1:19" ht="12.75">
      <c r="A76" s="165"/>
      <c r="B76" s="156"/>
      <c r="F76" s="146"/>
      <c r="H76" s="146"/>
      <c r="J76" s="146"/>
      <c r="K76" s="146"/>
      <c r="O76" s="102"/>
      <c r="Q76" s="102"/>
      <c r="S76" s="102"/>
    </row>
    <row r="77" spans="1:19" ht="12.75">
      <c r="A77" s="155"/>
      <c r="B77" s="163" t="s">
        <v>1179</v>
      </c>
      <c r="F77" s="146"/>
      <c r="H77" s="146"/>
      <c r="J77" s="146"/>
      <c r="K77" s="146"/>
      <c r="O77" s="102"/>
      <c r="Q77" s="102"/>
      <c r="S77" s="102"/>
    </row>
    <row r="78" spans="1:19" ht="38.25">
      <c r="A78" s="165"/>
      <c r="B78" s="156" t="s">
        <v>444</v>
      </c>
      <c r="C78" s="130">
        <v>9044</v>
      </c>
      <c r="D78" s="127" t="s">
        <v>959</v>
      </c>
      <c r="E78" s="128">
        <v>19.2</v>
      </c>
      <c r="F78" s="146">
        <v>173644.8</v>
      </c>
      <c r="G78" s="128">
        <v>12.8</v>
      </c>
      <c r="H78" s="146">
        <v>115763.20000000001</v>
      </c>
      <c r="I78" s="148">
        <v>32</v>
      </c>
      <c r="J78" s="146">
        <v>289408</v>
      </c>
      <c r="K78" s="146"/>
      <c r="O78" s="102"/>
      <c r="Q78" s="102"/>
      <c r="S78" s="102"/>
    </row>
    <row r="79" spans="1:19" ht="12.75">
      <c r="A79" s="155"/>
      <c r="B79" s="167" t="s">
        <v>445</v>
      </c>
      <c r="F79" s="24" t="s">
        <v>965</v>
      </c>
      <c r="H79" s="24" t="s">
        <v>965</v>
      </c>
      <c r="J79" s="24" t="s">
        <v>965</v>
      </c>
      <c r="K79" s="146"/>
      <c r="O79" s="102"/>
      <c r="Q79" s="102"/>
      <c r="S79" s="102"/>
    </row>
    <row r="80" spans="1:19" ht="12.75">
      <c r="A80" s="155"/>
      <c r="B80" s="157"/>
      <c r="F80" s="146">
        <v>381919.8</v>
      </c>
      <c r="H80" s="146">
        <v>254613.2</v>
      </c>
      <c r="J80" s="146">
        <v>636533</v>
      </c>
      <c r="K80" s="146"/>
      <c r="O80" s="102"/>
      <c r="Q80" s="102"/>
      <c r="S80" s="102"/>
    </row>
    <row r="81" spans="1:19" ht="12.75">
      <c r="A81" s="152"/>
      <c r="B81" s="158"/>
      <c r="F81" s="146"/>
      <c r="H81" s="146"/>
      <c r="J81" s="146"/>
      <c r="K81" s="146"/>
      <c r="O81" s="102"/>
      <c r="Q81" s="102"/>
      <c r="S81" s="102"/>
    </row>
    <row r="82" spans="1:19" ht="12.75">
      <c r="A82" s="152">
        <v>6</v>
      </c>
      <c r="B82" s="158" t="s">
        <v>1069</v>
      </c>
      <c r="F82" s="146"/>
      <c r="H82" s="146"/>
      <c r="J82" s="146"/>
      <c r="K82" s="146"/>
      <c r="O82" s="102"/>
      <c r="Q82" s="102"/>
      <c r="S82" s="102"/>
    </row>
    <row r="83" spans="1:19" ht="12.75">
      <c r="A83" s="155"/>
      <c r="B83" s="163" t="s">
        <v>1182</v>
      </c>
      <c r="F83" s="146"/>
      <c r="H83" s="146"/>
      <c r="J83" s="146"/>
      <c r="K83" s="146"/>
      <c r="O83" s="102"/>
      <c r="Q83" s="102"/>
      <c r="S83" s="102"/>
    </row>
    <row r="84" spans="1:19" ht="25.5">
      <c r="A84" s="165"/>
      <c r="B84" s="157" t="s">
        <v>157</v>
      </c>
      <c r="C84" s="130">
        <v>28</v>
      </c>
      <c r="D84" s="127" t="s">
        <v>47</v>
      </c>
      <c r="E84" s="128">
        <v>150</v>
      </c>
      <c r="F84" s="146">
        <v>4200</v>
      </c>
      <c r="G84" s="128">
        <v>0</v>
      </c>
      <c r="H84" s="146">
        <v>0</v>
      </c>
      <c r="I84" s="148">
        <v>150</v>
      </c>
      <c r="J84" s="146">
        <v>4200</v>
      </c>
      <c r="K84" s="146"/>
      <c r="O84" s="102"/>
      <c r="Q84" s="102"/>
      <c r="S84" s="102"/>
    </row>
    <row r="85" spans="1:19" ht="12.75">
      <c r="A85" s="155"/>
      <c r="B85" s="156" t="s">
        <v>309</v>
      </c>
      <c r="C85" s="130">
        <v>600</v>
      </c>
      <c r="D85" s="127" t="s">
        <v>1114</v>
      </c>
      <c r="E85" s="128">
        <v>12</v>
      </c>
      <c r="F85" s="146">
        <v>7200</v>
      </c>
      <c r="G85" s="128">
        <v>8</v>
      </c>
      <c r="H85" s="146">
        <v>4800</v>
      </c>
      <c r="I85" s="129">
        <v>20</v>
      </c>
      <c r="J85" s="146">
        <v>12000</v>
      </c>
      <c r="K85" s="146"/>
      <c r="O85" s="102"/>
      <c r="Q85" s="102"/>
      <c r="S85" s="102"/>
    </row>
    <row r="86" spans="1:19" ht="25.5">
      <c r="A86" s="155"/>
      <c r="B86" s="157" t="s">
        <v>310</v>
      </c>
      <c r="C86" s="130">
        <v>170</v>
      </c>
      <c r="D86" s="127" t="s">
        <v>1114</v>
      </c>
      <c r="E86" s="128">
        <v>15</v>
      </c>
      <c r="F86" s="146">
        <v>2550</v>
      </c>
      <c r="G86" s="128">
        <v>10</v>
      </c>
      <c r="H86" s="146">
        <v>1700</v>
      </c>
      <c r="I86" s="129">
        <v>25</v>
      </c>
      <c r="J86" s="146">
        <v>4250</v>
      </c>
      <c r="K86" s="146"/>
      <c r="O86" s="102"/>
      <c r="Q86" s="102"/>
      <c r="S86" s="102"/>
    </row>
    <row r="87" spans="1:19" ht="25.5">
      <c r="A87" s="155"/>
      <c r="B87" s="157" t="s">
        <v>446</v>
      </c>
      <c r="C87" s="130">
        <v>22700</v>
      </c>
      <c r="D87" s="127" t="s">
        <v>959</v>
      </c>
      <c r="E87" s="128">
        <v>0.6</v>
      </c>
      <c r="F87" s="146">
        <v>13620</v>
      </c>
      <c r="G87" s="128">
        <v>0.4</v>
      </c>
      <c r="H87" s="146">
        <v>9080</v>
      </c>
      <c r="I87" s="148">
        <v>1</v>
      </c>
      <c r="J87" s="146">
        <v>22700</v>
      </c>
      <c r="K87" s="146"/>
      <c r="O87" s="102"/>
      <c r="Q87" s="102"/>
      <c r="S87" s="102"/>
    </row>
    <row r="88" spans="1:19" ht="12.75">
      <c r="A88" s="155"/>
      <c r="B88" s="147" t="s">
        <v>1184</v>
      </c>
      <c r="F88" s="146"/>
      <c r="H88" s="146"/>
      <c r="J88" s="146"/>
      <c r="K88" s="146"/>
      <c r="O88" s="102"/>
      <c r="Q88" s="102"/>
      <c r="S88" s="102"/>
    </row>
    <row r="89" spans="1:19" ht="12.75">
      <c r="A89" s="165"/>
      <c r="B89" s="156" t="s">
        <v>160</v>
      </c>
      <c r="F89" s="146"/>
      <c r="H89" s="146"/>
      <c r="J89" s="146" t="s">
        <v>1151</v>
      </c>
      <c r="K89" s="146"/>
      <c r="O89" s="102"/>
      <c r="Q89" s="102"/>
      <c r="S89" s="102"/>
    </row>
    <row r="90" spans="1:19" ht="12.75">
      <c r="A90" s="155"/>
      <c r="B90" s="163"/>
      <c r="F90" s="24" t="s">
        <v>965</v>
      </c>
      <c r="H90" s="24" t="s">
        <v>965</v>
      </c>
      <c r="J90" s="24" t="s">
        <v>965</v>
      </c>
      <c r="K90" s="146"/>
      <c r="O90" s="102"/>
      <c r="Q90" s="102"/>
      <c r="S90" s="102"/>
    </row>
    <row r="91" spans="1:19" ht="12.75">
      <c r="A91" s="155"/>
      <c r="B91" s="157"/>
      <c r="F91" s="146">
        <v>27570</v>
      </c>
      <c r="H91" s="146">
        <v>15580</v>
      </c>
      <c r="J91" s="146">
        <v>43150</v>
      </c>
      <c r="K91" s="146"/>
      <c r="O91" s="102"/>
      <c r="Q91" s="102"/>
      <c r="S91" s="102"/>
    </row>
    <row r="92" spans="1:19" ht="12.75">
      <c r="A92" s="152"/>
      <c r="B92" s="158"/>
      <c r="F92" s="146"/>
      <c r="H92" s="146"/>
      <c r="J92" s="146"/>
      <c r="K92" s="146"/>
      <c r="O92" s="102"/>
      <c r="Q92" s="102"/>
      <c r="S92" s="102"/>
    </row>
    <row r="93" spans="1:19" ht="25.5">
      <c r="A93" s="152">
        <v>7</v>
      </c>
      <c r="B93" s="145" t="s">
        <v>0</v>
      </c>
      <c r="F93" s="146"/>
      <c r="H93" s="146"/>
      <c r="J93" s="146"/>
      <c r="K93" s="146"/>
      <c r="M93" s="38"/>
      <c r="O93" s="102"/>
      <c r="Q93" s="102"/>
      <c r="S93" s="102"/>
    </row>
    <row r="94" spans="1:19" ht="12.75">
      <c r="A94" s="155"/>
      <c r="B94" s="163" t="s">
        <v>1</v>
      </c>
      <c r="F94" s="146"/>
      <c r="H94" s="146"/>
      <c r="J94" s="146"/>
      <c r="K94" s="146"/>
      <c r="O94" s="102"/>
      <c r="Q94" s="102"/>
      <c r="S94" s="102"/>
    </row>
    <row r="95" spans="1:19" ht="25.5">
      <c r="A95" s="155"/>
      <c r="B95" s="156" t="s">
        <v>312</v>
      </c>
      <c r="C95" s="130">
        <v>11300</v>
      </c>
      <c r="D95" s="127" t="s">
        <v>959</v>
      </c>
      <c r="E95" s="128">
        <v>7.199999999999999</v>
      </c>
      <c r="F95" s="146">
        <v>81359.99999999999</v>
      </c>
      <c r="G95" s="128">
        <v>4.800000000000001</v>
      </c>
      <c r="H95" s="146">
        <v>54240.00000000001</v>
      </c>
      <c r="I95" s="148">
        <v>12</v>
      </c>
      <c r="J95" s="146">
        <v>135600</v>
      </c>
      <c r="K95" s="146"/>
      <c r="O95" s="102"/>
      <c r="Q95" s="102"/>
      <c r="S95" s="102"/>
    </row>
    <row r="96" spans="1:19" ht="12.75">
      <c r="A96" s="155"/>
      <c r="B96" s="156" t="s">
        <v>313</v>
      </c>
      <c r="C96" s="130">
        <v>600</v>
      </c>
      <c r="D96" s="127" t="s">
        <v>1114</v>
      </c>
      <c r="E96" s="128">
        <v>15</v>
      </c>
      <c r="F96" s="146">
        <v>9000</v>
      </c>
      <c r="G96" s="128">
        <v>10</v>
      </c>
      <c r="H96" s="146">
        <v>6000</v>
      </c>
      <c r="I96" s="129">
        <v>25</v>
      </c>
      <c r="J96" s="146">
        <v>15000</v>
      </c>
      <c r="K96" s="146"/>
      <c r="O96" s="102"/>
      <c r="Q96" s="102"/>
      <c r="S96" s="102"/>
    </row>
    <row r="97" spans="1:19" ht="25.5">
      <c r="A97" s="155"/>
      <c r="B97" s="156" t="s">
        <v>314</v>
      </c>
      <c r="C97" s="130">
        <v>170</v>
      </c>
      <c r="D97" s="127" t="s">
        <v>1114</v>
      </c>
      <c r="E97" s="128">
        <v>15</v>
      </c>
      <c r="F97" s="146">
        <v>2550</v>
      </c>
      <c r="G97" s="128">
        <v>10</v>
      </c>
      <c r="H97" s="146">
        <v>1700</v>
      </c>
      <c r="I97" s="129">
        <v>25</v>
      </c>
      <c r="J97" s="146">
        <v>4250</v>
      </c>
      <c r="K97" s="146"/>
      <c r="O97" s="102"/>
      <c r="Q97" s="102"/>
      <c r="S97" s="102"/>
    </row>
    <row r="98" spans="1:19" ht="25.5">
      <c r="A98" s="155"/>
      <c r="B98" s="156" t="s">
        <v>165</v>
      </c>
      <c r="C98" s="130">
        <v>1</v>
      </c>
      <c r="D98" s="127" t="s">
        <v>1112</v>
      </c>
      <c r="E98" s="128">
        <v>4500</v>
      </c>
      <c r="F98" s="146">
        <v>4500</v>
      </c>
      <c r="G98" s="128">
        <v>3000</v>
      </c>
      <c r="H98" s="146">
        <v>3000</v>
      </c>
      <c r="I98" s="129">
        <v>7500</v>
      </c>
      <c r="J98" s="146">
        <v>7500</v>
      </c>
      <c r="K98" s="146"/>
      <c r="O98" s="102"/>
      <c r="Q98" s="102"/>
      <c r="S98" s="102"/>
    </row>
    <row r="99" spans="1:19" ht="12.75">
      <c r="A99" s="155"/>
      <c r="B99" s="163" t="s">
        <v>8</v>
      </c>
      <c r="F99" s="146"/>
      <c r="H99" s="146"/>
      <c r="J99" s="146"/>
      <c r="K99" s="146"/>
      <c r="O99" s="102"/>
      <c r="Q99" s="102"/>
      <c r="S99" s="102"/>
    </row>
    <row r="100" spans="1:19" ht="25.5">
      <c r="A100" s="155"/>
      <c r="B100" s="157" t="s">
        <v>315</v>
      </c>
      <c r="F100" s="146"/>
      <c r="H100" s="146"/>
      <c r="J100" s="146" t="s">
        <v>316</v>
      </c>
      <c r="K100" s="146"/>
      <c r="O100" s="102"/>
      <c r="Q100" s="102"/>
      <c r="S100" s="102"/>
    </row>
    <row r="101" spans="1:19" ht="25.5">
      <c r="A101" s="155"/>
      <c r="B101" s="157" t="s">
        <v>11</v>
      </c>
      <c r="C101" s="130">
        <v>1</v>
      </c>
      <c r="D101" s="127" t="s">
        <v>1112</v>
      </c>
      <c r="E101" s="128">
        <v>6000</v>
      </c>
      <c r="F101" s="146">
        <v>6000</v>
      </c>
      <c r="G101" s="128">
        <v>4000</v>
      </c>
      <c r="H101" s="146">
        <v>4000</v>
      </c>
      <c r="I101" s="148">
        <v>10000</v>
      </c>
      <c r="J101" s="146">
        <v>10000</v>
      </c>
      <c r="K101" s="146"/>
      <c r="O101" s="102"/>
      <c r="Q101" s="102"/>
      <c r="S101" s="102"/>
    </row>
    <row r="102" spans="1:19" ht="12.75">
      <c r="A102" s="155"/>
      <c r="B102" s="163" t="s">
        <v>12</v>
      </c>
      <c r="F102" s="146"/>
      <c r="H102" s="146"/>
      <c r="J102" s="146"/>
      <c r="K102" s="146"/>
      <c r="O102" s="102"/>
      <c r="Q102" s="102"/>
      <c r="S102" s="102"/>
    </row>
    <row r="103" spans="1:19" ht="12.75">
      <c r="A103" s="155"/>
      <c r="B103" s="156" t="s">
        <v>167</v>
      </c>
      <c r="F103" s="146"/>
      <c r="H103" s="146"/>
      <c r="J103" s="146" t="s">
        <v>14</v>
      </c>
      <c r="K103" s="146"/>
      <c r="O103" s="102"/>
      <c r="Q103" s="102"/>
      <c r="S103" s="102"/>
    </row>
    <row r="104" spans="1:19" ht="12.75">
      <c r="A104" s="155"/>
      <c r="B104" s="163" t="s">
        <v>15</v>
      </c>
      <c r="F104" s="146"/>
      <c r="H104" s="146"/>
      <c r="J104" s="146"/>
      <c r="K104" s="146"/>
      <c r="O104" s="102"/>
      <c r="Q104" s="102"/>
      <c r="S104" s="102"/>
    </row>
    <row r="105" spans="1:19" ht="25.5">
      <c r="A105" s="155"/>
      <c r="B105" s="156" t="s">
        <v>16</v>
      </c>
      <c r="F105" s="146"/>
      <c r="H105" s="146"/>
      <c r="J105" s="146" t="s">
        <v>14</v>
      </c>
      <c r="K105" s="146"/>
      <c r="O105" s="102"/>
      <c r="Q105" s="102"/>
      <c r="S105" s="102"/>
    </row>
    <row r="106" spans="1:19" ht="12.75">
      <c r="A106" s="152"/>
      <c r="B106" s="163" t="s">
        <v>17</v>
      </c>
      <c r="E106" s="154"/>
      <c r="F106" s="146"/>
      <c r="G106" s="154"/>
      <c r="H106" s="146"/>
      <c r="J106" s="146"/>
      <c r="K106" s="38"/>
      <c r="M106" s="38"/>
      <c r="N106" s="102"/>
      <c r="S106" s="102"/>
    </row>
    <row r="107" spans="1:14" ht="38.25">
      <c r="A107" s="149"/>
      <c r="B107" s="150" t="s">
        <v>447</v>
      </c>
      <c r="C107" s="130">
        <v>31500</v>
      </c>
      <c r="D107" s="127" t="s">
        <v>959</v>
      </c>
      <c r="E107" s="128">
        <v>3</v>
      </c>
      <c r="F107" s="146">
        <v>94500</v>
      </c>
      <c r="G107" s="128">
        <v>2</v>
      </c>
      <c r="H107" s="146">
        <v>63000</v>
      </c>
      <c r="I107" s="148">
        <v>5</v>
      </c>
      <c r="J107" s="146">
        <v>157500</v>
      </c>
      <c r="K107" s="146"/>
      <c r="N107" s="102"/>
    </row>
    <row r="108" spans="1:19" ht="12.75">
      <c r="A108" s="155"/>
      <c r="B108" s="163"/>
      <c r="F108" s="24" t="s">
        <v>965</v>
      </c>
      <c r="H108" s="24" t="s">
        <v>965</v>
      </c>
      <c r="J108" s="24" t="s">
        <v>965</v>
      </c>
      <c r="K108" s="146"/>
      <c r="O108" s="102"/>
      <c r="Q108" s="102"/>
      <c r="S108" s="102"/>
    </row>
    <row r="109" spans="1:19" ht="12.75">
      <c r="A109" s="155"/>
      <c r="B109" s="147"/>
      <c r="F109" s="146">
        <v>197910</v>
      </c>
      <c r="H109" s="146">
        <v>131940</v>
      </c>
      <c r="J109" s="146">
        <v>329850</v>
      </c>
      <c r="K109" s="146"/>
      <c r="O109" s="102"/>
      <c r="Q109" s="102"/>
      <c r="S109" s="102"/>
    </row>
    <row r="110" spans="1:19" ht="12.75">
      <c r="A110" s="152"/>
      <c r="B110" s="158"/>
      <c r="F110" s="146"/>
      <c r="H110" s="146"/>
      <c r="J110" s="146"/>
      <c r="K110" s="146"/>
      <c r="O110" s="102"/>
      <c r="Q110" s="102"/>
      <c r="S110" s="102"/>
    </row>
    <row r="111" spans="1:19" ht="12.75">
      <c r="A111" s="152">
        <v>8</v>
      </c>
      <c r="B111" s="166" t="s">
        <v>1071</v>
      </c>
      <c r="F111" s="146"/>
      <c r="H111" s="146"/>
      <c r="J111" s="146"/>
      <c r="K111" s="146"/>
      <c r="O111" s="102"/>
      <c r="Q111" s="102"/>
      <c r="S111" s="102"/>
    </row>
    <row r="112" spans="1:19" ht="25.5">
      <c r="A112" s="152"/>
      <c r="B112" s="153" t="s">
        <v>19</v>
      </c>
      <c r="F112" s="146"/>
      <c r="H112" s="146"/>
      <c r="J112" s="146"/>
      <c r="K112" s="146"/>
      <c r="O112" s="102"/>
      <c r="Q112" s="102"/>
      <c r="S112" s="102"/>
    </row>
    <row r="113" spans="1:19" ht="12.75">
      <c r="A113" s="155"/>
      <c r="B113" s="167" t="s">
        <v>169</v>
      </c>
      <c r="F113" s="146"/>
      <c r="H113" s="146"/>
      <c r="J113" s="146"/>
      <c r="K113" s="146"/>
      <c r="O113" s="102"/>
      <c r="Q113" s="102"/>
      <c r="S113" s="102"/>
    </row>
    <row r="114" spans="1:19" ht="12.75">
      <c r="A114" s="155"/>
      <c r="B114" s="156" t="s">
        <v>22</v>
      </c>
      <c r="C114" s="130">
        <v>6</v>
      </c>
      <c r="D114" s="127" t="s">
        <v>1169</v>
      </c>
      <c r="E114" s="128">
        <v>1000</v>
      </c>
      <c r="F114" s="146">
        <v>6000</v>
      </c>
      <c r="G114" s="128">
        <v>0</v>
      </c>
      <c r="H114" s="146">
        <v>0</v>
      </c>
      <c r="I114" s="148">
        <v>1000</v>
      </c>
      <c r="J114" s="146">
        <v>6000</v>
      </c>
      <c r="K114" s="146"/>
      <c r="O114" s="102"/>
      <c r="Q114" s="102"/>
      <c r="S114" s="102"/>
    </row>
    <row r="115" spans="1:19" ht="12.75">
      <c r="A115" s="155"/>
      <c r="B115" s="167"/>
      <c r="F115" s="146"/>
      <c r="H115" s="146"/>
      <c r="J115" s="146"/>
      <c r="K115" s="146"/>
      <c r="O115" s="102"/>
      <c r="Q115" s="102"/>
      <c r="S115" s="102"/>
    </row>
    <row r="116" spans="1:19" ht="12.75">
      <c r="A116" s="155"/>
      <c r="B116" s="167" t="s">
        <v>170</v>
      </c>
      <c r="F116" s="146"/>
      <c r="H116" s="146"/>
      <c r="J116" s="146"/>
      <c r="K116" s="146"/>
      <c r="O116" s="102"/>
      <c r="Q116" s="102"/>
      <c r="S116" s="102"/>
    </row>
    <row r="117" spans="1:19" ht="12.75">
      <c r="A117" s="155"/>
      <c r="B117" s="156" t="s">
        <v>22</v>
      </c>
      <c r="C117" s="130">
        <v>16</v>
      </c>
      <c r="D117" s="127" t="s">
        <v>1169</v>
      </c>
      <c r="E117" s="128">
        <v>900</v>
      </c>
      <c r="F117" s="146">
        <v>14400</v>
      </c>
      <c r="G117" s="128">
        <v>0</v>
      </c>
      <c r="H117" s="146">
        <v>0</v>
      </c>
      <c r="I117" s="148">
        <v>900</v>
      </c>
      <c r="J117" s="146">
        <v>14400</v>
      </c>
      <c r="K117" s="146"/>
      <c r="O117" s="102"/>
      <c r="Q117" s="102"/>
      <c r="S117" s="102"/>
    </row>
    <row r="118" spans="1:19" ht="12.75">
      <c r="A118" s="155"/>
      <c r="B118" s="156" t="s">
        <v>22</v>
      </c>
      <c r="C118" s="130">
        <v>6</v>
      </c>
      <c r="D118" s="127" t="s">
        <v>171</v>
      </c>
      <c r="E118" s="128">
        <v>1800</v>
      </c>
      <c r="F118" s="146">
        <v>10800</v>
      </c>
      <c r="G118" s="128">
        <v>0</v>
      </c>
      <c r="H118" s="146">
        <v>0</v>
      </c>
      <c r="I118" s="148">
        <v>1800</v>
      </c>
      <c r="J118" s="146">
        <v>10800</v>
      </c>
      <c r="K118" s="146"/>
      <c r="O118" s="102"/>
      <c r="Q118" s="102"/>
      <c r="S118" s="102"/>
    </row>
    <row r="119" spans="1:19" ht="25.5">
      <c r="A119" s="155"/>
      <c r="B119" s="156" t="s">
        <v>172</v>
      </c>
      <c r="C119" s="130">
        <v>1</v>
      </c>
      <c r="D119" s="127" t="s">
        <v>1112</v>
      </c>
      <c r="E119" s="128">
        <v>7500</v>
      </c>
      <c r="F119" s="146">
        <v>7500</v>
      </c>
      <c r="G119" s="128">
        <v>0</v>
      </c>
      <c r="H119" s="146">
        <v>0</v>
      </c>
      <c r="I119" s="148">
        <v>7500</v>
      </c>
      <c r="J119" s="146">
        <v>7500</v>
      </c>
      <c r="K119" s="146"/>
      <c r="O119" s="102"/>
      <c r="Q119" s="102"/>
      <c r="S119" s="102"/>
    </row>
    <row r="120" spans="1:19" ht="25.5">
      <c r="A120" s="155"/>
      <c r="B120" s="156" t="s">
        <v>173</v>
      </c>
      <c r="C120" s="130">
        <v>1</v>
      </c>
      <c r="D120" s="127" t="s">
        <v>1112</v>
      </c>
      <c r="E120" s="128">
        <v>3000</v>
      </c>
      <c r="F120" s="146">
        <v>3000</v>
      </c>
      <c r="G120" s="128">
        <v>2000</v>
      </c>
      <c r="H120" s="146">
        <v>2000</v>
      </c>
      <c r="I120" s="148">
        <v>5000</v>
      </c>
      <c r="J120" s="146">
        <v>5000</v>
      </c>
      <c r="K120" s="146"/>
      <c r="O120" s="102"/>
      <c r="Q120" s="102"/>
      <c r="S120" s="102"/>
    </row>
    <row r="121" spans="1:19" ht="38.25">
      <c r="A121" s="155"/>
      <c r="B121" s="157" t="s">
        <v>448</v>
      </c>
      <c r="C121" s="130">
        <v>120</v>
      </c>
      <c r="D121" s="127" t="s">
        <v>959</v>
      </c>
      <c r="E121" s="128">
        <v>36</v>
      </c>
      <c r="F121" s="146">
        <v>4320</v>
      </c>
      <c r="G121" s="128">
        <v>24</v>
      </c>
      <c r="H121" s="146">
        <v>2880</v>
      </c>
      <c r="I121" s="148">
        <v>60</v>
      </c>
      <c r="J121" s="146">
        <v>7200</v>
      </c>
      <c r="K121" s="38"/>
      <c r="L121" s="101"/>
      <c r="M121" s="38"/>
      <c r="O121" s="102"/>
      <c r="Q121" s="102"/>
      <c r="S121" s="102"/>
    </row>
    <row r="122" spans="1:19" ht="12.75">
      <c r="A122" s="152"/>
      <c r="B122" s="153"/>
      <c r="F122" s="146"/>
      <c r="H122" s="146"/>
      <c r="J122" s="146"/>
      <c r="K122" s="146"/>
      <c r="O122" s="102"/>
      <c r="Q122" s="102"/>
      <c r="S122" s="102"/>
    </row>
    <row r="123" spans="1:19" ht="12.75">
      <c r="A123" s="152"/>
      <c r="B123" s="153" t="s">
        <v>175</v>
      </c>
      <c r="F123" s="146"/>
      <c r="H123" s="146"/>
      <c r="J123" s="146" t="s">
        <v>1151</v>
      </c>
      <c r="K123" s="146"/>
      <c r="O123" s="102"/>
      <c r="Q123" s="102"/>
      <c r="S123" s="102"/>
    </row>
    <row r="124" spans="1:20" ht="12.75">
      <c r="A124" s="155"/>
      <c r="B124" s="167"/>
      <c r="E124" s="168"/>
      <c r="F124" s="24" t="s">
        <v>965</v>
      </c>
      <c r="G124" s="168"/>
      <c r="H124" s="24" t="s">
        <v>965</v>
      </c>
      <c r="I124" s="230"/>
      <c r="J124" s="24" t="s">
        <v>965</v>
      </c>
      <c r="K124" s="146"/>
      <c r="O124" s="102"/>
      <c r="Q124" s="102"/>
      <c r="S124" s="102"/>
      <c r="T124" s="38"/>
    </row>
    <row r="125" spans="1:19" ht="12.75">
      <c r="A125" s="155"/>
      <c r="B125" s="147"/>
      <c r="F125" s="146">
        <v>46020</v>
      </c>
      <c r="H125" s="146">
        <v>4880</v>
      </c>
      <c r="J125" s="146">
        <v>50900</v>
      </c>
      <c r="K125" s="146"/>
      <c r="O125" s="102"/>
      <c r="Q125" s="102"/>
      <c r="S125" s="102"/>
    </row>
    <row r="126" spans="1:19" ht="12.75">
      <c r="A126" s="152"/>
      <c r="B126" s="158"/>
      <c r="F126" s="146"/>
      <c r="H126" s="146"/>
      <c r="J126" s="146"/>
      <c r="K126" s="146"/>
      <c r="O126" s="102"/>
      <c r="Q126" s="102"/>
      <c r="S126" s="102"/>
    </row>
    <row r="127" spans="1:19" ht="12.75">
      <c r="A127" s="152">
        <v>9</v>
      </c>
      <c r="B127" s="158" t="s">
        <v>1073</v>
      </c>
      <c r="F127" s="146"/>
      <c r="H127" s="146"/>
      <c r="J127" s="146"/>
      <c r="K127" s="146"/>
      <c r="O127" s="102"/>
      <c r="Q127" s="102"/>
      <c r="S127" s="102"/>
    </row>
    <row r="128" spans="1:19" ht="12.75">
      <c r="A128" s="152"/>
      <c r="B128" s="153" t="s">
        <v>31</v>
      </c>
      <c r="F128" s="146"/>
      <c r="H128" s="146"/>
      <c r="J128" s="146"/>
      <c r="K128" s="146"/>
      <c r="M128" s="38"/>
      <c r="O128" s="102"/>
      <c r="Q128" s="102"/>
      <c r="S128" s="102"/>
    </row>
    <row r="129" spans="1:19" ht="25.5">
      <c r="A129" s="155"/>
      <c r="B129" s="157" t="s">
        <v>449</v>
      </c>
      <c r="C129" s="130">
        <v>3936</v>
      </c>
      <c r="D129" s="127" t="s">
        <v>959</v>
      </c>
      <c r="E129" s="128">
        <v>4.8</v>
      </c>
      <c r="F129" s="146">
        <v>18892.8</v>
      </c>
      <c r="G129" s="128">
        <v>3.2</v>
      </c>
      <c r="H129" s="146">
        <v>12595.2</v>
      </c>
      <c r="I129" s="148">
        <v>8</v>
      </c>
      <c r="J129" s="146">
        <v>31488</v>
      </c>
      <c r="K129" s="38"/>
      <c r="L129" s="101"/>
      <c r="M129" s="38"/>
      <c r="O129" s="102"/>
      <c r="Q129" s="102"/>
      <c r="S129" s="102"/>
    </row>
    <row r="130" spans="1:19" ht="12.75">
      <c r="A130" s="155"/>
      <c r="B130" s="102"/>
      <c r="D130" s="170"/>
      <c r="F130" s="146"/>
      <c r="H130" s="146"/>
      <c r="J130" s="146"/>
      <c r="K130" s="146"/>
      <c r="M130" s="146"/>
      <c r="O130" s="102"/>
      <c r="Q130" s="102"/>
      <c r="S130" s="102"/>
    </row>
    <row r="131" spans="1:19" ht="12.75">
      <c r="A131" s="155"/>
      <c r="B131" s="156"/>
      <c r="F131" s="146"/>
      <c r="H131" s="146"/>
      <c r="J131" s="146"/>
      <c r="K131" s="146"/>
      <c r="M131" s="146"/>
      <c r="O131" s="102"/>
      <c r="Q131" s="102"/>
      <c r="S131" s="102"/>
    </row>
    <row r="132" spans="1:19" ht="12.75">
      <c r="A132" s="155"/>
      <c r="B132" s="102" t="s">
        <v>35</v>
      </c>
      <c r="F132" s="146"/>
      <c r="H132" s="146"/>
      <c r="J132" s="146"/>
      <c r="K132" s="146"/>
      <c r="M132" s="146"/>
      <c r="O132" s="102"/>
      <c r="Q132" s="102"/>
      <c r="S132" s="102"/>
    </row>
    <row r="133" spans="1:19" ht="12.75">
      <c r="A133" s="155"/>
      <c r="B133" s="156" t="s">
        <v>176</v>
      </c>
      <c r="C133" s="130">
        <v>22700</v>
      </c>
      <c r="D133" s="127" t="s">
        <v>959</v>
      </c>
      <c r="E133" s="128">
        <v>0.6</v>
      </c>
      <c r="F133" s="146">
        <v>13620</v>
      </c>
      <c r="G133" s="128">
        <v>0.4</v>
      </c>
      <c r="H133" s="146">
        <v>9080</v>
      </c>
      <c r="I133" s="148">
        <v>1</v>
      </c>
      <c r="J133" s="146">
        <v>22700</v>
      </c>
      <c r="K133" s="38"/>
      <c r="L133" s="101"/>
      <c r="M133" s="38"/>
      <c r="O133" s="102"/>
      <c r="Q133" s="102"/>
      <c r="S133" s="102"/>
    </row>
    <row r="134" spans="1:19" ht="12.75">
      <c r="A134" s="155"/>
      <c r="B134" s="102"/>
      <c r="D134" s="170"/>
      <c r="F134" s="146"/>
      <c r="H134" s="146"/>
      <c r="J134" s="146"/>
      <c r="K134" s="146"/>
      <c r="M134" s="146"/>
      <c r="O134" s="102"/>
      <c r="Q134" s="102"/>
      <c r="S134" s="102"/>
    </row>
    <row r="135" spans="1:19" ht="12.75">
      <c r="A135" s="155"/>
      <c r="B135" s="102" t="s">
        <v>37</v>
      </c>
      <c r="D135" s="170"/>
      <c r="F135" s="146"/>
      <c r="H135" s="146"/>
      <c r="J135" s="146"/>
      <c r="K135" s="146"/>
      <c r="M135" s="146"/>
      <c r="O135" s="102"/>
      <c r="Q135" s="102"/>
      <c r="S135" s="102"/>
    </row>
    <row r="136" spans="1:19" ht="12.75">
      <c r="A136" s="155"/>
      <c r="B136" s="150" t="s">
        <v>450</v>
      </c>
      <c r="C136" s="130">
        <v>7872</v>
      </c>
      <c r="D136" s="127" t="s">
        <v>959</v>
      </c>
      <c r="E136" s="128">
        <v>0.6</v>
      </c>
      <c r="F136" s="146">
        <v>4723.2</v>
      </c>
      <c r="G136" s="128">
        <v>0.4</v>
      </c>
      <c r="H136" s="146">
        <v>3148.8</v>
      </c>
      <c r="I136" s="148">
        <v>1</v>
      </c>
      <c r="J136" s="146">
        <v>7872</v>
      </c>
      <c r="K136" s="146"/>
      <c r="M136" s="146"/>
      <c r="O136" s="102"/>
      <c r="Q136" s="102"/>
      <c r="S136" s="102"/>
    </row>
    <row r="137" spans="1:19" ht="12.75">
      <c r="A137" s="155"/>
      <c r="B137" s="102"/>
      <c r="D137" s="170"/>
      <c r="F137" s="146"/>
      <c r="H137" s="146"/>
      <c r="J137" s="146"/>
      <c r="K137" s="146"/>
      <c r="M137" s="146"/>
      <c r="O137" s="102"/>
      <c r="Q137" s="102"/>
      <c r="S137" s="102"/>
    </row>
    <row r="138" spans="1:19" ht="12.75">
      <c r="A138" s="155"/>
      <c r="B138" s="171" t="s">
        <v>39</v>
      </c>
      <c r="F138" s="146"/>
      <c r="H138" s="146"/>
      <c r="J138" s="146"/>
      <c r="K138" s="146"/>
      <c r="M138" s="146"/>
      <c r="O138" s="102"/>
      <c r="Q138" s="102"/>
      <c r="S138" s="102"/>
    </row>
    <row r="139" spans="1:19" ht="12.75">
      <c r="A139" s="155"/>
      <c r="B139" s="150" t="s">
        <v>40</v>
      </c>
      <c r="C139" s="130">
        <v>22700</v>
      </c>
      <c r="D139" s="170" t="s">
        <v>959</v>
      </c>
      <c r="F139" s="146"/>
      <c r="H139" s="146"/>
      <c r="J139" s="146" t="s">
        <v>41</v>
      </c>
      <c r="K139" s="146"/>
      <c r="M139" s="146"/>
      <c r="O139" s="102"/>
      <c r="Q139" s="102"/>
      <c r="S139" s="102"/>
    </row>
    <row r="140" spans="1:19" ht="12.75">
      <c r="A140" s="155"/>
      <c r="B140" s="171"/>
      <c r="D140" s="170"/>
      <c r="F140" s="146"/>
      <c r="H140" s="146"/>
      <c r="J140" s="146"/>
      <c r="K140" s="146"/>
      <c r="M140" s="146"/>
      <c r="O140" s="102"/>
      <c r="Q140" s="102"/>
      <c r="S140" s="102"/>
    </row>
    <row r="141" spans="1:19" ht="12.75">
      <c r="A141" s="155"/>
      <c r="B141" s="171" t="s">
        <v>42</v>
      </c>
      <c r="D141" s="170"/>
      <c r="F141" s="146"/>
      <c r="H141" s="146"/>
      <c r="J141" s="146"/>
      <c r="K141" s="146"/>
      <c r="M141" s="146"/>
      <c r="O141" s="102"/>
      <c r="Q141" s="102"/>
      <c r="S141" s="102"/>
    </row>
    <row r="142" spans="1:19" ht="12.75">
      <c r="A142" s="155"/>
      <c r="B142" s="172" t="s">
        <v>46</v>
      </c>
      <c r="C142" s="130">
        <v>29</v>
      </c>
      <c r="D142" s="170" t="s">
        <v>47</v>
      </c>
      <c r="E142" s="128">
        <v>39</v>
      </c>
      <c r="F142" s="146">
        <v>1131</v>
      </c>
      <c r="G142" s="128">
        <v>26</v>
      </c>
      <c r="H142" s="146">
        <v>754</v>
      </c>
      <c r="I142" s="148">
        <v>65</v>
      </c>
      <c r="J142" s="146">
        <v>1885</v>
      </c>
      <c r="K142" s="146"/>
      <c r="M142" s="146"/>
      <c r="O142" s="102"/>
      <c r="Q142" s="102"/>
      <c r="S142" s="102"/>
    </row>
    <row r="143" spans="1:19" ht="12.75">
      <c r="A143" s="155"/>
      <c r="B143" s="172" t="s">
        <v>48</v>
      </c>
      <c r="C143" s="130">
        <v>22700</v>
      </c>
      <c r="D143" s="170" t="s">
        <v>959</v>
      </c>
      <c r="E143" s="128">
        <v>0.3</v>
      </c>
      <c r="F143" s="146">
        <v>6810</v>
      </c>
      <c r="G143" s="128">
        <v>0.2</v>
      </c>
      <c r="H143" s="146">
        <v>4540</v>
      </c>
      <c r="I143" s="148">
        <v>0.5</v>
      </c>
      <c r="J143" s="146">
        <v>11350</v>
      </c>
      <c r="K143" s="146"/>
      <c r="M143" s="146"/>
      <c r="O143" s="102"/>
      <c r="Q143" s="102"/>
      <c r="S143" s="102"/>
    </row>
    <row r="144" spans="1:20" ht="12.75">
      <c r="A144" s="155"/>
      <c r="B144" s="167"/>
      <c r="E144" s="168"/>
      <c r="F144" s="24" t="s">
        <v>965</v>
      </c>
      <c r="G144" s="168"/>
      <c r="H144" s="24" t="s">
        <v>965</v>
      </c>
      <c r="I144" s="230"/>
      <c r="J144" s="24" t="s">
        <v>965</v>
      </c>
      <c r="K144" s="146"/>
      <c r="O144" s="102"/>
      <c r="Q144" s="102"/>
      <c r="S144" s="102"/>
      <c r="T144" s="38"/>
    </row>
    <row r="145" spans="1:19" ht="12.75">
      <c r="A145" s="155"/>
      <c r="B145" s="147"/>
      <c r="F145" s="146">
        <v>45177</v>
      </c>
      <c r="H145" s="146">
        <v>30118</v>
      </c>
      <c r="J145" s="146">
        <v>75295</v>
      </c>
      <c r="K145" s="146"/>
      <c r="O145" s="102"/>
      <c r="Q145" s="102"/>
      <c r="S145" s="102"/>
    </row>
    <row r="146" spans="1:19" ht="12.75">
      <c r="A146" s="152"/>
      <c r="B146" s="158"/>
      <c r="F146" s="146"/>
      <c r="H146" s="146"/>
      <c r="J146" s="146"/>
      <c r="K146" s="146"/>
      <c r="O146" s="102"/>
      <c r="Q146" s="102"/>
      <c r="S146" s="102"/>
    </row>
    <row r="147" spans="1:19" ht="12.75">
      <c r="A147" s="152">
        <v>10</v>
      </c>
      <c r="B147" s="158" t="s">
        <v>1074</v>
      </c>
      <c r="F147" s="146"/>
      <c r="H147" s="146"/>
      <c r="J147" s="146"/>
      <c r="K147" s="146"/>
      <c r="O147" s="102"/>
      <c r="Q147" s="102"/>
      <c r="S147" s="102"/>
    </row>
    <row r="148" spans="1:19" ht="25.5">
      <c r="A148" s="124"/>
      <c r="B148" s="232" t="s">
        <v>49</v>
      </c>
      <c r="C148" s="130">
        <v>1</v>
      </c>
      <c r="D148" s="127" t="s">
        <v>1112</v>
      </c>
      <c r="E148" s="128">
        <v>6000</v>
      </c>
      <c r="F148" s="146">
        <v>6000</v>
      </c>
      <c r="G148" s="128">
        <v>4000</v>
      </c>
      <c r="H148" s="146">
        <v>4000</v>
      </c>
      <c r="I148" s="148">
        <v>10000</v>
      </c>
      <c r="J148" s="146">
        <v>10000</v>
      </c>
      <c r="K148" s="146"/>
      <c r="L148" s="146"/>
      <c r="M148" s="159"/>
      <c r="N148" s="102"/>
      <c r="O148" s="102"/>
      <c r="P148" s="102"/>
      <c r="Q148" s="102"/>
      <c r="R148" s="102"/>
      <c r="S148" s="102"/>
    </row>
    <row r="149" spans="1:19" ht="12.75">
      <c r="A149" s="155"/>
      <c r="B149" s="163" t="s">
        <v>180</v>
      </c>
      <c r="C149" s="130">
        <v>1</v>
      </c>
      <c r="D149" s="127" t="s">
        <v>1112</v>
      </c>
      <c r="E149" s="128">
        <v>3000</v>
      </c>
      <c r="F149" s="146">
        <v>3000</v>
      </c>
      <c r="G149" s="128">
        <v>2000</v>
      </c>
      <c r="H149" s="146">
        <v>2000</v>
      </c>
      <c r="I149" s="148">
        <v>5000</v>
      </c>
      <c r="J149" s="146">
        <v>5000</v>
      </c>
      <c r="K149" s="38"/>
      <c r="L149" s="101"/>
      <c r="M149" s="102"/>
      <c r="S149" s="102"/>
    </row>
    <row r="150" spans="1:19" ht="25.5">
      <c r="A150" s="155"/>
      <c r="B150" s="163" t="s">
        <v>451</v>
      </c>
      <c r="C150" s="130">
        <v>1500</v>
      </c>
      <c r="D150" s="127" t="s">
        <v>959</v>
      </c>
      <c r="E150" s="128">
        <v>144</v>
      </c>
      <c r="F150" s="146">
        <v>216000</v>
      </c>
      <c r="G150" s="128">
        <v>96</v>
      </c>
      <c r="H150" s="146">
        <v>144000</v>
      </c>
      <c r="I150" s="151">
        <v>240</v>
      </c>
      <c r="J150" s="146">
        <v>360000</v>
      </c>
      <c r="K150" s="38"/>
      <c r="L150" s="101"/>
      <c r="M150" s="102"/>
      <c r="S150" s="102"/>
    </row>
    <row r="151" spans="1:20" ht="12.75">
      <c r="A151" s="155"/>
      <c r="B151" s="167"/>
      <c r="E151" s="168"/>
      <c r="F151" s="24" t="s">
        <v>965</v>
      </c>
      <c r="G151" s="168"/>
      <c r="H151" s="24" t="s">
        <v>965</v>
      </c>
      <c r="I151" s="230"/>
      <c r="J151" s="24" t="s">
        <v>965</v>
      </c>
      <c r="K151" s="146"/>
      <c r="O151" s="102"/>
      <c r="Q151" s="102"/>
      <c r="S151" s="102"/>
      <c r="T151" s="38"/>
    </row>
    <row r="152" spans="1:19" ht="12.75">
      <c r="A152" s="155"/>
      <c r="B152" s="147"/>
      <c r="F152" s="146">
        <v>225000</v>
      </c>
      <c r="H152" s="146">
        <v>150000</v>
      </c>
      <c r="J152" s="146">
        <v>375000</v>
      </c>
      <c r="K152" s="146"/>
      <c r="O152" s="102"/>
      <c r="Q152" s="102"/>
      <c r="S152" s="102"/>
    </row>
    <row r="153" spans="1:19" ht="12.75">
      <c r="A153" s="152"/>
      <c r="B153" s="158"/>
      <c r="F153" s="146"/>
      <c r="H153" s="146"/>
      <c r="J153" s="146"/>
      <c r="K153" s="146"/>
      <c r="O153" s="102"/>
      <c r="Q153" s="102"/>
      <c r="S153" s="102"/>
    </row>
    <row r="154" spans="1:19" ht="12.75">
      <c r="A154" s="152">
        <v>11</v>
      </c>
      <c r="B154" s="158" t="s">
        <v>1075</v>
      </c>
      <c r="F154" s="146"/>
      <c r="H154" s="146"/>
      <c r="J154" s="146" t="s">
        <v>1151</v>
      </c>
      <c r="K154" s="146"/>
      <c r="O154" s="102"/>
      <c r="Q154" s="102"/>
      <c r="S154" s="102"/>
    </row>
    <row r="155" spans="1:20" ht="12.75">
      <c r="A155" s="155"/>
      <c r="B155" s="167"/>
      <c r="E155" s="168"/>
      <c r="F155" s="24" t="s">
        <v>965</v>
      </c>
      <c r="G155" s="168"/>
      <c r="H155" s="24" t="s">
        <v>965</v>
      </c>
      <c r="I155" s="230"/>
      <c r="J155" s="24" t="s">
        <v>965</v>
      </c>
      <c r="K155" s="146"/>
      <c r="O155" s="102"/>
      <c r="Q155" s="102"/>
      <c r="S155" s="102"/>
      <c r="T155" s="38"/>
    </row>
    <row r="156" spans="1:19" ht="12.75">
      <c r="A156" s="155"/>
      <c r="B156" s="147"/>
      <c r="F156" s="146">
        <v>0</v>
      </c>
      <c r="H156" s="146">
        <v>0</v>
      </c>
      <c r="J156" s="146" t="s">
        <v>1151</v>
      </c>
      <c r="K156" s="146"/>
      <c r="O156" s="102"/>
      <c r="Q156" s="102"/>
      <c r="S156" s="102"/>
    </row>
    <row r="157" spans="1:19" ht="12.75">
      <c r="A157" s="152"/>
      <c r="B157" s="158"/>
      <c r="F157" s="146"/>
      <c r="H157" s="146"/>
      <c r="J157" s="146"/>
      <c r="K157" s="146"/>
      <c r="O157" s="102"/>
      <c r="Q157" s="102"/>
      <c r="S157" s="102"/>
    </row>
    <row r="158" spans="1:19" ht="12.75">
      <c r="A158" s="152"/>
      <c r="B158" s="158"/>
      <c r="F158" s="146"/>
      <c r="H158" s="146"/>
      <c r="J158" s="146"/>
      <c r="K158" s="146"/>
      <c r="O158" s="102"/>
      <c r="Q158" s="102"/>
      <c r="S158" s="102"/>
    </row>
    <row r="159" spans="1:19" ht="12.75">
      <c r="A159" s="152">
        <v>12</v>
      </c>
      <c r="B159" s="158" t="s">
        <v>1076</v>
      </c>
      <c r="F159" s="146"/>
      <c r="H159" s="146"/>
      <c r="J159" s="146" t="s">
        <v>1151</v>
      </c>
      <c r="K159" s="146"/>
      <c r="O159" s="102"/>
      <c r="Q159" s="102"/>
      <c r="S159" s="102"/>
    </row>
    <row r="160" spans="1:20" ht="12.75">
      <c r="A160" s="155"/>
      <c r="B160" s="167"/>
      <c r="E160" s="168"/>
      <c r="F160" s="24" t="s">
        <v>965</v>
      </c>
      <c r="G160" s="168"/>
      <c r="H160" s="24" t="s">
        <v>965</v>
      </c>
      <c r="I160" s="230"/>
      <c r="J160" s="24" t="s">
        <v>965</v>
      </c>
      <c r="K160" s="146"/>
      <c r="O160" s="102"/>
      <c r="Q160" s="102"/>
      <c r="S160" s="102"/>
      <c r="T160" s="38"/>
    </row>
    <row r="161" spans="1:19" ht="12.75">
      <c r="A161" s="155"/>
      <c r="B161" s="147"/>
      <c r="F161" s="146">
        <v>0</v>
      </c>
      <c r="H161" s="146">
        <v>0</v>
      </c>
      <c r="J161" s="146" t="s">
        <v>1151</v>
      </c>
      <c r="K161" s="146"/>
      <c r="O161" s="102"/>
      <c r="Q161" s="102"/>
      <c r="S161" s="102"/>
    </row>
    <row r="162" spans="1:19" ht="12.75">
      <c r="A162" s="152"/>
      <c r="B162" s="158"/>
      <c r="F162" s="146"/>
      <c r="H162" s="146"/>
      <c r="J162" s="146"/>
      <c r="K162" s="146"/>
      <c r="O162" s="102"/>
      <c r="Q162" s="102"/>
      <c r="S162" s="102"/>
    </row>
    <row r="163" spans="1:19" ht="12.75">
      <c r="A163" s="152">
        <v>13</v>
      </c>
      <c r="B163" s="158" t="s">
        <v>1077</v>
      </c>
      <c r="F163" s="146"/>
      <c r="H163" s="146"/>
      <c r="J163" s="146" t="s">
        <v>1151</v>
      </c>
      <c r="K163" s="146"/>
      <c r="O163" s="102"/>
      <c r="Q163" s="102"/>
      <c r="S163" s="102"/>
    </row>
    <row r="164" spans="1:20" ht="12.75">
      <c r="A164" s="155"/>
      <c r="B164" s="167"/>
      <c r="E164" s="168"/>
      <c r="F164" s="24" t="s">
        <v>965</v>
      </c>
      <c r="G164" s="168"/>
      <c r="H164" s="24" t="s">
        <v>965</v>
      </c>
      <c r="I164" s="276"/>
      <c r="J164" s="24" t="s">
        <v>965</v>
      </c>
      <c r="K164" s="146"/>
      <c r="O164" s="102"/>
      <c r="Q164" s="102"/>
      <c r="S164" s="102"/>
      <c r="T164" s="38"/>
    </row>
    <row r="165" spans="1:19" ht="12.75">
      <c r="A165" s="155"/>
      <c r="B165" s="147"/>
      <c r="F165" s="146">
        <v>0</v>
      </c>
      <c r="H165" s="146">
        <v>0</v>
      </c>
      <c r="I165" s="228"/>
      <c r="J165" s="146" t="s">
        <v>1151</v>
      </c>
      <c r="K165" s="146"/>
      <c r="O165" s="102"/>
      <c r="Q165" s="102"/>
      <c r="S165" s="102"/>
    </row>
    <row r="166" spans="1:19" ht="12.75">
      <c r="A166" s="152"/>
      <c r="B166" s="158"/>
      <c r="F166" s="146"/>
      <c r="H166" s="146"/>
      <c r="I166" s="228"/>
      <c r="J166" s="146"/>
      <c r="K166" s="146"/>
      <c r="O166" s="102"/>
      <c r="Q166" s="102"/>
      <c r="S166" s="102"/>
    </row>
    <row r="167" spans="1:19" ht="12.75">
      <c r="A167" s="152">
        <v>14</v>
      </c>
      <c r="B167" s="158" t="s">
        <v>1078</v>
      </c>
      <c r="F167" s="146"/>
      <c r="H167" s="146"/>
      <c r="I167" s="228"/>
      <c r="J167" s="146"/>
      <c r="K167" s="146"/>
      <c r="O167" s="102"/>
      <c r="Q167" s="102"/>
      <c r="S167" s="102"/>
    </row>
    <row r="168" spans="1:19" ht="51">
      <c r="A168" s="124"/>
      <c r="B168" s="162" t="s">
        <v>452</v>
      </c>
      <c r="C168" s="130">
        <v>1</v>
      </c>
      <c r="D168" s="127" t="s">
        <v>1169</v>
      </c>
      <c r="E168" s="128">
        <v>4800</v>
      </c>
      <c r="F168" s="146">
        <v>4800</v>
      </c>
      <c r="G168" s="128">
        <v>3200</v>
      </c>
      <c r="H168" s="146">
        <v>3200</v>
      </c>
      <c r="I168" s="154">
        <v>8000</v>
      </c>
      <c r="J168" s="146">
        <v>8000</v>
      </c>
      <c r="K168" s="146"/>
      <c r="L168" s="146"/>
      <c r="M168" s="159"/>
      <c r="N168" s="102"/>
      <c r="O168" s="102"/>
      <c r="P168" s="102"/>
      <c r="Q168" s="102"/>
      <c r="R168" s="102"/>
      <c r="S168" s="102"/>
    </row>
    <row r="169" spans="1:20" ht="12.75">
      <c r="A169" s="155"/>
      <c r="B169" s="167"/>
      <c r="E169" s="168"/>
      <c r="F169" s="24" t="s">
        <v>965</v>
      </c>
      <c r="G169" s="168"/>
      <c r="H169" s="24" t="s">
        <v>965</v>
      </c>
      <c r="I169" s="276"/>
      <c r="J169" s="24" t="s">
        <v>965</v>
      </c>
      <c r="K169" s="146"/>
      <c r="O169" s="102"/>
      <c r="Q169" s="102"/>
      <c r="S169" s="102"/>
      <c r="T169" s="38"/>
    </row>
    <row r="170" spans="1:19" ht="12.75">
      <c r="A170" s="155"/>
      <c r="B170" s="147"/>
      <c r="F170" s="146">
        <v>4800</v>
      </c>
      <c r="H170" s="146">
        <v>3200</v>
      </c>
      <c r="I170" s="228"/>
      <c r="J170" s="146">
        <v>8000</v>
      </c>
      <c r="K170" s="146"/>
      <c r="O170" s="102"/>
      <c r="Q170" s="102"/>
      <c r="S170" s="102"/>
    </row>
    <row r="171" spans="1:19" ht="12.75">
      <c r="A171" s="174"/>
      <c r="B171" s="144"/>
      <c r="F171" s="175"/>
      <c r="H171" s="175"/>
      <c r="I171" s="228"/>
      <c r="J171" s="175"/>
      <c r="K171" s="175"/>
      <c r="M171" s="159"/>
      <c r="N171" s="102"/>
      <c r="O171" s="102"/>
      <c r="P171" s="102"/>
      <c r="Q171" s="102"/>
      <c r="R171" s="102"/>
      <c r="S171" s="102"/>
    </row>
    <row r="172" spans="1:19" ht="12.75">
      <c r="A172" s="177">
        <v>15.1</v>
      </c>
      <c r="B172" s="144" t="s">
        <v>1079</v>
      </c>
      <c r="F172" s="175"/>
      <c r="H172" s="175"/>
      <c r="J172" s="175"/>
      <c r="K172" s="175"/>
      <c r="M172" s="159"/>
      <c r="N172" s="102"/>
      <c r="O172" s="102"/>
      <c r="P172" s="102"/>
      <c r="Q172" s="102"/>
      <c r="R172" s="102"/>
      <c r="S172" s="102"/>
    </row>
    <row r="173" spans="1:19" ht="25.5">
      <c r="A173" s="124"/>
      <c r="B173" s="162" t="s">
        <v>453</v>
      </c>
      <c r="F173" s="146"/>
      <c r="H173" s="146"/>
      <c r="J173" s="146"/>
      <c r="K173" s="146"/>
      <c r="L173" s="146"/>
      <c r="M173" s="159"/>
      <c r="N173" s="102"/>
      <c r="O173" s="102"/>
      <c r="P173" s="102"/>
      <c r="Q173" s="102"/>
      <c r="R173" s="102"/>
      <c r="S173" s="102"/>
    </row>
    <row r="174" spans="1:19" ht="51">
      <c r="A174" s="124"/>
      <c r="B174" s="192" t="s">
        <v>454</v>
      </c>
      <c r="C174" s="130">
        <v>40</v>
      </c>
      <c r="D174" s="127" t="s">
        <v>1161</v>
      </c>
      <c r="E174" s="128">
        <v>1000</v>
      </c>
      <c r="F174" s="146">
        <v>40000</v>
      </c>
      <c r="G174" s="128">
        <v>3000</v>
      </c>
      <c r="H174" s="146">
        <v>120000</v>
      </c>
      <c r="I174" s="148">
        <v>4000</v>
      </c>
      <c r="J174" s="146">
        <v>160000</v>
      </c>
      <c r="K174" s="146"/>
      <c r="L174" s="146"/>
      <c r="M174" s="159"/>
      <c r="N174" s="102"/>
      <c r="O174" s="102"/>
      <c r="P174" s="102"/>
      <c r="Q174" s="102"/>
      <c r="R174" s="102"/>
      <c r="S174" s="102"/>
    </row>
    <row r="175" spans="1:19" ht="12.75">
      <c r="A175" s="124"/>
      <c r="B175" s="162" t="s">
        <v>1072</v>
      </c>
      <c r="C175" s="130">
        <v>15000</v>
      </c>
      <c r="D175" s="127" t="s">
        <v>455</v>
      </c>
      <c r="E175" s="128">
        <v>4.8</v>
      </c>
      <c r="F175" s="146">
        <v>72000</v>
      </c>
      <c r="G175" s="128">
        <v>3.2</v>
      </c>
      <c r="H175" s="146">
        <v>48000</v>
      </c>
      <c r="I175" s="148">
        <v>8</v>
      </c>
      <c r="J175" s="146">
        <v>120000</v>
      </c>
      <c r="K175" s="146"/>
      <c r="L175" s="146"/>
      <c r="M175" s="159"/>
      <c r="N175" s="102"/>
      <c r="O175" s="102"/>
      <c r="P175" s="102"/>
      <c r="Q175" s="102"/>
      <c r="R175" s="102"/>
      <c r="S175" s="102"/>
    </row>
    <row r="176" spans="1:19" ht="12.75">
      <c r="A176" s="124"/>
      <c r="B176" s="162" t="s">
        <v>63</v>
      </c>
      <c r="C176" s="130">
        <v>11268</v>
      </c>
      <c r="D176" s="127" t="s">
        <v>959</v>
      </c>
      <c r="E176" s="128">
        <v>2.4</v>
      </c>
      <c r="F176" s="146">
        <v>27043.2</v>
      </c>
      <c r="G176" s="128">
        <v>1.6</v>
      </c>
      <c r="H176" s="146">
        <v>18028.8</v>
      </c>
      <c r="I176" s="148">
        <v>4</v>
      </c>
      <c r="J176" s="146">
        <v>45072</v>
      </c>
      <c r="K176" s="146"/>
      <c r="L176" s="146"/>
      <c r="M176" s="159"/>
      <c r="N176" s="102"/>
      <c r="O176" s="102"/>
      <c r="P176" s="102"/>
      <c r="Q176" s="102"/>
      <c r="R176" s="102"/>
      <c r="S176" s="102"/>
    </row>
    <row r="177" spans="1:19" ht="25.5">
      <c r="A177" s="124"/>
      <c r="B177" s="162" t="s">
        <v>456</v>
      </c>
      <c r="F177" s="146"/>
      <c r="H177" s="146"/>
      <c r="J177" s="146"/>
      <c r="K177" s="146"/>
      <c r="L177" s="146"/>
      <c r="M177" s="159"/>
      <c r="N177" s="102"/>
      <c r="O177" s="102"/>
      <c r="P177" s="102"/>
      <c r="Q177" s="102"/>
      <c r="R177" s="102"/>
      <c r="S177" s="102"/>
    </row>
    <row r="178" spans="1:19" ht="51">
      <c r="A178" s="124"/>
      <c r="B178" s="192" t="s">
        <v>457</v>
      </c>
      <c r="C178" s="130">
        <v>40</v>
      </c>
      <c r="D178" s="127" t="s">
        <v>1161</v>
      </c>
      <c r="E178" s="128">
        <v>1000</v>
      </c>
      <c r="F178" s="146">
        <v>40000</v>
      </c>
      <c r="G178" s="128">
        <v>3000</v>
      </c>
      <c r="H178" s="146">
        <v>120000</v>
      </c>
      <c r="I178" s="148">
        <v>4000</v>
      </c>
      <c r="J178" s="146">
        <v>160000</v>
      </c>
      <c r="K178" s="146"/>
      <c r="L178" s="146"/>
      <c r="M178" s="159"/>
      <c r="N178" s="102"/>
      <c r="O178" s="102"/>
      <c r="P178" s="102"/>
      <c r="Q178" s="102"/>
      <c r="R178" s="102"/>
      <c r="S178" s="102"/>
    </row>
    <row r="179" spans="1:19" ht="25.5">
      <c r="A179" s="124"/>
      <c r="B179" s="162" t="s">
        <v>458</v>
      </c>
      <c r="C179" s="130">
        <v>15000</v>
      </c>
      <c r="D179" s="127" t="s">
        <v>455</v>
      </c>
      <c r="E179" s="128">
        <v>4.8</v>
      </c>
      <c r="F179" s="146">
        <v>72000</v>
      </c>
      <c r="G179" s="128">
        <v>3.2</v>
      </c>
      <c r="H179" s="146">
        <v>48000</v>
      </c>
      <c r="I179" s="148">
        <v>8</v>
      </c>
      <c r="J179" s="146">
        <v>120000</v>
      </c>
      <c r="K179" s="146"/>
      <c r="L179" s="146"/>
      <c r="M179" s="159"/>
      <c r="N179" s="102"/>
      <c r="O179" s="102"/>
      <c r="P179" s="102"/>
      <c r="Q179" s="102"/>
      <c r="R179" s="102"/>
      <c r="S179" s="102"/>
    </row>
    <row r="180" spans="1:19" ht="12.75">
      <c r="A180" s="124"/>
      <c r="B180" s="162" t="s">
        <v>63</v>
      </c>
      <c r="C180" s="130">
        <v>11432</v>
      </c>
      <c r="D180" s="127" t="s">
        <v>959</v>
      </c>
      <c r="E180" s="128">
        <v>2.4</v>
      </c>
      <c r="F180" s="146">
        <v>27436.8</v>
      </c>
      <c r="G180" s="128">
        <v>1.6</v>
      </c>
      <c r="H180" s="146">
        <v>18291.2</v>
      </c>
      <c r="I180" s="148">
        <v>4</v>
      </c>
      <c r="J180" s="146">
        <v>45728</v>
      </c>
      <c r="K180" s="146"/>
      <c r="L180" s="146"/>
      <c r="M180" s="159"/>
      <c r="N180" s="102"/>
      <c r="O180" s="102"/>
      <c r="P180" s="102"/>
      <c r="Q180" s="102"/>
      <c r="R180" s="102"/>
      <c r="S180" s="102"/>
    </row>
    <row r="181" spans="1:19" ht="12.75">
      <c r="A181" s="174"/>
      <c r="B181" s="157"/>
      <c r="F181" s="24" t="s">
        <v>965</v>
      </c>
      <c r="H181" s="24" t="s">
        <v>965</v>
      </c>
      <c r="J181" s="24" t="s">
        <v>965</v>
      </c>
      <c r="K181" s="146"/>
      <c r="M181" s="159"/>
      <c r="N181" s="102"/>
      <c r="O181" s="102"/>
      <c r="P181" s="102"/>
      <c r="Q181" s="102"/>
      <c r="R181" s="102"/>
      <c r="S181" s="102"/>
    </row>
    <row r="182" spans="1:19" ht="12.75">
      <c r="A182" s="174"/>
      <c r="B182" s="157"/>
      <c r="F182" s="146">
        <v>278480</v>
      </c>
      <c r="H182" s="146">
        <v>372320</v>
      </c>
      <c r="J182" s="146">
        <v>650800</v>
      </c>
      <c r="K182" s="146"/>
      <c r="M182" s="159"/>
      <c r="N182" s="102"/>
      <c r="O182" s="102"/>
      <c r="P182" s="102"/>
      <c r="Q182" s="102"/>
      <c r="R182" s="102"/>
      <c r="S182" s="102"/>
    </row>
    <row r="183" spans="1:19" ht="12.75">
      <c r="A183" s="174"/>
      <c r="B183" s="157"/>
      <c r="F183" s="146"/>
      <c r="H183" s="146"/>
      <c r="J183" s="146"/>
      <c r="K183" s="146"/>
      <c r="M183" s="159"/>
      <c r="N183" s="102"/>
      <c r="O183" s="102"/>
      <c r="P183" s="102"/>
      <c r="Q183" s="102"/>
      <c r="R183" s="102"/>
      <c r="S183" s="102"/>
    </row>
    <row r="184" spans="1:19" ht="12.75">
      <c r="A184" s="177">
        <v>15.2</v>
      </c>
      <c r="B184" s="144" t="s">
        <v>78</v>
      </c>
      <c r="F184" s="175"/>
      <c r="H184" s="175"/>
      <c r="J184" s="175"/>
      <c r="K184" s="175"/>
      <c r="M184" s="159"/>
      <c r="N184" s="102"/>
      <c r="O184" s="102"/>
      <c r="P184" s="102"/>
      <c r="Q184" s="102"/>
      <c r="R184" s="102"/>
      <c r="S184" s="102"/>
    </row>
    <row r="185" spans="1:19" ht="25.5">
      <c r="A185" s="124"/>
      <c r="B185" s="162" t="s">
        <v>459</v>
      </c>
      <c r="C185" s="130">
        <v>22700</v>
      </c>
      <c r="D185" s="127" t="s">
        <v>959</v>
      </c>
      <c r="E185" s="128">
        <v>3</v>
      </c>
      <c r="F185" s="146">
        <v>68100</v>
      </c>
      <c r="G185" s="128">
        <v>2</v>
      </c>
      <c r="H185" s="146">
        <v>45400</v>
      </c>
      <c r="I185" s="148">
        <v>5</v>
      </c>
      <c r="J185" s="146">
        <v>113500</v>
      </c>
      <c r="K185" s="146"/>
      <c r="L185" s="146"/>
      <c r="M185" s="159"/>
      <c r="N185" s="102"/>
      <c r="O185" s="102"/>
      <c r="P185" s="102"/>
      <c r="Q185" s="102"/>
      <c r="R185" s="102"/>
      <c r="S185" s="102"/>
    </row>
    <row r="186" spans="1:19" ht="25.5">
      <c r="A186" s="124"/>
      <c r="B186" s="162" t="s">
        <v>456</v>
      </c>
      <c r="C186" s="130">
        <v>22700</v>
      </c>
      <c r="D186" s="127" t="s">
        <v>959</v>
      </c>
      <c r="E186" s="128">
        <v>3</v>
      </c>
      <c r="F186" s="146">
        <v>68100</v>
      </c>
      <c r="G186" s="128">
        <v>2</v>
      </c>
      <c r="H186" s="146">
        <v>45400</v>
      </c>
      <c r="I186" s="148">
        <v>5</v>
      </c>
      <c r="J186" s="146">
        <v>113500</v>
      </c>
      <c r="K186" s="146"/>
      <c r="L186" s="146"/>
      <c r="M186" s="159"/>
      <c r="N186" s="102"/>
      <c r="O186" s="102"/>
      <c r="P186" s="102"/>
      <c r="Q186" s="102"/>
      <c r="R186" s="102"/>
      <c r="S186" s="102"/>
    </row>
    <row r="187" spans="1:19" ht="12.75">
      <c r="A187" s="174"/>
      <c r="B187" s="156"/>
      <c r="F187" s="194" t="s">
        <v>965</v>
      </c>
      <c r="H187" s="194" t="s">
        <v>965</v>
      </c>
      <c r="J187" s="24" t="s">
        <v>965</v>
      </c>
      <c r="K187" s="146"/>
      <c r="M187" s="159"/>
      <c r="N187" s="102"/>
      <c r="O187" s="102"/>
      <c r="P187" s="102"/>
      <c r="Q187" s="102"/>
      <c r="R187" s="102"/>
      <c r="S187" s="102"/>
    </row>
    <row r="188" spans="1:19" ht="12.75">
      <c r="A188" s="195"/>
      <c r="B188" s="196"/>
      <c r="F188" s="175">
        <v>136200</v>
      </c>
      <c r="H188" s="175">
        <v>90800</v>
      </c>
      <c r="J188" s="175">
        <v>227000</v>
      </c>
      <c r="K188" s="175"/>
      <c r="M188" s="159"/>
      <c r="N188" s="102"/>
      <c r="O188" s="102"/>
      <c r="P188" s="102"/>
      <c r="Q188" s="102"/>
      <c r="R188" s="102"/>
      <c r="S188" s="102"/>
    </row>
    <row r="189" spans="1:19" ht="12.75">
      <c r="A189" s="152"/>
      <c r="B189" s="158"/>
      <c r="F189" s="146"/>
      <c r="H189" s="146"/>
      <c r="J189" s="146"/>
      <c r="K189" s="146"/>
      <c r="O189" s="102"/>
      <c r="Q189" s="102"/>
      <c r="S189" s="102"/>
    </row>
    <row r="190" spans="1:19" ht="12.75">
      <c r="A190" s="177">
        <v>15.3</v>
      </c>
      <c r="B190" s="144" t="s">
        <v>82</v>
      </c>
      <c r="M190" s="159"/>
      <c r="N190" s="102"/>
      <c r="O190" s="102"/>
      <c r="P190" s="102"/>
      <c r="Q190" s="102"/>
      <c r="R190" s="102"/>
      <c r="S190" s="102"/>
    </row>
    <row r="191" spans="1:19" ht="25.5">
      <c r="A191" s="124"/>
      <c r="B191" s="161" t="s">
        <v>453</v>
      </c>
      <c r="C191" s="130">
        <v>22700</v>
      </c>
      <c r="D191" s="127" t="s">
        <v>959</v>
      </c>
      <c r="E191" s="128">
        <v>3</v>
      </c>
      <c r="F191" s="146">
        <v>68100</v>
      </c>
      <c r="G191" s="128">
        <v>2</v>
      </c>
      <c r="H191" s="146">
        <v>45400</v>
      </c>
      <c r="I191" s="148">
        <v>5</v>
      </c>
      <c r="J191" s="146">
        <v>113500</v>
      </c>
      <c r="K191" s="146"/>
      <c r="L191" s="146"/>
      <c r="M191" s="159"/>
      <c r="N191" s="102"/>
      <c r="O191" s="102"/>
      <c r="P191" s="102"/>
      <c r="Q191" s="102"/>
      <c r="R191" s="102"/>
      <c r="S191" s="102"/>
    </row>
    <row r="192" spans="1:19" ht="25.5">
      <c r="A192" s="124"/>
      <c r="B192" s="162" t="s">
        <v>456</v>
      </c>
      <c r="C192" s="130">
        <v>22700</v>
      </c>
      <c r="D192" s="127" t="s">
        <v>959</v>
      </c>
      <c r="E192" s="128">
        <v>2.4</v>
      </c>
      <c r="F192" s="146">
        <v>54480</v>
      </c>
      <c r="G192" s="128">
        <v>1.6</v>
      </c>
      <c r="H192" s="146">
        <v>36320</v>
      </c>
      <c r="I192" s="148">
        <v>4</v>
      </c>
      <c r="J192" s="146">
        <v>90800</v>
      </c>
      <c r="K192" s="146"/>
      <c r="L192" s="146"/>
      <c r="M192" s="159"/>
      <c r="N192" s="102"/>
      <c r="O192" s="102"/>
      <c r="P192" s="102"/>
      <c r="Q192" s="102"/>
      <c r="R192" s="102"/>
      <c r="S192" s="102"/>
    </row>
    <row r="193" spans="1:19" ht="12.75">
      <c r="A193" s="124"/>
      <c r="B193" s="38"/>
      <c r="F193" s="194" t="s">
        <v>965</v>
      </c>
      <c r="H193" s="194" t="s">
        <v>965</v>
      </c>
      <c r="J193" s="24" t="s">
        <v>965</v>
      </c>
      <c r="K193" s="146"/>
      <c r="M193" s="159"/>
      <c r="N193" s="102"/>
      <c r="O193" s="102"/>
      <c r="P193" s="102"/>
      <c r="Q193" s="102"/>
      <c r="R193" s="102"/>
      <c r="S193" s="102"/>
    </row>
    <row r="194" spans="1:19" ht="12.75">
      <c r="A194" s="124"/>
      <c r="B194" s="38"/>
      <c r="F194" s="175">
        <v>122580</v>
      </c>
      <c r="H194" s="175">
        <v>81720</v>
      </c>
      <c r="J194" s="175">
        <v>204300</v>
      </c>
      <c r="K194" s="175"/>
      <c r="M194" s="159"/>
      <c r="N194" s="102"/>
      <c r="O194" s="102"/>
      <c r="P194" s="102"/>
      <c r="Q194" s="102"/>
      <c r="R194" s="102"/>
      <c r="S194" s="102"/>
    </row>
    <row r="195" spans="1:19" ht="12.75">
      <c r="A195" s="174"/>
      <c r="B195" s="144"/>
      <c r="F195" s="175"/>
      <c r="H195" s="175"/>
      <c r="J195" s="175"/>
      <c r="K195" s="175"/>
      <c r="M195" s="159"/>
      <c r="N195" s="102"/>
      <c r="O195" s="102"/>
      <c r="P195" s="102"/>
      <c r="Q195" s="102"/>
      <c r="R195" s="102"/>
      <c r="S195" s="102"/>
    </row>
    <row r="196" spans="1:19" ht="12.75">
      <c r="A196" s="174">
        <v>16</v>
      </c>
      <c r="B196" s="144" t="s">
        <v>1082</v>
      </c>
      <c r="F196" s="198"/>
      <c r="H196" s="198"/>
      <c r="J196" s="198"/>
      <c r="K196" s="198"/>
      <c r="M196" s="159"/>
      <c r="N196" s="102"/>
      <c r="O196" s="102"/>
      <c r="P196" s="102"/>
      <c r="Q196" s="102"/>
      <c r="R196" s="102"/>
      <c r="S196" s="102"/>
    </row>
    <row r="197" spans="2:13" s="200" customFormat="1" ht="12.75">
      <c r="B197" s="262" t="s">
        <v>324</v>
      </c>
      <c r="C197" s="277"/>
      <c r="D197" s="203"/>
      <c r="E197" s="278"/>
      <c r="F197" s="279"/>
      <c r="G197" s="278"/>
      <c r="H197" s="279"/>
      <c r="I197" s="280"/>
      <c r="J197" s="281"/>
      <c r="K197" s="208"/>
      <c r="L197" s="209"/>
      <c r="M197" s="210"/>
    </row>
    <row r="198" spans="2:13" s="200" customFormat="1" ht="12.75">
      <c r="B198" s="262" t="s">
        <v>84</v>
      </c>
      <c r="C198" s="277">
        <v>22700</v>
      </c>
      <c r="D198" s="203" t="s">
        <v>959</v>
      </c>
      <c r="E198" s="278">
        <v>2.40306</v>
      </c>
      <c r="F198" s="279">
        <v>54549.462</v>
      </c>
      <c r="G198" s="278">
        <v>1.60204</v>
      </c>
      <c r="H198" s="279">
        <v>36366.308</v>
      </c>
      <c r="I198" s="280">
        <v>4.0051</v>
      </c>
      <c r="J198" s="281">
        <v>90915.76999999999</v>
      </c>
      <c r="K198" s="208"/>
      <c r="L198" s="209"/>
      <c r="M198" s="210"/>
    </row>
    <row r="199" spans="2:13" s="200" customFormat="1" ht="12.75">
      <c r="B199" s="262" t="s">
        <v>85</v>
      </c>
      <c r="C199" s="277">
        <v>22700</v>
      </c>
      <c r="D199" s="203" t="s">
        <v>959</v>
      </c>
      <c r="E199" s="278">
        <v>1.5790698360655737</v>
      </c>
      <c r="F199" s="279">
        <v>35844.885278688525</v>
      </c>
      <c r="G199" s="278">
        <v>1.0527132240437158</v>
      </c>
      <c r="H199" s="279">
        <v>23896.59018579235</v>
      </c>
      <c r="I199" s="280">
        <v>2.6317830601092895</v>
      </c>
      <c r="J199" s="281">
        <v>59741.47546448087</v>
      </c>
      <c r="K199" s="208"/>
      <c r="L199" s="209"/>
      <c r="M199" s="210"/>
    </row>
    <row r="200" spans="2:13" s="200" customFormat="1" ht="12.75">
      <c r="B200" s="262" t="s">
        <v>325</v>
      </c>
      <c r="C200" s="277">
        <v>22700</v>
      </c>
      <c r="D200" s="203" t="s">
        <v>959</v>
      </c>
      <c r="E200" s="278">
        <v>0.7477799999999999</v>
      </c>
      <c r="F200" s="279">
        <v>16974.605999999996</v>
      </c>
      <c r="G200" s="278">
        <v>0.49852</v>
      </c>
      <c r="H200" s="279">
        <v>11316.404</v>
      </c>
      <c r="I200" s="280">
        <v>1.2463</v>
      </c>
      <c r="J200" s="281">
        <v>28291.01</v>
      </c>
      <c r="K200" s="208"/>
      <c r="L200" s="209"/>
      <c r="M200" s="210"/>
    </row>
    <row r="201" spans="2:13" s="200" customFormat="1" ht="25.5">
      <c r="B201" s="262" t="s">
        <v>326</v>
      </c>
      <c r="C201" s="277">
        <v>22700</v>
      </c>
      <c r="D201" s="203" t="s">
        <v>959</v>
      </c>
      <c r="E201" s="278">
        <v>3.9821298360655732</v>
      </c>
      <c r="F201" s="279">
        <v>90394.34727868851</v>
      </c>
      <c r="G201" s="278">
        <v>2.654753224043716</v>
      </c>
      <c r="H201" s="279">
        <v>60262.89818579235</v>
      </c>
      <c r="I201" s="280">
        <v>6.636883060109289</v>
      </c>
      <c r="J201" s="281">
        <v>150657.24546448086</v>
      </c>
      <c r="K201" s="208"/>
      <c r="L201" s="209"/>
      <c r="M201" s="210"/>
    </row>
    <row r="202" spans="2:13" s="200" customFormat="1" ht="12.75">
      <c r="B202" s="262" t="s">
        <v>127</v>
      </c>
      <c r="C202" s="277">
        <v>22700</v>
      </c>
      <c r="D202" s="203" t="s">
        <v>959</v>
      </c>
      <c r="E202" s="278">
        <v>2.9729898360655733</v>
      </c>
      <c r="F202" s="279">
        <v>67486.86927868851</v>
      </c>
      <c r="G202" s="278">
        <v>1.981993224043716</v>
      </c>
      <c r="H202" s="279">
        <v>44991.24618579235</v>
      </c>
      <c r="I202" s="280">
        <v>4.9549830601092895</v>
      </c>
      <c r="J202" s="281">
        <v>112478.11546448087</v>
      </c>
      <c r="K202" s="208"/>
      <c r="L202" s="209"/>
      <c r="M202" s="210"/>
    </row>
    <row r="203" spans="2:13" s="200" customFormat="1" ht="12.75">
      <c r="B203" s="262"/>
      <c r="C203" s="277"/>
      <c r="D203" s="203"/>
      <c r="E203" s="278"/>
      <c r="F203" s="279"/>
      <c r="G203" s="278"/>
      <c r="H203" s="279"/>
      <c r="I203" s="280"/>
      <c r="J203" s="281"/>
      <c r="K203" s="208"/>
      <c r="L203" s="209"/>
      <c r="M203" s="210"/>
    </row>
    <row r="204" spans="2:13" s="200" customFormat="1" ht="12.75">
      <c r="B204" s="262" t="s">
        <v>327</v>
      </c>
      <c r="C204" s="277"/>
      <c r="D204" s="203"/>
      <c r="E204" s="278"/>
      <c r="F204" s="279"/>
      <c r="G204" s="278"/>
      <c r="H204" s="279"/>
      <c r="I204" s="280"/>
      <c r="J204" s="281"/>
      <c r="K204" s="208"/>
      <c r="L204" s="209"/>
      <c r="M204" s="210"/>
    </row>
    <row r="205" spans="2:13" s="200" customFormat="1" ht="12.75">
      <c r="B205" s="262" t="s">
        <v>328</v>
      </c>
      <c r="C205" s="277">
        <v>22700</v>
      </c>
      <c r="D205" s="203" t="s">
        <v>329</v>
      </c>
      <c r="E205" s="278">
        <v>2.0407740983606555</v>
      </c>
      <c r="F205" s="279">
        <v>46325.57203278688</v>
      </c>
      <c r="G205" s="278">
        <v>1.3605160655737705</v>
      </c>
      <c r="H205" s="279">
        <v>30883.71468852459</v>
      </c>
      <c r="I205" s="280">
        <v>3.401290163934426</v>
      </c>
      <c r="J205" s="281">
        <v>77209.28672131147</v>
      </c>
      <c r="K205" s="208"/>
      <c r="L205" s="209"/>
      <c r="M205" s="210"/>
    </row>
    <row r="206" spans="2:13" s="200" customFormat="1" ht="12.75">
      <c r="B206" s="262" t="s">
        <v>330</v>
      </c>
      <c r="C206" s="277">
        <v>22700</v>
      </c>
      <c r="D206" s="203" t="s">
        <v>329</v>
      </c>
      <c r="E206" s="278">
        <v>0.3982288524590164</v>
      </c>
      <c r="F206" s="279">
        <v>9039.794950819673</v>
      </c>
      <c r="G206" s="278">
        <v>0.26548590163934427</v>
      </c>
      <c r="H206" s="279">
        <v>6026.529967213115</v>
      </c>
      <c r="I206" s="280">
        <v>0.6637147540983607</v>
      </c>
      <c r="J206" s="281">
        <v>15066.324918032788</v>
      </c>
      <c r="K206" s="208"/>
      <c r="L206" s="209"/>
      <c r="M206" s="210"/>
    </row>
    <row r="207" spans="2:13" s="200" customFormat="1" ht="12.75">
      <c r="B207" s="262" t="s">
        <v>331</v>
      </c>
      <c r="C207" s="277">
        <v>22700</v>
      </c>
      <c r="D207" s="203" t="s">
        <v>329</v>
      </c>
      <c r="E207" s="278">
        <v>0.7550399999999999</v>
      </c>
      <c r="F207" s="279">
        <v>17139.408</v>
      </c>
      <c r="G207" s="278">
        <v>0.50336</v>
      </c>
      <c r="H207" s="279">
        <v>11426.272</v>
      </c>
      <c r="I207" s="280">
        <v>1.2584</v>
      </c>
      <c r="J207" s="281">
        <v>28565.68</v>
      </c>
      <c r="K207" s="208"/>
      <c r="L207" s="209"/>
      <c r="M207" s="210"/>
    </row>
    <row r="208" spans="2:13" s="200" customFormat="1" ht="12.75">
      <c r="B208" s="262" t="s">
        <v>332</v>
      </c>
      <c r="C208" s="277">
        <v>22700</v>
      </c>
      <c r="D208" s="203" t="s">
        <v>329</v>
      </c>
      <c r="E208" s="278">
        <v>0.625827868852459</v>
      </c>
      <c r="F208" s="279">
        <v>14206.29262295082</v>
      </c>
      <c r="G208" s="278">
        <v>0.41721857923497274</v>
      </c>
      <c r="H208" s="279">
        <v>9470.86174863388</v>
      </c>
      <c r="I208" s="280">
        <v>1.0430464480874317</v>
      </c>
      <c r="J208" s="281">
        <v>23677.1543715847</v>
      </c>
      <c r="K208" s="208"/>
      <c r="L208" s="209"/>
      <c r="M208" s="210"/>
    </row>
    <row r="209" spans="2:13" s="200" customFormat="1" ht="12.75">
      <c r="B209" s="262" t="s">
        <v>333</v>
      </c>
      <c r="C209" s="277">
        <v>22700</v>
      </c>
      <c r="D209" s="203" t="s">
        <v>329</v>
      </c>
      <c r="E209" s="278">
        <v>1.2015498360655736</v>
      </c>
      <c r="F209" s="279">
        <v>27275.18127868852</v>
      </c>
      <c r="G209" s="278">
        <v>0.8010332240437159</v>
      </c>
      <c r="H209" s="279">
        <v>18183.45418579235</v>
      </c>
      <c r="I209" s="280">
        <v>2.0025830601092895</v>
      </c>
      <c r="J209" s="281">
        <v>45458.635464480874</v>
      </c>
      <c r="K209" s="208"/>
      <c r="L209" s="209"/>
      <c r="M209" s="210"/>
    </row>
    <row r="210" spans="2:13" s="200" customFormat="1" ht="12.75">
      <c r="B210" s="262" t="s">
        <v>334</v>
      </c>
      <c r="C210" s="277">
        <v>22700</v>
      </c>
      <c r="D210" s="203" t="s">
        <v>329</v>
      </c>
      <c r="E210" s="278">
        <v>2.40306</v>
      </c>
      <c r="F210" s="279">
        <v>54549.462</v>
      </c>
      <c r="G210" s="278">
        <v>1.60204</v>
      </c>
      <c r="H210" s="279">
        <v>36366.308</v>
      </c>
      <c r="I210" s="280">
        <v>4.0051</v>
      </c>
      <c r="J210" s="281">
        <v>90915.76999999999</v>
      </c>
      <c r="K210" s="208"/>
      <c r="L210" s="209"/>
      <c r="M210" s="210"/>
    </row>
    <row r="211" spans="2:13" s="200" customFormat="1" ht="12.75">
      <c r="B211" s="262" t="s">
        <v>335</v>
      </c>
      <c r="C211" s="277">
        <v>22700</v>
      </c>
      <c r="D211" s="203" t="s">
        <v>329</v>
      </c>
      <c r="E211" s="278">
        <v>1.5790698360655737</v>
      </c>
      <c r="F211" s="279">
        <v>35844.885278688525</v>
      </c>
      <c r="G211" s="278">
        <v>1.0527132240437158</v>
      </c>
      <c r="H211" s="279">
        <v>23896.59018579235</v>
      </c>
      <c r="I211" s="280">
        <v>2.6317830601092895</v>
      </c>
      <c r="J211" s="281">
        <v>59741.47546448087</v>
      </c>
      <c r="K211" s="208"/>
      <c r="L211" s="209"/>
      <c r="M211" s="210"/>
    </row>
    <row r="212" spans="2:13" s="200" customFormat="1" ht="12.75">
      <c r="B212" s="262" t="s">
        <v>121</v>
      </c>
      <c r="C212" s="277"/>
      <c r="D212" s="203"/>
      <c r="E212" s="278"/>
      <c r="F212" s="279"/>
      <c r="G212" s="278"/>
      <c r="H212" s="279"/>
      <c r="I212" s="280"/>
      <c r="J212" s="281"/>
      <c r="K212" s="208"/>
      <c r="L212" s="209"/>
      <c r="M212" s="210"/>
    </row>
    <row r="213" spans="2:13" s="200" customFormat="1" ht="12.75">
      <c r="B213" s="262" t="s">
        <v>122</v>
      </c>
      <c r="C213" s="277">
        <v>1</v>
      </c>
      <c r="D213" s="203" t="s">
        <v>1112</v>
      </c>
      <c r="E213" s="278">
        <v>8167.5</v>
      </c>
      <c r="F213" s="279">
        <v>8167.5</v>
      </c>
      <c r="G213" s="278">
        <v>5445</v>
      </c>
      <c r="H213" s="279">
        <v>5445</v>
      </c>
      <c r="I213" s="280">
        <v>13612.5</v>
      </c>
      <c r="J213" s="281">
        <v>13612.5</v>
      </c>
      <c r="K213" s="208"/>
      <c r="L213" s="209"/>
      <c r="M213" s="210"/>
    </row>
    <row r="214" spans="2:13" s="200" customFormat="1" ht="12.75">
      <c r="B214" s="262" t="s">
        <v>124</v>
      </c>
      <c r="C214" s="277">
        <v>22700</v>
      </c>
      <c r="D214" s="203" t="s">
        <v>959</v>
      </c>
      <c r="E214" s="278">
        <v>0.44999999999999996</v>
      </c>
      <c r="F214" s="279">
        <v>10214.999999999998</v>
      </c>
      <c r="G214" s="278">
        <v>0.30000000000000004</v>
      </c>
      <c r="H214" s="279">
        <v>6810.000000000001</v>
      </c>
      <c r="I214" s="280">
        <v>0.75</v>
      </c>
      <c r="J214" s="281">
        <v>17025</v>
      </c>
      <c r="K214" s="208"/>
      <c r="L214" s="209"/>
      <c r="M214" s="210"/>
    </row>
    <row r="215" spans="2:13" s="200" customFormat="1" ht="12.75">
      <c r="B215" s="262" t="s">
        <v>125</v>
      </c>
      <c r="C215" s="277">
        <v>22700</v>
      </c>
      <c r="D215" s="203" t="s">
        <v>959</v>
      </c>
      <c r="E215" s="278">
        <v>0.3</v>
      </c>
      <c r="F215" s="279">
        <v>6810</v>
      </c>
      <c r="G215" s="278">
        <v>0.2</v>
      </c>
      <c r="H215" s="279">
        <v>4540</v>
      </c>
      <c r="I215" s="280">
        <v>0.5</v>
      </c>
      <c r="J215" s="281">
        <v>11350</v>
      </c>
      <c r="K215" s="208"/>
      <c r="L215" s="209"/>
      <c r="M215" s="210"/>
    </row>
    <row r="216" spans="2:13" s="200" customFormat="1" ht="12.75">
      <c r="B216" s="262" t="s">
        <v>293</v>
      </c>
      <c r="C216" s="277">
        <v>1</v>
      </c>
      <c r="D216" s="203" t="s">
        <v>1112</v>
      </c>
      <c r="E216" s="278">
        <v>10527</v>
      </c>
      <c r="F216" s="279">
        <v>10527</v>
      </c>
      <c r="G216" s="278">
        <v>7018</v>
      </c>
      <c r="H216" s="279">
        <v>7018</v>
      </c>
      <c r="I216" s="280">
        <v>17545</v>
      </c>
      <c r="J216" s="281">
        <v>17545</v>
      </c>
      <c r="K216" s="208"/>
      <c r="L216" s="209"/>
      <c r="M216" s="210"/>
    </row>
    <row r="217" spans="2:13" s="200" customFormat="1" ht="12.75">
      <c r="B217" s="262" t="s">
        <v>460</v>
      </c>
      <c r="C217" s="277">
        <v>1</v>
      </c>
      <c r="D217" s="203" t="s">
        <v>1112</v>
      </c>
      <c r="E217" s="278">
        <v>24030.6</v>
      </c>
      <c r="F217" s="279">
        <v>24030.6</v>
      </c>
      <c r="G217" s="278">
        <v>16020.400000000001</v>
      </c>
      <c r="H217" s="279">
        <v>16020.400000000001</v>
      </c>
      <c r="I217" s="280">
        <v>40051</v>
      </c>
      <c r="J217" s="281">
        <v>40051</v>
      </c>
      <c r="K217" s="208"/>
      <c r="L217" s="209"/>
      <c r="M217" s="210"/>
    </row>
    <row r="218" spans="1:19" ht="12.75">
      <c r="A218" s="174"/>
      <c r="B218" s="167"/>
      <c r="F218" s="194" t="s">
        <v>965</v>
      </c>
      <c r="H218" s="194" t="s">
        <v>965</v>
      </c>
      <c r="J218" s="24" t="s">
        <v>965</v>
      </c>
      <c r="K218" s="146"/>
      <c r="M218" s="159"/>
      <c r="N218" s="102"/>
      <c r="O218" s="102"/>
      <c r="P218" s="102"/>
      <c r="Q218" s="102"/>
      <c r="R218" s="102"/>
      <c r="S218" s="102"/>
    </row>
    <row r="219" spans="1:11" ht="12.75">
      <c r="A219" s="124"/>
      <c r="B219" s="196"/>
      <c r="F219" s="175">
        <v>529380.8659999999</v>
      </c>
      <c r="H219" s="175">
        <v>352920.5773333333</v>
      </c>
      <c r="J219" s="175">
        <v>882301.4433333334</v>
      </c>
      <c r="K219" s="175"/>
    </row>
    <row r="220" spans="1:19" ht="12.75">
      <c r="A220" s="213"/>
      <c r="B220" s="38"/>
      <c r="E220" s="154"/>
      <c r="G220" s="154"/>
      <c r="J220" s="24"/>
      <c r="K220" s="38"/>
      <c r="L220" s="101"/>
      <c r="M220" s="38"/>
      <c r="S220" s="102"/>
    </row>
    <row r="221" spans="1:19" ht="12.75">
      <c r="A221" s="213"/>
      <c r="B221" s="38"/>
      <c r="E221" s="154"/>
      <c r="G221" s="154"/>
      <c r="J221" s="24"/>
      <c r="K221" s="38"/>
      <c r="L221" s="101"/>
      <c r="M221" s="38"/>
      <c r="S221" s="102"/>
    </row>
    <row r="222" spans="1:19" ht="12.75">
      <c r="A222" s="213"/>
      <c r="B222" s="38"/>
      <c r="E222" s="154"/>
      <c r="G222" s="154"/>
      <c r="K222" s="38"/>
      <c r="L222" s="101"/>
      <c r="M222" s="38"/>
      <c r="S222" s="102"/>
    </row>
    <row r="223" spans="6:10" ht="12.75">
      <c r="F223" s="101">
        <v>3503856.777111111</v>
      </c>
      <c r="H223" s="101">
        <v>2493971.1847407413</v>
      </c>
      <c r="J223" s="101">
        <v>5997827.96185185</v>
      </c>
    </row>
    <row r="224" spans="8:10" ht="12.75">
      <c r="H224" s="101">
        <v>0</v>
      </c>
      <c r="J224" s="101">
        <v>5997827.96185185</v>
      </c>
    </row>
  </sheetData>
  <sheetProtection/>
  <mergeCells count="4">
    <mergeCell ref="A1:K1"/>
    <mergeCell ref="E9:F9"/>
    <mergeCell ref="G9:H9"/>
    <mergeCell ref="I9:J9"/>
  </mergeCells>
  <printOptions gridLines="1" horizontalCentered="1"/>
  <pageMargins left="0.15" right="0" top="1" bottom="1" header="0.5" footer="0.5"/>
  <pageSetup fitToHeight="6" fitToWidth="1" orientation="portrait" scale="65" r:id="rId1"/>
  <headerFooter alignWithMargins="0">
    <oddFooter>&amp;CPage &amp;P</oddFooter>
  </headerFooter>
  <rowBreaks count="4" manualBreakCount="4">
    <brk id="121" max="8" man="1"/>
    <brk id="137" max="8" man="1"/>
    <brk id="161" max="8" man="1"/>
    <brk id="194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5"/>
  <sheetViews>
    <sheetView zoomScale="80" zoomScaleNormal="80" zoomScalePageLayoutView="0" workbookViewId="0" topLeftCell="A11">
      <selection activeCell="A1" sqref="A1:G1"/>
    </sheetView>
  </sheetViews>
  <sheetFormatPr defaultColWidth="9.00390625" defaultRowHeight="12.75"/>
  <cols>
    <col min="1" max="1" width="7.875" style="2" customWidth="1"/>
    <col min="2" max="2" width="50.125" style="2" customWidth="1"/>
    <col min="3" max="3" width="9.375" style="2" customWidth="1"/>
    <col min="4" max="4" width="10.375" style="2" customWidth="1"/>
    <col min="5" max="6" width="17.625" style="70" customWidth="1"/>
    <col min="7" max="7" width="16.875" style="77" bestFit="1" customWidth="1"/>
    <col min="8" max="8" width="11.50390625" style="2" bestFit="1" customWidth="1"/>
    <col min="9" max="9" width="13.00390625" style="2" bestFit="1" customWidth="1"/>
    <col min="10" max="10" width="12.50390625" style="2" bestFit="1" customWidth="1"/>
    <col min="11" max="16384" width="9.375" style="2" customWidth="1"/>
  </cols>
  <sheetData>
    <row r="1" spans="1:7" s="33" customFormat="1" ht="16.5" customHeight="1">
      <c r="A1" s="383" t="s">
        <v>989</v>
      </c>
      <c r="B1" s="383"/>
      <c r="C1" s="383"/>
      <c r="D1" s="383"/>
      <c r="E1" s="383"/>
      <c r="F1" s="383"/>
      <c r="G1" s="383"/>
    </row>
    <row r="2" spans="1:7" s="33" customFormat="1" ht="16.5" customHeight="1">
      <c r="A2" s="391"/>
      <c r="B2" s="392"/>
      <c r="C2" s="392"/>
      <c r="D2" s="392"/>
      <c r="E2" s="392"/>
      <c r="F2" s="34"/>
      <c r="G2" s="35"/>
    </row>
    <row r="3" spans="1:7" s="33" customFormat="1" ht="16.5" customHeight="1">
      <c r="A3" s="383" t="s">
        <v>938</v>
      </c>
      <c r="B3" s="383"/>
      <c r="C3" s="383"/>
      <c r="D3" s="383"/>
      <c r="E3" s="383"/>
      <c r="F3" s="383"/>
      <c r="G3" s="383"/>
    </row>
    <row r="4" spans="1:7" s="33" customFormat="1" ht="12.75">
      <c r="A4" s="393"/>
      <c r="B4" s="396"/>
      <c r="C4" s="396"/>
      <c r="D4" s="396"/>
      <c r="E4" s="396"/>
      <c r="F4" s="396"/>
      <c r="G4" s="396"/>
    </row>
    <row r="5" spans="1:7" s="33" customFormat="1" ht="12.75">
      <c r="A5" s="387" t="s">
        <v>939</v>
      </c>
      <c r="B5" s="400"/>
      <c r="C5" s="400"/>
      <c r="D5" s="400"/>
      <c r="E5" s="400"/>
      <c r="F5" s="400"/>
      <c r="G5" s="400"/>
    </row>
    <row r="6" spans="1:7" s="33" customFormat="1" ht="12.75">
      <c r="A6" s="389"/>
      <c r="B6" s="396"/>
      <c r="C6" s="396"/>
      <c r="D6" s="396"/>
      <c r="E6" s="396"/>
      <c r="F6" s="396"/>
      <c r="G6" s="396"/>
    </row>
    <row r="7" spans="1:7" s="38" customFormat="1" ht="12.75">
      <c r="A7" s="394" t="s">
        <v>940</v>
      </c>
      <c r="B7" s="394"/>
      <c r="C7" s="394"/>
      <c r="D7" s="394"/>
      <c r="E7" s="394"/>
      <c r="F7" s="394"/>
      <c r="G7" s="394"/>
    </row>
    <row r="8" spans="1:7" s="33" customFormat="1" ht="12.75">
      <c r="A8" s="395"/>
      <c r="B8" s="396"/>
      <c r="C8" s="396"/>
      <c r="D8" s="396"/>
      <c r="E8" s="396"/>
      <c r="F8" s="396"/>
      <c r="G8" s="396"/>
    </row>
    <row r="9" spans="1:7" s="33" customFormat="1" ht="12.75">
      <c r="A9" s="387" t="s">
        <v>941</v>
      </c>
      <c r="B9" s="397"/>
      <c r="C9" s="397"/>
      <c r="D9" s="397"/>
      <c r="E9" s="397"/>
      <c r="F9" s="397"/>
      <c r="G9" s="397"/>
    </row>
    <row r="10" spans="1:7" s="33" customFormat="1" ht="12.75">
      <c r="A10" s="36"/>
      <c r="B10" s="39"/>
      <c r="C10" s="39"/>
      <c r="D10" s="39"/>
      <c r="E10" s="39"/>
      <c r="F10" s="39"/>
      <c r="G10" s="78"/>
    </row>
    <row r="11" spans="1:7" s="33" customFormat="1" ht="12.75">
      <c r="A11" s="36"/>
      <c r="B11" s="39"/>
      <c r="C11" s="39"/>
      <c r="D11" s="39"/>
      <c r="E11" s="39"/>
      <c r="F11" s="39"/>
      <c r="G11" s="215">
        <v>39345</v>
      </c>
    </row>
    <row r="12" spans="1:7" s="10" customFormat="1" ht="20.25" customHeight="1">
      <c r="A12" s="398" t="s">
        <v>461</v>
      </c>
      <c r="B12" s="399"/>
      <c r="C12" s="399"/>
      <c r="D12" s="399"/>
      <c r="E12" s="399"/>
      <c r="F12" s="399"/>
      <c r="G12" s="399"/>
    </row>
    <row r="13" spans="1:7" ht="12.75">
      <c r="A13" s="41"/>
      <c r="B13" s="42"/>
      <c r="C13" s="43"/>
      <c r="D13" s="43"/>
      <c r="E13" s="44"/>
      <c r="F13" s="45"/>
      <c r="G13" s="46" t="s">
        <v>991</v>
      </c>
    </row>
    <row r="14" spans="1:7" ht="13.5" thickBot="1">
      <c r="A14" s="47"/>
      <c r="B14" s="48" t="s">
        <v>993</v>
      </c>
      <c r="C14" s="49"/>
      <c r="D14" s="49"/>
      <c r="E14" s="47"/>
      <c r="F14" s="50"/>
      <c r="G14" s="51" t="s">
        <v>994</v>
      </c>
    </row>
    <row r="15" spans="1:7" ht="12.75">
      <c r="A15" s="56">
        <v>2</v>
      </c>
      <c r="B15" s="76" t="s">
        <v>1065</v>
      </c>
      <c r="D15" s="54"/>
      <c r="E15" s="2"/>
      <c r="F15" s="55"/>
      <c r="G15" s="55">
        <v>233850</v>
      </c>
    </row>
    <row r="16" spans="1:7" ht="12.75">
      <c r="A16" s="52">
        <v>3</v>
      </c>
      <c r="B16" s="57" t="s">
        <v>1066</v>
      </c>
      <c r="D16" s="54"/>
      <c r="E16" s="2"/>
      <c r="F16" s="55"/>
      <c r="G16" s="55">
        <v>1435420.8333333335</v>
      </c>
    </row>
    <row r="17" spans="1:7" ht="12.75">
      <c r="A17" s="52">
        <v>4</v>
      </c>
      <c r="B17" s="57" t="s">
        <v>1067</v>
      </c>
      <c r="D17" s="54"/>
      <c r="E17" s="2"/>
      <c r="F17" s="86"/>
      <c r="G17" s="86">
        <v>131328</v>
      </c>
    </row>
    <row r="18" spans="1:7" ht="12.75">
      <c r="A18" s="52">
        <v>5</v>
      </c>
      <c r="B18" s="57" t="s">
        <v>1068</v>
      </c>
      <c r="D18" s="54"/>
      <c r="E18" s="2"/>
      <c r="F18" s="55"/>
      <c r="G18" s="55">
        <v>2630978.5</v>
      </c>
    </row>
    <row r="19" spans="1:7" ht="12.75">
      <c r="A19" s="52">
        <v>6</v>
      </c>
      <c r="B19" s="87" t="s">
        <v>1069</v>
      </c>
      <c r="D19" s="54"/>
      <c r="E19" s="2"/>
      <c r="F19" s="55"/>
      <c r="G19" s="55">
        <v>470400</v>
      </c>
    </row>
    <row r="20" spans="1:7" ht="12.75" customHeight="1">
      <c r="A20" s="52">
        <v>7</v>
      </c>
      <c r="B20" s="87" t="s">
        <v>1070</v>
      </c>
      <c r="D20" s="54"/>
      <c r="E20" s="2"/>
      <c r="F20" s="55"/>
      <c r="G20" s="55">
        <v>1775826</v>
      </c>
    </row>
    <row r="21" spans="1:7" ht="12.75">
      <c r="A21" s="52">
        <v>8</v>
      </c>
      <c r="B21" s="57" t="s">
        <v>1071</v>
      </c>
      <c r="D21" s="54"/>
      <c r="E21" s="2"/>
      <c r="F21" s="55"/>
      <c r="G21" s="55">
        <v>2331330</v>
      </c>
    </row>
    <row r="22" spans="1:7" ht="12.75">
      <c r="A22" s="52">
        <v>9</v>
      </c>
      <c r="B22" s="57" t="s">
        <v>1073</v>
      </c>
      <c r="D22" s="54"/>
      <c r="E22" s="2"/>
      <c r="F22" s="55"/>
      <c r="G22" s="55">
        <v>2170347.5</v>
      </c>
    </row>
    <row r="23" spans="1:7" ht="12.75">
      <c r="A23" s="52">
        <v>10</v>
      </c>
      <c r="B23" s="57" t="s">
        <v>1074</v>
      </c>
      <c r="D23" s="54"/>
      <c r="E23" s="2"/>
      <c r="F23" s="55"/>
      <c r="G23" s="55">
        <v>564930</v>
      </c>
    </row>
    <row r="24" spans="1:7" ht="12.75">
      <c r="A24" s="52">
        <v>11</v>
      </c>
      <c r="B24" s="73" t="s">
        <v>1075</v>
      </c>
      <c r="D24" s="54"/>
      <c r="E24" s="2"/>
      <c r="F24" s="55"/>
      <c r="G24" s="55">
        <v>64200</v>
      </c>
    </row>
    <row r="25" spans="1:7" ht="12.75">
      <c r="A25" s="52">
        <v>12</v>
      </c>
      <c r="B25" s="57" t="s">
        <v>1076</v>
      </c>
      <c r="D25" s="57"/>
      <c r="E25" s="2"/>
      <c r="F25" s="55"/>
      <c r="G25" s="55">
        <v>615000</v>
      </c>
    </row>
    <row r="26" spans="1:7" ht="12.75">
      <c r="A26" s="52">
        <v>13</v>
      </c>
      <c r="B26" s="57" t="s">
        <v>1077</v>
      </c>
      <c r="D26" s="54"/>
      <c r="E26" s="2"/>
      <c r="F26" s="55"/>
      <c r="G26" s="55" t="s">
        <v>1151</v>
      </c>
    </row>
    <row r="27" spans="1:7" ht="12.75">
      <c r="A27" s="52">
        <v>14</v>
      </c>
      <c r="B27" s="57" t="s">
        <v>1078</v>
      </c>
      <c r="D27" s="54"/>
      <c r="E27" s="2"/>
      <c r="F27" s="55"/>
      <c r="G27" s="55">
        <v>90000</v>
      </c>
    </row>
    <row r="28" spans="1:7" ht="12.75">
      <c r="A28" s="52">
        <v>15.1</v>
      </c>
      <c r="B28" s="57" t="s">
        <v>1079</v>
      </c>
      <c r="D28" s="54"/>
      <c r="E28" s="2"/>
      <c r="F28" s="55"/>
      <c r="G28" s="55">
        <v>3798150</v>
      </c>
    </row>
    <row r="29" spans="1:7" ht="12.75">
      <c r="A29" s="52">
        <v>15.2</v>
      </c>
      <c r="B29" s="57" t="s">
        <v>1080</v>
      </c>
      <c r="D29" s="54"/>
      <c r="E29" s="2"/>
      <c r="F29" s="55"/>
      <c r="G29" s="55">
        <v>927000</v>
      </c>
    </row>
    <row r="30" spans="1:7" ht="12.75">
      <c r="A30" s="52">
        <v>15.3</v>
      </c>
      <c r="B30" s="57" t="s">
        <v>1081</v>
      </c>
      <c r="D30" s="54"/>
      <c r="E30" s="2"/>
      <c r="F30" s="55"/>
      <c r="G30" s="55">
        <v>273600</v>
      </c>
    </row>
    <row r="31" spans="1:7" ht="12.75">
      <c r="A31" s="52">
        <v>16</v>
      </c>
      <c r="B31" s="57" t="s">
        <v>1082</v>
      </c>
      <c r="D31" s="54"/>
      <c r="E31" s="2"/>
      <c r="F31" s="55"/>
      <c r="G31" s="55">
        <v>2147156.8480849992</v>
      </c>
    </row>
    <row r="32" spans="1:7" ht="12.75">
      <c r="A32" s="64"/>
      <c r="B32" s="64"/>
      <c r="D32" s="64"/>
      <c r="E32" s="2"/>
      <c r="F32" s="66"/>
      <c r="G32" s="66" t="s">
        <v>965</v>
      </c>
    </row>
    <row r="33" spans="1:7" ht="12.75">
      <c r="A33" s="64"/>
      <c r="B33" s="73" t="s">
        <v>1037</v>
      </c>
      <c r="D33" s="64"/>
      <c r="E33" s="2"/>
      <c r="F33" s="67"/>
      <c r="G33" s="67">
        <v>19659517.681418337</v>
      </c>
    </row>
    <row r="34" spans="1:8" ht="12.75">
      <c r="A34" s="64"/>
      <c r="B34" s="68" t="s">
        <v>336</v>
      </c>
      <c r="D34" s="69">
        <v>0.15</v>
      </c>
      <c r="E34" s="2"/>
      <c r="F34" s="72"/>
      <c r="G34" s="72">
        <v>2948927.6522127506</v>
      </c>
      <c r="H34" s="79"/>
    </row>
    <row r="35" spans="1:8" ht="12.75">
      <c r="A35" s="64"/>
      <c r="B35" s="64"/>
      <c r="D35" s="64"/>
      <c r="E35" s="2"/>
      <c r="F35" s="66"/>
      <c r="G35" s="88" t="s">
        <v>965</v>
      </c>
      <c r="H35" s="79"/>
    </row>
    <row r="36" spans="1:8" ht="12.75">
      <c r="A36" s="64"/>
      <c r="B36" s="73" t="s">
        <v>1037</v>
      </c>
      <c r="D36" s="64"/>
      <c r="E36" s="2"/>
      <c r="F36" s="67"/>
      <c r="G36" s="67">
        <v>22608445.333631087</v>
      </c>
      <c r="H36" s="79"/>
    </row>
    <row r="37" spans="1:8" ht="12.75">
      <c r="A37" s="64"/>
      <c r="B37" s="68" t="s">
        <v>1036</v>
      </c>
      <c r="D37" s="69">
        <v>0</v>
      </c>
      <c r="E37" s="2"/>
      <c r="F37" s="72"/>
      <c r="G37" s="72">
        <v>0</v>
      </c>
      <c r="H37" s="79"/>
    </row>
    <row r="38" spans="1:8" ht="12.75">
      <c r="A38" s="64"/>
      <c r="B38" s="64"/>
      <c r="D38" s="64"/>
      <c r="E38" s="2"/>
      <c r="F38" s="66"/>
      <c r="G38" s="66" t="s">
        <v>965</v>
      </c>
      <c r="H38" s="79"/>
    </row>
    <row r="39" spans="1:8" ht="12.75">
      <c r="A39" s="64"/>
      <c r="B39" s="73" t="s">
        <v>1037</v>
      </c>
      <c r="D39" s="64"/>
      <c r="E39" s="2"/>
      <c r="F39" s="67"/>
      <c r="G39" s="67">
        <v>22608445.333631087</v>
      </c>
      <c r="H39" s="79"/>
    </row>
    <row r="40" spans="1:8" ht="12.75">
      <c r="A40" s="64"/>
      <c r="B40" s="74" t="s">
        <v>130</v>
      </c>
      <c r="D40" s="69">
        <v>0</v>
      </c>
      <c r="E40" s="2"/>
      <c r="F40" s="72"/>
      <c r="G40" s="72">
        <v>0</v>
      </c>
      <c r="H40" s="79"/>
    </row>
    <row r="41" spans="1:8" ht="12.75">
      <c r="A41" s="64"/>
      <c r="B41" s="64"/>
      <c r="D41" s="64"/>
      <c r="E41" s="2"/>
      <c r="F41" s="66"/>
      <c r="G41" s="66" t="s">
        <v>965</v>
      </c>
      <c r="H41" s="79"/>
    </row>
    <row r="42" spans="1:9" ht="12.75">
      <c r="A42" s="64"/>
      <c r="B42" s="89" t="s">
        <v>1084</v>
      </c>
      <c r="D42" s="64"/>
      <c r="E42" s="2"/>
      <c r="F42" s="67"/>
      <c r="G42" s="67">
        <v>22608445.333631087</v>
      </c>
      <c r="H42" s="79"/>
      <c r="I42" s="67">
        <v>22608445.333631087</v>
      </c>
    </row>
    <row r="43" spans="1:7" ht="12.75">
      <c r="A43" s="64"/>
      <c r="B43" s="90"/>
      <c r="C43" s="91"/>
      <c r="D43" s="44"/>
      <c r="E43" s="2"/>
      <c r="F43" s="71"/>
      <c r="G43" s="216"/>
    </row>
    <row r="44" spans="2:7" ht="12.75">
      <c r="B44" s="92" t="s">
        <v>1085</v>
      </c>
      <c r="D44" s="93"/>
      <c r="E44" s="2"/>
      <c r="F44" s="94"/>
      <c r="G44" s="95">
        <v>68400</v>
      </c>
    </row>
    <row r="45" spans="2:7" ht="12.75">
      <c r="B45" s="92" t="s">
        <v>1086</v>
      </c>
      <c r="D45" s="44"/>
      <c r="E45" s="2"/>
      <c r="F45" s="96"/>
      <c r="G45" s="217">
        <v>330.53282651507436</v>
      </c>
    </row>
    <row r="46" spans="4:6" ht="12.75">
      <c r="D46" s="44"/>
      <c r="E46" s="98"/>
      <c r="F46" s="99"/>
    </row>
    <row r="47" spans="4:6" ht="12.75">
      <c r="D47" s="44"/>
      <c r="F47" s="71"/>
    </row>
    <row r="48" spans="2:7" ht="12.75">
      <c r="B48" s="2" t="s">
        <v>1087</v>
      </c>
      <c r="D48" s="44"/>
      <c r="F48" s="71"/>
      <c r="G48" s="80"/>
    </row>
    <row r="49" spans="4:7" ht="12.75">
      <c r="D49" s="44"/>
      <c r="F49" s="71"/>
      <c r="G49" s="80"/>
    </row>
    <row r="50" spans="4:6" ht="12.75">
      <c r="D50" s="44"/>
      <c r="F50" s="71"/>
    </row>
    <row r="165" ht="12.75">
      <c r="B165" s="10"/>
    </row>
    <row r="179" ht="40.5" customHeight="1"/>
  </sheetData>
  <sheetProtection/>
  <mergeCells count="10">
    <mergeCell ref="A7:G7"/>
    <mergeCell ref="A8:G8"/>
    <mergeCell ref="A9:G9"/>
    <mergeCell ref="A12:G12"/>
    <mergeCell ref="A5:G5"/>
    <mergeCell ref="A6:G6"/>
    <mergeCell ref="A1:G1"/>
    <mergeCell ref="A2:E2"/>
    <mergeCell ref="A3:G3"/>
    <mergeCell ref="A4:G4"/>
  </mergeCells>
  <printOptions horizontalCentered="1"/>
  <pageMargins left="0.5" right="0.5" top="1" bottom="1" header="0.5" footer="0.5"/>
  <pageSetup horizontalDpi="300" verticalDpi="300" orientation="portrait" scale="82" r:id="rId1"/>
  <headerFooter alignWithMargins="0"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T390"/>
  <sheetViews>
    <sheetView zoomScale="69" zoomScaleNormal="69" zoomScalePageLayoutView="0" workbookViewId="0" topLeftCell="A1">
      <pane ySplit="10" topLeftCell="BM376" activePane="bottomLeft" state="frozen"/>
      <selection pane="topLeft" activeCell="A1" sqref="A1:K1"/>
      <selection pane="bottomLeft" activeCell="A1" sqref="A1:K1"/>
    </sheetView>
  </sheetViews>
  <sheetFormatPr defaultColWidth="9.875" defaultRowHeight="12.75"/>
  <cols>
    <col min="1" max="1" width="6.00390625" style="103" customWidth="1"/>
    <col min="2" max="2" width="46.625" style="142" customWidth="1"/>
    <col min="3" max="3" width="14.50390625" style="130" customWidth="1"/>
    <col min="4" max="4" width="7.375" style="127" customWidth="1"/>
    <col min="5" max="5" width="14.375" style="128" customWidth="1"/>
    <col min="6" max="6" width="13.125" style="101" customWidth="1"/>
    <col min="7" max="7" width="14.375" style="128" customWidth="1"/>
    <col min="8" max="8" width="13.125" style="101" customWidth="1"/>
    <col min="9" max="9" width="14.375" style="129" customWidth="1"/>
    <col min="10" max="10" width="13.125" style="130" customWidth="1"/>
    <col min="11" max="11" width="14.50390625" style="101" customWidth="1"/>
    <col min="12" max="12" width="2.625" style="38" customWidth="1"/>
    <col min="13" max="13" width="4.50390625" style="101" customWidth="1"/>
    <col min="14" max="14" width="9.875" style="124" customWidth="1"/>
    <col min="15" max="19" width="9.875" style="38" customWidth="1"/>
    <col min="20" max="16384" width="9.875" style="102" customWidth="1"/>
  </cols>
  <sheetData>
    <row r="1" spans="1:11" ht="12.75">
      <c r="A1" s="401" t="s">
        <v>934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2:11" ht="12.75">
      <c r="B2" s="104" t="s">
        <v>939</v>
      </c>
      <c r="C2" s="218"/>
      <c r="D2" s="106"/>
      <c r="E2" s="107"/>
      <c r="F2" s="108"/>
      <c r="G2" s="107"/>
      <c r="H2" s="108"/>
      <c r="I2" s="109"/>
      <c r="J2" s="110"/>
      <c r="K2" s="105"/>
    </row>
    <row r="3" spans="2:11" ht="25.5">
      <c r="B3" s="111" t="s">
        <v>940</v>
      </c>
      <c r="C3" s="116"/>
      <c r="D3" s="113"/>
      <c r="E3" s="114"/>
      <c r="F3" s="112"/>
      <c r="G3" s="114"/>
      <c r="H3" s="112"/>
      <c r="I3" s="115"/>
      <c r="J3" s="116"/>
      <c r="K3" s="117">
        <v>39345</v>
      </c>
    </row>
    <row r="4" spans="2:11" ht="12.75">
      <c r="B4" s="111" t="s">
        <v>941</v>
      </c>
      <c r="C4" s="116"/>
      <c r="D4" s="106"/>
      <c r="E4" s="114"/>
      <c r="F4" s="108"/>
      <c r="G4" s="114"/>
      <c r="H4" s="108"/>
      <c r="I4" s="115"/>
      <c r="J4" s="110"/>
      <c r="K4" s="112"/>
    </row>
    <row r="5" spans="2:11" ht="12.75">
      <c r="B5" s="118" t="s">
        <v>938</v>
      </c>
      <c r="C5" s="116"/>
      <c r="D5" s="113"/>
      <c r="E5" s="114"/>
      <c r="F5" s="112"/>
      <c r="G5" s="114"/>
      <c r="H5" s="112"/>
      <c r="I5" s="115"/>
      <c r="J5" s="116"/>
      <c r="K5" s="112"/>
    </row>
    <row r="6" spans="2:11" ht="12.75">
      <c r="B6" s="118"/>
      <c r="C6" s="116"/>
      <c r="D6" s="106"/>
      <c r="E6" s="114"/>
      <c r="F6" s="119"/>
      <c r="G6" s="114"/>
      <c r="H6" s="119"/>
      <c r="I6" s="115"/>
      <c r="J6" s="110"/>
      <c r="K6" s="120"/>
    </row>
    <row r="7" spans="1:11" ht="12.75">
      <c r="A7" s="121"/>
      <c r="B7" s="122" t="s">
        <v>462</v>
      </c>
      <c r="C7" s="116"/>
      <c r="D7" s="113"/>
      <c r="E7" s="114"/>
      <c r="F7" s="113"/>
      <c r="G7" s="114"/>
      <c r="H7" s="113"/>
      <c r="I7" s="115"/>
      <c r="J7" s="116"/>
      <c r="K7" s="123"/>
    </row>
    <row r="8" spans="1:3" ht="12.75">
      <c r="A8" s="124"/>
      <c r="B8" s="125"/>
      <c r="C8" s="225"/>
    </row>
    <row r="9" spans="1:11" ht="12.75">
      <c r="A9" s="131"/>
      <c r="B9" s="132"/>
      <c r="C9" s="226"/>
      <c r="D9" s="134"/>
      <c r="E9" s="402" t="s">
        <v>1089</v>
      </c>
      <c r="F9" s="402"/>
      <c r="G9" s="402" t="s">
        <v>1090</v>
      </c>
      <c r="H9" s="402"/>
      <c r="I9" s="402" t="s">
        <v>991</v>
      </c>
      <c r="J9" s="402"/>
      <c r="K9" s="134"/>
    </row>
    <row r="10" spans="1:11" ht="13.5" thickBot="1">
      <c r="A10" s="135"/>
      <c r="B10" s="136" t="s">
        <v>993</v>
      </c>
      <c r="C10" s="141" t="s">
        <v>1091</v>
      </c>
      <c r="D10" s="137" t="s">
        <v>1092</v>
      </c>
      <c r="E10" s="138" t="s">
        <v>1093</v>
      </c>
      <c r="F10" s="139" t="s">
        <v>994</v>
      </c>
      <c r="G10" s="138" t="s">
        <v>1093</v>
      </c>
      <c r="H10" s="139" t="s">
        <v>994</v>
      </c>
      <c r="I10" s="140" t="s">
        <v>1093</v>
      </c>
      <c r="J10" s="141" t="s">
        <v>994</v>
      </c>
      <c r="K10" s="139"/>
    </row>
    <row r="11" spans="6:19" ht="13.5" thickTop="1">
      <c r="F11" s="143"/>
      <c r="H11" s="143"/>
      <c r="K11" s="143"/>
      <c r="O11" s="102"/>
      <c r="Q11" s="102"/>
      <c r="S11" s="102"/>
    </row>
    <row r="12" spans="1:19" ht="12.75">
      <c r="A12" s="144">
        <v>2</v>
      </c>
      <c r="B12" s="145" t="s">
        <v>1094</v>
      </c>
      <c r="F12" s="146"/>
      <c r="H12" s="146"/>
      <c r="J12" s="146"/>
      <c r="K12" s="146"/>
      <c r="O12" s="102"/>
      <c r="Q12" s="102"/>
      <c r="S12" s="102"/>
    </row>
    <row r="13" spans="1:19" ht="12.75">
      <c r="A13" s="144"/>
      <c r="B13" s="147" t="s">
        <v>1095</v>
      </c>
      <c r="F13" s="146"/>
      <c r="H13" s="146"/>
      <c r="I13" s="148" t="s">
        <v>1096</v>
      </c>
      <c r="J13" s="146"/>
      <c r="K13" s="146"/>
      <c r="O13" s="102"/>
      <c r="Q13" s="102"/>
      <c r="S13" s="102"/>
    </row>
    <row r="14" spans="1:14" ht="12.75">
      <c r="A14" s="149"/>
      <c r="B14" s="150"/>
      <c r="F14" s="146"/>
      <c r="H14" s="146"/>
      <c r="I14" s="151"/>
      <c r="J14" s="146"/>
      <c r="K14" s="146"/>
      <c r="N14" s="103"/>
    </row>
    <row r="15" spans="1:19" ht="12.75">
      <c r="A15" s="152"/>
      <c r="B15" s="153" t="s">
        <v>1097</v>
      </c>
      <c r="E15" s="154"/>
      <c r="F15" s="146"/>
      <c r="G15" s="154"/>
      <c r="H15" s="146"/>
      <c r="I15" s="148" t="s">
        <v>1096</v>
      </c>
      <c r="J15" s="146"/>
      <c r="K15" s="38"/>
      <c r="L15" s="101"/>
      <c r="M15" s="38"/>
      <c r="O15" s="102"/>
      <c r="Q15" s="102"/>
      <c r="S15" s="102"/>
    </row>
    <row r="16" spans="1:19" ht="12.75">
      <c r="A16" s="155"/>
      <c r="B16" s="156"/>
      <c r="F16" s="146"/>
      <c r="H16" s="146"/>
      <c r="I16" s="151"/>
      <c r="J16" s="146"/>
      <c r="K16" s="38"/>
      <c r="L16" s="101"/>
      <c r="M16" s="38"/>
      <c r="O16" s="102"/>
      <c r="Q16" s="102"/>
      <c r="S16" s="102"/>
    </row>
    <row r="17" spans="1:19" ht="12.75">
      <c r="A17" s="152"/>
      <c r="B17" s="153" t="s">
        <v>1098</v>
      </c>
      <c r="F17" s="146"/>
      <c r="H17" s="146"/>
      <c r="I17" s="148" t="s">
        <v>1096</v>
      </c>
      <c r="J17" s="146"/>
      <c r="K17" s="146"/>
      <c r="O17" s="102"/>
      <c r="Q17" s="102"/>
      <c r="S17" s="102"/>
    </row>
    <row r="18" spans="1:19" ht="12.75">
      <c r="A18" s="152"/>
      <c r="B18" s="153"/>
      <c r="F18" s="146"/>
      <c r="H18" s="146"/>
      <c r="J18" s="146"/>
      <c r="K18" s="146"/>
      <c r="O18" s="102"/>
      <c r="Q18" s="102"/>
      <c r="S18" s="102"/>
    </row>
    <row r="19" spans="1:19" ht="12.75">
      <c r="A19" s="152"/>
      <c r="B19" s="153" t="s">
        <v>1099</v>
      </c>
      <c r="F19" s="146"/>
      <c r="H19" s="146"/>
      <c r="I19" s="148" t="s">
        <v>1096</v>
      </c>
      <c r="J19" s="146"/>
      <c r="K19" s="146"/>
      <c r="O19" s="102"/>
      <c r="Q19" s="102"/>
      <c r="S19" s="102"/>
    </row>
    <row r="20" spans="1:19" ht="12.75">
      <c r="A20" s="152"/>
      <c r="B20" s="153"/>
      <c r="F20" s="146"/>
      <c r="H20" s="146"/>
      <c r="J20" s="146"/>
      <c r="K20" s="146"/>
      <c r="O20" s="102"/>
      <c r="Q20" s="102"/>
      <c r="S20" s="102"/>
    </row>
    <row r="21" spans="1:19" ht="12.75">
      <c r="A21" s="144"/>
      <c r="B21" s="147" t="s">
        <v>1100</v>
      </c>
      <c r="E21" s="154"/>
      <c r="F21" s="146"/>
      <c r="G21" s="154"/>
      <c r="H21" s="146"/>
      <c r="I21" s="148" t="s">
        <v>1096</v>
      </c>
      <c r="J21" s="146"/>
      <c r="K21" s="38"/>
      <c r="L21" s="101"/>
      <c r="M21" s="38"/>
      <c r="N21" s="103"/>
      <c r="S21" s="102"/>
    </row>
    <row r="22" spans="1:14" ht="12.75">
      <c r="A22" s="149"/>
      <c r="B22" s="150"/>
      <c r="F22" s="146"/>
      <c r="H22" s="146"/>
      <c r="I22" s="151"/>
      <c r="J22" s="146"/>
      <c r="K22" s="146"/>
      <c r="N22" s="103"/>
    </row>
    <row r="23" spans="1:14" ht="12.75">
      <c r="A23" s="152"/>
      <c r="B23" s="153" t="s">
        <v>1101</v>
      </c>
      <c r="F23" s="146"/>
      <c r="H23" s="146"/>
      <c r="I23" s="148" t="s">
        <v>1096</v>
      </c>
      <c r="J23" s="146"/>
      <c r="K23" s="146"/>
      <c r="N23" s="103"/>
    </row>
    <row r="24" spans="1:19" ht="12.75">
      <c r="A24" s="152"/>
      <c r="B24" s="153"/>
      <c r="F24" s="146"/>
      <c r="H24" s="146"/>
      <c r="I24" s="151"/>
      <c r="J24" s="146"/>
      <c r="K24" s="38"/>
      <c r="L24" s="101"/>
      <c r="M24" s="102"/>
      <c r="S24" s="102"/>
    </row>
    <row r="25" spans="1:19" ht="12.75">
      <c r="A25" s="152"/>
      <c r="B25" s="153" t="s">
        <v>1065</v>
      </c>
      <c r="F25" s="146"/>
      <c r="H25" s="146"/>
      <c r="I25" s="151"/>
      <c r="J25" s="146"/>
      <c r="K25" s="38"/>
      <c r="L25" s="101"/>
      <c r="M25" s="102"/>
      <c r="S25" s="102"/>
    </row>
    <row r="26" spans="1:19" ht="25.5">
      <c r="A26" s="152"/>
      <c r="B26" s="157" t="s">
        <v>1102</v>
      </c>
      <c r="C26" s="130">
        <v>2850</v>
      </c>
      <c r="D26" s="127" t="s">
        <v>1103</v>
      </c>
      <c r="E26" s="128">
        <v>5.4</v>
      </c>
      <c r="F26" s="146">
        <v>15390.000000000002</v>
      </c>
      <c r="G26" s="128">
        <v>3.6</v>
      </c>
      <c r="H26" s="146">
        <v>10260</v>
      </c>
      <c r="I26" s="129">
        <v>9</v>
      </c>
      <c r="J26" s="146">
        <v>25650</v>
      </c>
      <c r="K26" s="38"/>
      <c r="L26" s="101"/>
      <c r="M26" s="102"/>
      <c r="S26" s="102"/>
    </row>
    <row r="27" spans="1:19" ht="25.5">
      <c r="A27" s="152"/>
      <c r="B27" s="157" t="s">
        <v>1104</v>
      </c>
      <c r="C27" s="130">
        <v>4200</v>
      </c>
      <c r="D27" s="127" t="s">
        <v>1103</v>
      </c>
      <c r="E27" s="128">
        <v>5.4</v>
      </c>
      <c r="F27" s="146">
        <v>22680</v>
      </c>
      <c r="G27" s="128">
        <v>3.6</v>
      </c>
      <c r="H27" s="146">
        <v>15120</v>
      </c>
      <c r="I27" s="129">
        <v>9</v>
      </c>
      <c r="J27" s="146">
        <v>37800</v>
      </c>
      <c r="K27" s="38"/>
      <c r="L27" s="101"/>
      <c r="M27" s="102"/>
      <c r="S27" s="102"/>
    </row>
    <row r="28" spans="1:19" ht="12.75">
      <c r="A28" s="152"/>
      <c r="B28" s="156" t="s">
        <v>1105</v>
      </c>
      <c r="C28" s="130">
        <v>2700</v>
      </c>
      <c r="D28" s="127" t="s">
        <v>1103</v>
      </c>
      <c r="E28" s="128">
        <v>6</v>
      </c>
      <c r="F28" s="146">
        <v>16200</v>
      </c>
      <c r="G28" s="128">
        <v>4</v>
      </c>
      <c r="H28" s="146">
        <v>10800</v>
      </c>
      <c r="I28" s="129">
        <v>10</v>
      </c>
      <c r="J28" s="146">
        <v>27000</v>
      </c>
      <c r="K28" s="38"/>
      <c r="L28" s="101"/>
      <c r="M28" s="102"/>
      <c r="S28" s="102"/>
    </row>
    <row r="29" spans="1:19" ht="12.75">
      <c r="A29" s="152"/>
      <c r="B29" s="156" t="s">
        <v>133</v>
      </c>
      <c r="C29" s="130">
        <v>4350</v>
      </c>
      <c r="D29" s="127" t="s">
        <v>1103</v>
      </c>
      <c r="E29" s="128">
        <v>5.4</v>
      </c>
      <c r="F29" s="146">
        <v>23490</v>
      </c>
      <c r="G29" s="128">
        <v>3.6</v>
      </c>
      <c r="H29" s="146">
        <v>15660</v>
      </c>
      <c r="I29" s="129">
        <v>9</v>
      </c>
      <c r="J29" s="146">
        <v>39150</v>
      </c>
      <c r="K29" s="38"/>
      <c r="L29" s="101"/>
      <c r="M29" s="102"/>
      <c r="S29" s="102"/>
    </row>
    <row r="30" spans="1:19" ht="25.5">
      <c r="A30" s="152"/>
      <c r="B30" s="156" t="s">
        <v>1107</v>
      </c>
      <c r="C30" s="130">
        <v>2550</v>
      </c>
      <c r="D30" s="127" t="s">
        <v>1103</v>
      </c>
      <c r="E30" s="128">
        <v>21</v>
      </c>
      <c r="F30" s="146">
        <v>53550</v>
      </c>
      <c r="G30" s="128">
        <v>14</v>
      </c>
      <c r="H30" s="146">
        <v>35700</v>
      </c>
      <c r="I30" s="129">
        <v>35</v>
      </c>
      <c r="J30" s="146">
        <v>89250</v>
      </c>
      <c r="K30" s="38"/>
      <c r="L30" s="101"/>
      <c r="M30" s="102"/>
      <c r="S30" s="102"/>
    </row>
    <row r="31" spans="1:19" ht="12.75">
      <c r="A31" s="155"/>
      <c r="B31" s="157" t="s">
        <v>1109</v>
      </c>
      <c r="F31" s="146"/>
      <c r="H31" s="146"/>
      <c r="J31" s="146" t="s">
        <v>1110</v>
      </c>
      <c r="K31" s="38"/>
      <c r="L31" s="101"/>
      <c r="M31" s="102"/>
      <c r="S31" s="102"/>
    </row>
    <row r="32" spans="1:19" ht="25.5">
      <c r="A32" s="155"/>
      <c r="B32" s="156" t="s">
        <v>463</v>
      </c>
      <c r="F32" s="146"/>
      <c r="H32" s="146"/>
      <c r="J32" s="146" t="s">
        <v>1110</v>
      </c>
      <c r="K32" s="38"/>
      <c r="L32" s="101"/>
      <c r="M32" s="102"/>
      <c r="S32" s="102"/>
    </row>
    <row r="33" spans="1:19" ht="25.5">
      <c r="A33" s="155"/>
      <c r="B33" s="150" t="s">
        <v>1115</v>
      </c>
      <c r="C33" s="130">
        <v>3</v>
      </c>
      <c r="D33" s="127" t="s">
        <v>134</v>
      </c>
      <c r="E33" s="128">
        <v>3000</v>
      </c>
      <c r="F33" s="146">
        <v>9000</v>
      </c>
      <c r="G33" s="128">
        <v>2000</v>
      </c>
      <c r="H33" s="146">
        <v>6000</v>
      </c>
      <c r="I33" s="129">
        <v>5000</v>
      </c>
      <c r="J33" s="146">
        <v>15000</v>
      </c>
      <c r="K33" s="38"/>
      <c r="L33" s="101"/>
      <c r="M33" s="38"/>
      <c r="O33" s="102"/>
      <c r="Q33" s="102"/>
      <c r="S33" s="102"/>
    </row>
    <row r="34" spans="1:19" ht="12.75">
      <c r="A34" s="152"/>
      <c r="B34" s="153"/>
      <c r="F34" s="24" t="s">
        <v>965</v>
      </c>
      <c r="H34" s="24" t="s">
        <v>965</v>
      </c>
      <c r="J34" s="24" t="s">
        <v>965</v>
      </c>
      <c r="K34" s="146"/>
      <c r="O34" s="102"/>
      <c r="Q34" s="102"/>
      <c r="S34" s="102"/>
    </row>
    <row r="35" spans="1:19" ht="12.75">
      <c r="A35" s="152"/>
      <c r="B35" s="153"/>
      <c r="F35" s="146">
        <v>140310</v>
      </c>
      <c r="H35" s="146">
        <v>93540</v>
      </c>
      <c r="J35" s="146">
        <v>233850</v>
      </c>
      <c r="K35" s="146"/>
      <c r="O35" s="102"/>
      <c r="Q35" s="102"/>
      <c r="S35" s="102"/>
    </row>
    <row r="36" spans="1:19" ht="12.75">
      <c r="A36" s="152"/>
      <c r="B36" s="158"/>
      <c r="F36" s="146"/>
      <c r="H36" s="146"/>
      <c r="J36" s="146"/>
      <c r="K36" s="146"/>
      <c r="O36" s="102"/>
      <c r="Q36" s="102"/>
      <c r="S36" s="102"/>
    </row>
    <row r="37" spans="1:19" ht="12.75">
      <c r="A37" s="152" t="s">
        <v>1116</v>
      </c>
      <c r="B37" s="158" t="s">
        <v>1066</v>
      </c>
      <c r="F37" s="146"/>
      <c r="H37" s="146"/>
      <c r="J37" s="146"/>
      <c r="K37" s="146"/>
      <c r="O37" s="102"/>
      <c r="Q37" s="102"/>
      <c r="S37" s="102"/>
    </row>
    <row r="38" spans="1:19" ht="12.75">
      <c r="A38" s="152"/>
      <c r="B38" s="153" t="s">
        <v>1117</v>
      </c>
      <c r="F38" s="146"/>
      <c r="H38" s="146"/>
      <c r="J38" s="146"/>
      <c r="K38" s="146"/>
      <c r="O38" s="102"/>
      <c r="Q38" s="102"/>
      <c r="S38" s="102"/>
    </row>
    <row r="39" spans="1:19" ht="38.25">
      <c r="A39" s="124"/>
      <c r="B39" s="157" t="s">
        <v>464</v>
      </c>
      <c r="C39" s="130">
        <v>276</v>
      </c>
      <c r="D39" s="127" t="s">
        <v>1103</v>
      </c>
      <c r="E39" s="128">
        <v>315</v>
      </c>
      <c r="F39" s="146">
        <v>86940</v>
      </c>
      <c r="G39" s="128">
        <v>210</v>
      </c>
      <c r="H39" s="146">
        <v>57960</v>
      </c>
      <c r="I39" s="129">
        <v>525</v>
      </c>
      <c r="J39" s="146">
        <v>144900</v>
      </c>
      <c r="K39" s="146"/>
      <c r="L39" s="146"/>
      <c r="M39" s="159"/>
      <c r="N39" s="103"/>
      <c r="O39" s="102"/>
      <c r="P39" s="102"/>
      <c r="Q39" s="102"/>
      <c r="R39" s="102"/>
      <c r="S39" s="102"/>
    </row>
    <row r="40" spans="1:19" ht="25.5">
      <c r="A40" s="124"/>
      <c r="B40" s="162" t="s">
        <v>136</v>
      </c>
      <c r="C40" s="130">
        <v>68400</v>
      </c>
      <c r="D40" s="127" t="s">
        <v>959</v>
      </c>
      <c r="E40" s="128">
        <v>4.8</v>
      </c>
      <c r="F40" s="146">
        <v>328320</v>
      </c>
      <c r="G40" s="128">
        <v>3.2</v>
      </c>
      <c r="H40" s="146">
        <v>218880</v>
      </c>
      <c r="I40" s="129">
        <v>8</v>
      </c>
      <c r="J40" s="146">
        <v>547200</v>
      </c>
      <c r="K40" s="146"/>
      <c r="L40" s="146"/>
      <c r="M40" s="159"/>
      <c r="N40" s="103"/>
      <c r="O40" s="102"/>
      <c r="P40" s="102"/>
      <c r="Q40" s="102"/>
      <c r="R40" s="102"/>
      <c r="S40" s="102"/>
    </row>
    <row r="41" spans="1:19" ht="25.5">
      <c r="A41" s="124"/>
      <c r="B41" s="162" t="s">
        <v>298</v>
      </c>
      <c r="C41" s="130">
        <v>1083.2777777777778</v>
      </c>
      <c r="D41" s="127" t="s">
        <v>1103</v>
      </c>
      <c r="E41" s="128">
        <v>315</v>
      </c>
      <c r="F41" s="146">
        <v>341232.5</v>
      </c>
      <c r="G41" s="128">
        <v>210</v>
      </c>
      <c r="H41" s="146">
        <v>227488.33333333334</v>
      </c>
      <c r="I41" s="129">
        <v>525</v>
      </c>
      <c r="J41" s="146">
        <v>568720.8333333334</v>
      </c>
      <c r="K41" s="146"/>
      <c r="L41" s="146"/>
      <c r="M41" s="159"/>
      <c r="N41" s="103"/>
      <c r="O41" s="102"/>
      <c r="P41" s="102"/>
      <c r="Q41" s="102"/>
      <c r="R41" s="102"/>
      <c r="S41" s="102"/>
    </row>
    <row r="42" spans="1:19" ht="12.75">
      <c r="A42" s="152"/>
      <c r="B42" s="156" t="s">
        <v>465</v>
      </c>
      <c r="C42" s="130">
        <v>3</v>
      </c>
      <c r="D42" s="127" t="s">
        <v>134</v>
      </c>
      <c r="E42" s="128">
        <v>1200</v>
      </c>
      <c r="F42" s="146">
        <v>3600</v>
      </c>
      <c r="G42" s="128">
        <v>800</v>
      </c>
      <c r="H42" s="146">
        <v>2400</v>
      </c>
      <c r="I42" s="129">
        <v>2000</v>
      </c>
      <c r="J42" s="146">
        <v>6000</v>
      </c>
      <c r="K42" s="146"/>
      <c r="O42" s="102"/>
      <c r="Q42" s="102"/>
      <c r="S42" s="102"/>
    </row>
    <row r="43" spans="1:19" ht="12.75">
      <c r="A43" s="152"/>
      <c r="B43" s="156" t="s">
        <v>466</v>
      </c>
      <c r="C43" s="130">
        <v>3</v>
      </c>
      <c r="D43" s="127" t="s">
        <v>134</v>
      </c>
      <c r="E43" s="128">
        <v>3000</v>
      </c>
      <c r="F43" s="146">
        <v>9000</v>
      </c>
      <c r="G43" s="128">
        <v>2000</v>
      </c>
      <c r="H43" s="146">
        <v>6000</v>
      </c>
      <c r="I43" s="129">
        <v>5000</v>
      </c>
      <c r="J43" s="146">
        <v>15000</v>
      </c>
      <c r="K43" s="146"/>
      <c r="O43" s="102"/>
      <c r="Q43" s="102"/>
      <c r="S43" s="102"/>
    </row>
    <row r="44" spans="1:19" ht="12.75">
      <c r="A44" s="152"/>
      <c r="B44" s="157" t="s">
        <v>1149</v>
      </c>
      <c r="C44" s="130">
        <v>3</v>
      </c>
      <c r="D44" s="127" t="s">
        <v>134</v>
      </c>
      <c r="E44" s="128">
        <v>6000</v>
      </c>
      <c r="F44" s="146">
        <v>18000</v>
      </c>
      <c r="G44" s="128">
        <v>4000</v>
      </c>
      <c r="H44" s="146">
        <v>12000</v>
      </c>
      <c r="I44" s="129">
        <v>10000</v>
      </c>
      <c r="J44" s="146">
        <v>30000</v>
      </c>
      <c r="K44" s="146"/>
      <c r="O44" s="102"/>
      <c r="Q44" s="102"/>
      <c r="S44" s="102"/>
    </row>
    <row r="45" spans="1:19" ht="12.75">
      <c r="A45" s="152"/>
      <c r="B45" s="153"/>
      <c r="F45" s="146"/>
      <c r="H45" s="146"/>
      <c r="J45" s="146"/>
      <c r="K45" s="146"/>
      <c r="O45" s="102"/>
      <c r="Q45" s="102"/>
      <c r="S45" s="102"/>
    </row>
    <row r="46" spans="1:19" ht="12.75">
      <c r="A46" s="152"/>
      <c r="B46" s="153" t="s">
        <v>1150</v>
      </c>
      <c r="F46" s="146"/>
      <c r="H46" s="146"/>
      <c r="J46" s="146"/>
      <c r="K46" s="146"/>
      <c r="O46" s="102"/>
      <c r="Q46" s="102"/>
      <c r="S46" s="102"/>
    </row>
    <row r="47" spans="1:19" ht="12.75">
      <c r="A47" s="124"/>
      <c r="B47" s="162" t="s">
        <v>467</v>
      </c>
      <c r="F47" s="146"/>
      <c r="H47" s="146"/>
      <c r="J47" s="146" t="s">
        <v>468</v>
      </c>
      <c r="K47" s="146"/>
      <c r="L47" s="146"/>
      <c r="M47" s="159"/>
      <c r="N47" s="103"/>
      <c r="O47" s="102"/>
      <c r="P47" s="102"/>
      <c r="Q47" s="102"/>
      <c r="R47" s="102"/>
      <c r="S47" s="102"/>
    </row>
    <row r="48" spans="1:19" ht="12.75">
      <c r="A48" s="155"/>
      <c r="B48" s="157" t="s">
        <v>340</v>
      </c>
      <c r="C48" s="130">
        <v>3</v>
      </c>
      <c r="D48" s="127" t="s">
        <v>134</v>
      </c>
      <c r="E48" s="128">
        <v>6000</v>
      </c>
      <c r="F48" s="146">
        <v>18000</v>
      </c>
      <c r="G48" s="128">
        <v>4000</v>
      </c>
      <c r="H48" s="146">
        <v>12000</v>
      </c>
      <c r="I48" s="129">
        <v>10000</v>
      </c>
      <c r="J48" s="146">
        <v>30000</v>
      </c>
      <c r="K48" s="146"/>
      <c r="O48" s="102"/>
      <c r="Q48" s="102"/>
      <c r="S48" s="102"/>
    </row>
    <row r="49" spans="1:19" ht="12.75">
      <c r="A49" s="152"/>
      <c r="B49" s="153"/>
      <c r="F49" s="146"/>
      <c r="H49" s="146"/>
      <c r="I49" s="148"/>
      <c r="J49" s="146"/>
      <c r="K49" s="146"/>
      <c r="N49" s="38"/>
      <c r="O49" s="102"/>
      <c r="Q49" s="102"/>
      <c r="S49" s="102"/>
    </row>
    <row r="50" spans="1:19" ht="12.75">
      <c r="A50" s="152"/>
      <c r="B50" s="153" t="s">
        <v>146</v>
      </c>
      <c r="F50" s="146"/>
      <c r="H50" s="146"/>
      <c r="I50" s="148"/>
      <c r="J50" s="146"/>
      <c r="K50" s="146"/>
      <c r="N50" s="38"/>
      <c r="O50" s="102"/>
      <c r="Q50" s="102"/>
      <c r="S50" s="102"/>
    </row>
    <row r="51" spans="1:19" ht="51">
      <c r="A51" s="124"/>
      <c r="B51" s="161" t="s">
        <v>469</v>
      </c>
      <c r="C51" s="130">
        <v>1560</v>
      </c>
      <c r="D51" s="127" t="s">
        <v>959</v>
      </c>
      <c r="E51" s="128">
        <v>36</v>
      </c>
      <c r="F51" s="146">
        <v>56160</v>
      </c>
      <c r="G51" s="128">
        <v>24</v>
      </c>
      <c r="H51" s="146">
        <v>37440</v>
      </c>
      <c r="I51" s="148">
        <v>60</v>
      </c>
      <c r="J51" s="146">
        <v>93600</v>
      </c>
      <c r="K51" s="146"/>
      <c r="L51" s="146"/>
      <c r="M51" s="159"/>
      <c r="N51" s="102"/>
      <c r="O51" s="102"/>
      <c r="P51" s="102"/>
      <c r="Q51" s="102"/>
      <c r="R51" s="102"/>
      <c r="S51" s="102"/>
    </row>
    <row r="52" spans="1:19" ht="12.75">
      <c r="A52" s="155"/>
      <c r="B52" s="163"/>
      <c r="F52" s="24" t="s">
        <v>965</v>
      </c>
      <c r="H52" s="24" t="s">
        <v>965</v>
      </c>
      <c r="J52" s="24" t="s">
        <v>965</v>
      </c>
      <c r="K52" s="146"/>
      <c r="O52" s="102"/>
      <c r="Q52" s="102"/>
      <c r="S52" s="102"/>
    </row>
    <row r="53" spans="1:19" ht="12.75">
      <c r="A53" s="155"/>
      <c r="B53" s="163"/>
      <c r="F53" s="146">
        <v>861252.5</v>
      </c>
      <c r="H53" s="146">
        <v>574168.3333333334</v>
      </c>
      <c r="J53" s="146">
        <v>1435420.8333333335</v>
      </c>
      <c r="K53" s="146"/>
      <c r="O53" s="102"/>
      <c r="Q53" s="102"/>
      <c r="S53" s="102"/>
    </row>
    <row r="54" spans="1:19" ht="12.75">
      <c r="A54" s="152"/>
      <c r="B54" s="158"/>
      <c r="F54" s="146"/>
      <c r="H54" s="146"/>
      <c r="J54" s="146"/>
      <c r="K54" s="146"/>
      <c r="O54" s="102"/>
      <c r="Q54" s="102"/>
      <c r="S54" s="102"/>
    </row>
    <row r="55" spans="1:19" ht="12.75">
      <c r="A55" s="152" t="s">
        <v>1153</v>
      </c>
      <c r="B55" s="158" t="s">
        <v>1067</v>
      </c>
      <c r="F55" s="146"/>
      <c r="H55" s="146"/>
      <c r="J55" s="146" t="s">
        <v>1151</v>
      </c>
      <c r="K55" s="146"/>
      <c r="O55" s="102"/>
      <c r="Q55" s="102"/>
      <c r="S55" s="102"/>
    </row>
    <row r="56" spans="1:19" ht="25.5">
      <c r="A56" s="124"/>
      <c r="B56" s="161" t="s">
        <v>470</v>
      </c>
      <c r="C56" s="130">
        <v>10944</v>
      </c>
      <c r="D56" s="127" t="s">
        <v>959</v>
      </c>
      <c r="E56" s="128">
        <v>7.199999999999999</v>
      </c>
      <c r="F56" s="146">
        <v>78796.79999999999</v>
      </c>
      <c r="G56" s="128">
        <v>4.800000000000001</v>
      </c>
      <c r="H56" s="146">
        <v>52531.200000000004</v>
      </c>
      <c r="I56" s="129">
        <v>12</v>
      </c>
      <c r="J56" s="146">
        <v>131328</v>
      </c>
      <c r="K56" s="146"/>
      <c r="L56" s="146"/>
      <c r="M56" s="159"/>
      <c r="N56" s="103"/>
      <c r="O56" s="102"/>
      <c r="P56" s="102"/>
      <c r="Q56" s="102"/>
      <c r="R56" s="102"/>
      <c r="S56" s="102"/>
    </row>
    <row r="57" spans="1:19" ht="12.75">
      <c r="A57" s="155"/>
      <c r="B57" s="147"/>
      <c r="F57" s="24" t="s">
        <v>965</v>
      </c>
      <c r="H57" s="24" t="s">
        <v>965</v>
      </c>
      <c r="J57" s="24" t="s">
        <v>965</v>
      </c>
      <c r="K57" s="146"/>
      <c r="O57" s="102"/>
      <c r="Q57" s="102"/>
      <c r="S57" s="102"/>
    </row>
    <row r="58" spans="1:19" ht="12.75">
      <c r="A58" s="155"/>
      <c r="B58" s="163"/>
      <c r="F58" s="146">
        <v>78796.79999999999</v>
      </c>
      <c r="H58" s="146">
        <v>52531.200000000004</v>
      </c>
      <c r="J58" s="146">
        <v>131328</v>
      </c>
      <c r="K58" s="146"/>
      <c r="O58" s="102"/>
      <c r="Q58" s="102"/>
      <c r="S58" s="102"/>
    </row>
    <row r="59" spans="1:19" ht="12.75">
      <c r="A59" s="152"/>
      <c r="B59" s="158"/>
      <c r="F59" s="146"/>
      <c r="H59" s="146"/>
      <c r="J59" s="146"/>
      <c r="K59" s="146"/>
      <c r="O59" s="102"/>
      <c r="Q59" s="102"/>
      <c r="S59" s="102"/>
    </row>
    <row r="60" spans="1:19" ht="12.75">
      <c r="A60" s="152" t="s">
        <v>1157</v>
      </c>
      <c r="B60" s="57" t="s">
        <v>1068</v>
      </c>
      <c r="F60" s="146"/>
      <c r="H60" s="146"/>
      <c r="J60" s="146"/>
      <c r="K60" s="146"/>
      <c r="O60" s="102"/>
      <c r="Q60" s="102"/>
      <c r="S60" s="102"/>
    </row>
    <row r="61" spans="1:19" ht="12.75">
      <c r="A61" s="155"/>
      <c r="B61" s="163" t="s">
        <v>1158</v>
      </c>
      <c r="F61" s="146"/>
      <c r="H61" s="146"/>
      <c r="J61" s="146"/>
      <c r="K61" s="146"/>
      <c r="O61" s="102"/>
      <c r="Q61" s="102"/>
      <c r="S61" s="102"/>
    </row>
    <row r="62" spans="1:19" ht="47.25" customHeight="1">
      <c r="A62" s="155"/>
      <c r="B62" s="157" t="s">
        <v>471</v>
      </c>
      <c r="C62" s="130">
        <v>522</v>
      </c>
      <c r="D62" s="127" t="s">
        <v>1161</v>
      </c>
      <c r="E62" s="128">
        <v>1980</v>
      </c>
      <c r="F62" s="146">
        <v>1033560</v>
      </c>
      <c r="G62" s="128">
        <v>1320</v>
      </c>
      <c r="H62" s="146">
        <v>689040</v>
      </c>
      <c r="I62" s="129">
        <v>3300</v>
      </c>
      <c r="J62" s="146">
        <v>1722600</v>
      </c>
      <c r="K62" s="146"/>
      <c r="O62" s="102"/>
      <c r="Q62" s="102"/>
      <c r="S62" s="102"/>
    </row>
    <row r="63" spans="1:19" ht="12.75">
      <c r="A63" s="155"/>
      <c r="B63" s="157" t="s">
        <v>472</v>
      </c>
      <c r="C63" s="130">
        <v>1566</v>
      </c>
      <c r="D63" s="127" t="s">
        <v>1169</v>
      </c>
      <c r="E63" s="128">
        <v>2.0999999999999996</v>
      </c>
      <c r="F63" s="146">
        <v>3288.5999999999995</v>
      </c>
      <c r="G63" s="128">
        <v>1.4000000000000001</v>
      </c>
      <c r="H63" s="146">
        <v>2192.4</v>
      </c>
      <c r="I63" s="129">
        <v>3.5</v>
      </c>
      <c r="J63" s="146">
        <v>5481</v>
      </c>
      <c r="K63" s="146"/>
      <c r="O63" s="102"/>
      <c r="Q63" s="102"/>
      <c r="S63" s="102"/>
    </row>
    <row r="64" spans="1:19" ht="12.75">
      <c r="A64" s="155"/>
      <c r="B64" s="156" t="s">
        <v>473</v>
      </c>
      <c r="F64" s="146"/>
      <c r="H64" s="146"/>
      <c r="J64" s="146" t="s">
        <v>468</v>
      </c>
      <c r="K64" s="146"/>
      <c r="O64" s="102"/>
      <c r="Q64" s="102"/>
      <c r="S64" s="102"/>
    </row>
    <row r="65" spans="1:19" ht="12.75">
      <c r="A65" s="155"/>
      <c r="B65" s="156" t="s">
        <v>1168</v>
      </c>
      <c r="C65" s="130">
        <v>540</v>
      </c>
      <c r="D65" s="127" t="s">
        <v>1169</v>
      </c>
      <c r="E65" s="128">
        <v>60</v>
      </c>
      <c r="F65" s="146">
        <v>32400</v>
      </c>
      <c r="G65" s="128">
        <v>40</v>
      </c>
      <c r="H65" s="146">
        <v>21600</v>
      </c>
      <c r="I65" s="129">
        <v>100</v>
      </c>
      <c r="J65" s="146">
        <v>54000</v>
      </c>
      <c r="K65" s="146"/>
      <c r="O65" s="102"/>
      <c r="Q65" s="102"/>
      <c r="S65" s="102"/>
    </row>
    <row r="66" spans="1:19" ht="12.75">
      <c r="A66" s="155"/>
      <c r="B66" s="156" t="s">
        <v>1170</v>
      </c>
      <c r="C66" s="130">
        <v>135</v>
      </c>
      <c r="D66" s="127" t="s">
        <v>1169</v>
      </c>
      <c r="E66" s="128">
        <v>90</v>
      </c>
      <c r="F66" s="146">
        <v>12150</v>
      </c>
      <c r="G66" s="128">
        <v>60</v>
      </c>
      <c r="H66" s="146">
        <v>8100</v>
      </c>
      <c r="I66" s="129">
        <v>150</v>
      </c>
      <c r="J66" s="146">
        <v>20250</v>
      </c>
      <c r="K66" s="146"/>
      <c r="O66" s="102"/>
      <c r="Q66" s="102"/>
      <c r="S66" s="102"/>
    </row>
    <row r="68" spans="1:19" ht="12.75">
      <c r="A68" s="155"/>
      <c r="B68" s="163" t="s">
        <v>1172</v>
      </c>
      <c r="F68" s="146"/>
      <c r="H68" s="146"/>
      <c r="J68" s="146"/>
      <c r="K68" s="146"/>
      <c r="O68" s="102"/>
      <c r="Q68" s="102"/>
      <c r="S68" s="102"/>
    </row>
    <row r="69" spans="1:19" ht="25.5">
      <c r="A69" s="155"/>
      <c r="B69" s="157" t="s">
        <v>474</v>
      </c>
      <c r="C69" s="130">
        <v>74730</v>
      </c>
      <c r="D69" s="127" t="s">
        <v>959</v>
      </c>
      <c r="E69" s="128">
        <v>1.65</v>
      </c>
      <c r="F69" s="146">
        <v>123304.5</v>
      </c>
      <c r="G69" s="128">
        <v>1.1</v>
      </c>
      <c r="H69" s="146">
        <v>82203</v>
      </c>
      <c r="I69" s="129">
        <v>2.75</v>
      </c>
      <c r="J69" s="146">
        <v>205507.5</v>
      </c>
      <c r="K69" s="146"/>
      <c r="O69" s="102"/>
      <c r="Q69" s="102"/>
      <c r="S69" s="102"/>
    </row>
    <row r="70" spans="1:19" ht="25.5">
      <c r="A70" s="155"/>
      <c r="B70" s="157" t="s">
        <v>475</v>
      </c>
      <c r="C70" s="130">
        <v>9198</v>
      </c>
      <c r="D70" s="127" t="s">
        <v>959</v>
      </c>
      <c r="E70" s="128">
        <v>1.5</v>
      </c>
      <c r="F70" s="146">
        <v>13797</v>
      </c>
      <c r="G70" s="128">
        <v>1</v>
      </c>
      <c r="H70" s="146">
        <v>9198</v>
      </c>
      <c r="I70" s="129">
        <v>2.5</v>
      </c>
      <c r="J70" s="146">
        <v>22995</v>
      </c>
      <c r="K70" s="146"/>
      <c r="O70" s="102"/>
      <c r="Q70" s="102"/>
      <c r="S70" s="102"/>
    </row>
    <row r="71" spans="1:19" ht="25.5">
      <c r="A71" s="155"/>
      <c r="B71" s="157" t="s">
        <v>476</v>
      </c>
      <c r="C71" s="130">
        <v>14850</v>
      </c>
      <c r="D71" s="127" t="s">
        <v>959</v>
      </c>
      <c r="E71" s="128">
        <v>2.0999999999999996</v>
      </c>
      <c r="F71" s="146">
        <v>31184.999999999996</v>
      </c>
      <c r="G71" s="128">
        <v>1.4000000000000001</v>
      </c>
      <c r="H71" s="146">
        <v>20790.000000000004</v>
      </c>
      <c r="I71" s="129">
        <v>3.5</v>
      </c>
      <c r="J71" s="146">
        <v>51975</v>
      </c>
      <c r="K71" s="146"/>
      <c r="O71" s="102"/>
      <c r="Q71" s="102"/>
      <c r="S71" s="102"/>
    </row>
    <row r="72" spans="1:19" ht="12.75">
      <c r="A72" s="155"/>
      <c r="B72" s="163" t="s">
        <v>1175</v>
      </c>
      <c r="F72" s="146"/>
      <c r="H72" s="146"/>
      <c r="J72" s="146"/>
      <c r="K72" s="146"/>
      <c r="O72" s="102"/>
      <c r="Q72" s="102"/>
      <c r="S72" s="102"/>
    </row>
    <row r="73" spans="1:19" ht="12.75">
      <c r="A73" s="155"/>
      <c r="B73" s="156" t="s">
        <v>156</v>
      </c>
      <c r="C73" s="130">
        <v>68400</v>
      </c>
      <c r="D73" s="127" t="s">
        <v>959</v>
      </c>
      <c r="E73" s="128">
        <v>1.2</v>
      </c>
      <c r="F73" s="146">
        <v>82080</v>
      </c>
      <c r="G73" s="128">
        <v>0.8</v>
      </c>
      <c r="H73" s="146">
        <v>54720</v>
      </c>
      <c r="I73" s="129">
        <v>2</v>
      </c>
      <c r="J73" s="146">
        <v>136800</v>
      </c>
      <c r="K73" s="146"/>
      <c r="O73" s="102"/>
      <c r="Q73" s="102"/>
      <c r="S73" s="102"/>
    </row>
    <row r="74" spans="1:19" ht="12.75">
      <c r="A74" s="165"/>
      <c r="B74" s="156"/>
      <c r="C74" s="101"/>
      <c r="F74" s="146"/>
      <c r="H74" s="146"/>
      <c r="J74" s="146"/>
      <c r="K74" s="146"/>
      <c r="N74" s="38"/>
      <c r="O74" s="102"/>
      <c r="Q74" s="102"/>
      <c r="S74" s="102"/>
    </row>
    <row r="75" spans="1:19" ht="12.75">
      <c r="A75" s="155"/>
      <c r="B75" s="163" t="s">
        <v>1179</v>
      </c>
      <c r="C75" s="101"/>
      <c r="F75" s="146"/>
      <c r="H75" s="146"/>
      <c r="J75" s="146"/>
      <c r="K75" s="146"/>
      <c r="N75" s="38"/>
      <c r="O75" s="102"/>
      <c r="Q75" s="102"/>
      <c r="S75" s="102"/>
    </row>
    <row r="76" spans="1:19" ht="38.25">
      <c r="A76" s="165"/>
      <c r="B76" s="157" t="s">
        <v>477</v>
      </c>
      <c r="C76" s="101">
        <v>10200</v>
      </c>
      <c r="D76" s="127" t="s">
        <v>959</v>
      </c>
      <c r="E76" s="128">
        <v>19.2</v>
      </c>
      <c r="F76" s="146">
        <v>195840</v>
      </c>
      <c r="G76" s="128">
        <v>12.8</v>
      </c>
      <c r="H76" s="146">
        <v>130560</v>
      </c>
      <c r="I76" s="129">
        <v>32</v>
      </c>
      <c r="J76" s="146">
        <v>326400</v>
      </c>
      <c r="K76" s="146"/>
      <c r="N76" s="38"/>
      <c r="O76" s="102"/>
      <c r="Q76" s="102"/>
      <c r="S76" s="102"/>
    </row>
    <row r="77" spans="1:19" ht="25.5">
      <c r="A77" s="165"/>
      <c r="B77" s="157" t="s">
        <v>478</v>
      </c>
      <c r="C77" s="101">
        <v>1660</v>
      </c>
      <c r="D77" s="127" t="s">
        <v>959</v>
      </c>
      <c r="E77" s="128">
        <v>19.2</v>
      </c>
      <c r="F77" s="146">
        <v>31872</v>
      </c>
      <c r="G77" s="128">
        <v>12.8</v>
      </c>
      <c r="H77" s="146">
        <v>21248</v>
      </c>
      <c r="I77" s="129">
        <v>32</v>
      </c>
      <c r="J77" s="146">
        <v>53120</v>
      </c>
      <c r="K77" s="146"/>
      <c r="N77" s="38"/>
      <c r="O77" s="102"/>
      <c r="Q77" s="102"/>
      <c r="S77" s="102"/>
    </row>
    <row r="78" spans="1:19" ht="25.5">
      <c r="A78" s="165"/>
      <c r="B78" s="157" t="s">
        <v>479</v>
      </c>
      <c r="C78" s="101">
        <v>910</v>
      </c>
      <c r="D78" s="127" t="s">
        <v>959</v>
      </c>
      <c r="E78" s="128">
        <v>21</v>
      </c>
      <c r="F78" s="146">
        <v>19110</v>
      </c>
      <c r="G78" s="128">
        <v>14</v>
      </c>
      <c r="H78" s="146">
        <v>12740</v>
      </c>
      <c r="I78" s="129">
        <v>35</v>
      </c>
      <c r="J78" s="146">
        <v>31850</v>
      </c>
      <c r="K78" s="146"/>
      <c r="N78" s="38"/>
      <c r="O78" s="102"/>
      <c r="Q78" s="102"/>
      <c r="S78" s="102"/>
    </row>
    <row r="79" spans="1:19" ht="12.75">
      <c r="A79" s="165"/>
      <c r="B79" s="156"/>
      <c r="F79" s="146"/>
      <c r="H79" s="146"/>
      <c r="J79" s="146"/>
      <c r="K79" s="146"/>
      <c r="O79" s="102"/>
      <c r="Q79" s="102"/>
      <c r="S79" s="102"/>
    </row>
    <row r="80" spans="1:19" ht="12.75">
      <c r="A80" s="155"/>
      <c r="B80" s="163"/>
      <c r="F80" s="24" t="s">
        <v>965</v>
      </c>
      <c r="H80" s="24" t="s">
        <v>965</v>
      </c>
      <c r="J80" s="24" t="s">
        <v>965</v>
      </c>
      <c r="K80" s="146"/>
      <c r="O80" s="102"/>
      <c r="Q80" s="102"/>
      <c r="S80" s="102"/>
    </row>
    <row r="81" spans="1:19" ht="12.75">
      <c r="A81" s="155"/>
      <c r="B81" s="157"/>
      <c r="F81" s="146">
        <v>1578587.1</v>
      </c>
      <c r="H81" s="146">
        <v>1052391.4</v>
      </c>
      <c r="J81" s="146">
        <v>2630978.5</v>
      </c>
      <c r="K81" s="146"/>
      <c r="O81" s="102"/>
      <c r="Q81" s="102"/>
      <c r="S81" s="102"/>
    </row>
    <row r="82" spans="1:19" ht="12.75">
      <c r="A82" s="152"/>
      <c r="B82" s="158"/>
      <c r="F82" s="146"/>
      <c r="H82" s="146"/>
      <c r="J82" s="146"/>
      <c r="K82" s="146"/>
      <c r="O82" s="102"/>
      <c r="Q82" s="102"/>
      <c r="S82" s="102"/>
    </row>
    <row r="83" spans="1:19" ht="12.75">
      <c r="A83" s="152">
        <v>6</v>
      </c>
      <c r="B83" s="158" t="s">
        <v>1069</v>
      </c>
      <c r="F83" s="146"/>
      <c r="H83" s="146"/>
      <c r="J83" s="146"/>
      <c r="K83" s="146"/>
      <c r="O83" s="102"/>
      <c r="Q83" s="102"/>
      <c r="S83" s="102"/>
    </row>
    <row r="84" spans="1:19" ht="12.75">
      <c r="A84" s="155"/>
      <c r="B84" s="163" t="s">
        <v>1182</v>
      </c>
      <c r="F84" s="146"/>
      <c r="H84" s="146"/>
      <c r="J84" s="146"/>
      <c r="K84" s="146"/>
      <c r="O84" s="102"/>
      <c r="Q84" s="102"/>
      <c r="S84" s="102"/>
    </row>
    <row r="85" spans="1:19" ht="25.5">
      <c r="A85" s="165"/>
      <c r="B85" s="157" t="s">
        <v>347</v>
      </c>
      <c r="C85" s="130">
        <v>264</v>
      </c>
      <c r="D85" s="127" t="s">
        <v>47</v>
      </c>
      <c r="E85" s="128">
        <v>150</v>
      </c>
      <c r="F85" s="146">
        <v>39600</v>
      </c>
      <c r="G85" s="128">
        <v>0</v>
      </c>
      <c r="H85" s="146">
        <v>0</v>
      </c>
      <c r="I85" s="129">
        <v>150</v>
      </c>
      <c r="J85" s="146">
        <v>39600</v>
      </c>
      <c r="K85" s="146"/>
      <c r="O85" s="102"/>
      <c r="Q85" s="102"/>
      <c r="S85" s="102"/>
    </row>
    <row r="86" spans="1:19" ht="25.5">
      <c r="A86" s="155"/>
      <c r="B86" s="156" t="s">
        <v>480</v>
      </c>
      <c r="C86" s="130">
        <v>1020</v>
      </c>
      <c r="D86" s="127" t="s">
        <v>1114</v>
      </c>
      <c r="E86" s="128">
        <v>12</v>
      </c>
      <c r="F86" s="146">
        <v>12240</v>
      </c>
      <c r="G86" s="128">
        <v>8</v>
      </c>
      <c r="H86" s="146">
        <v>8160</v>
      </c>
      <c r="I86" s="129">
        <v>20</v>
      </c>
      <c r="J86" s="146">
        <v>20400</v>
      </c>
      <c r="K86" s="146"/>
      <c r="O86" s="102"/>
      <c r="Q86" s="102"/>
      <c r="S86" s="102"/>
    </row>
    <row r="87" spans="1:19" ht="25.5">
      <c r="A87" s="155"/>
      <c r="B87" s="157" t="s">
        <v>481</v>
      </c>
      <c r="C87" s="130">
        <v>68400</v>
      </c>
      <c r="D87" s="127" t="s">
        <v>959</v>
      </c>
      <c r="E87" s="128">
        <v>0.6</v>
      </c>
      <c r="F87" s="146">
        <v>41040</v>
      </c>
      <c r="G87" s="128">
        <v>0.4</v>
      </c>
      <c r="H87" s="146">
        <v>27360</v>
      </c>
      <c r="I87" s="129">
        <v>1</v>
      </c>
      <c r="J87" s="146">
        <v>68400</v>
      </c>
      <c r="K87" s="146"/>
      <c r="O87" s="102"/>
      <c r="Q87" s="102"/>
      <c r="S87" s="102"/>
    </row>
    <row r="88" spans="1:19" ht="12.75">
      <c r="A88" s="155"/>
      <c r="B88" s="147" t="s">
        <v>1184</v>
      </c>
      <c r="F88" s="146"/>
      <c r="H88" s="146"/>
      <c r="J88" s="146"/>
      <c r="K88" s="146"/>
      <c r="O88" s="102"/>
      <c r="Q88" s="102"/>
      <c r="S88" s="102"/>
    </row>
    <row r="89" spans="1:19" ht="12.75">
      <c r="A89" s="165"/>
      <c r="B89" s="156" t="s">
        <v>160</v>
      </c>
      <c r="C89" s="130">
        <v>68400</v>
      </c>
      <c r="D89" s="127" t="s">
        <v>959</v>
      </c>
      <c r="E89" s="128">
        <v>3</v>
      </c>
      <c r="F89" s="146">
        <v>205200</v>
      </c>
      <c r="G89" s="128">
        <v>2</v>
      </c>
      <c r="H89" s="146">
        <v>136800</v>
      </c>
      <c r="I89" s="129">
        <v>5</v>
      </c>
      <c r="J89" s="146">
        <v>342000</v>
      </c>
      <c r="K89" s="146"/>
      <c r="O89" s="102"/>
      <c r="Q89" s="102"/>
      <c r="S89" s="102"/>
    </row>
    <row r="90" spans="1:19" ht="12.75">
      <c r="A90" s="155"/>
      <c r="B90" s="163"/>
      <c r="F90" s="24" t="s">
        <v>965</v>
      </c>
      <c r="H90" s="24" t="s">
        <v>965</v>
      </c>
      <c r="J90" s="24" t="s">
        <v>965</v>
      </c>
      <c r="K90" s="146"/>
      <c r="O90" s="102"/>
      <c r="Q90" s="102"/>
      <c r="S90" s="102"/>
    </row>
    <row r="91" spans="1:19" ht="12.75">
      <c r="A91" s="155"/>
      <c r="B91" s="157"/>
      <c r="F91" s="146">
        <v>298080</v>
      </c>
      <c r="H91" s="146">
        <v>172320</v>
      </c>
      <c r="J91" s="146">
        <v>470400</v>
      </c>
      <c r="K91" s="146"/>
      <c r="O91" s="102"/>
      <c r="Q91" s="102"/>
      <c r="S91" s="102"/>
    </row>
    <row r="92" spans="1:19" ht="12.75">
      <c r="A92" s="152"/>
      <c r="B92" s="158"/>
      <c r="F92" s="146"/>
      <c r="H92" s="146"/>
      <c r="J92" s="146"/>
      <c r="K92" s="146"/>
      <c r="O92" s="102"/>
      <c r="Q92" s="102"/>
      <c r="S92" s="102"/>
    </row>
    <row r="93" spans="1:19" ht="25.5">
      <c r="A93" s="152">
        <v>7</v>
      </c>
      <c r="B93" s="145" t="s">
        <v>0</v>
      </c>
      <c r="F93" s="146"/>
      <c r="H93" s="146"/>
      <c r="J93" s="146"/>
      <c r="K93" s="146"/>
      <c r="M93" s="38"/>
      <c r="O93" s="102"/>
      <c r="Q93" s="102"/>
      <c r="S93" s="102"/>
    </row>
    <row r="94" spans="1:19" ht="12.75">
      <c r="A94" s="155"/>
      <c r="B94" s="163" t="s">
        <v>1</v>
      </c>
      <c r="F94" s="146"/>
      <c r="H94" s="146"/>
      <c r="J94" s="146"/>
      <c r="K94" s="146"/>
      <c r="O94" s="102"/>
      <c r="Q94" s="102"/>
      <c r="S94" s="102"/>
    </row>
    <row r="95" spans="1:19" ht="55.5" customHeight="1">
      <c r="A95" s="155"/>
      <c r="B95" s="157" t="s">
        <v>482</v>
      </c>
      <c r="C95" s="130">
        <v>74730</v>
      </c>
      <c r="D95" s="127" t="s">
        <v>959</v>
      </c>
      <c r="E95" s="128">
        <v>9</v>
      </c>
      <c r="F95" s="146">
        <v>672570</v>
      </c>
      <c r="G95" s="128">
        <v>6</v>
      </c>
      <c r="H95" s="146">
        <v>448380</v>
      </c>
      <c r="I95" s="129">
        <v>15</v>
      </c>
      <c r="J95" s="146">
        <v>1120950</v>
      </c>
      <c r="K95" s="146"/>
      <c r="O95" s="102"/>
      <c r="Q95" s="102"/>
      <c r="S95" s="102"/>
    </row>
    <row r="96" spans="1:19" ht="38.25">
      <c r="A96" s="155"/>
      <c r="B96" s="157" t="s">
        <v>483</v>
      </c>
      <c r="C96" s="130">
        <v>9198</v>
      </c>
      <c r="D96" s="127" t="s">
        <v>959</v>
      </c>
      <c r="E96" s="128">
        <v>7.199999999999999</v>
      </c>
      <c r="F96" s="146">
        <v>66225.59999999999</v>
      </c>
      <c r="G96" s="128">
        <v>4.800000000000001</v>
      </c>
      <c r="H96" s="146">
        <v>44150.40000000001</v>
      </c>
      <c r="I96" s="129">
        <v>12</v>
      </c>
      <c r="J96" s="146">
        <v>110376</v>
      </c>
      <c r="K96" s="146"/>
      <c r="O96" s="102"/>
      <c r="Q96" s="102"/>
      <c r="S96" s="102"/>
    </row>
    <row r="97" spans="1:19" ht="25.5">
      <c r="A97" s="155"/>
      <c r="B97" s="156" t="s">
        <v>484</v>
      </c>
      <c r="C97" s="101">
        <v>9600</v>
      </c>
      <c r="D97" s="127" t="s">
        <v>959</v>
      </c>
      <c r="E97" s="128">
        <v>12</v>
      </c>
      <c r="F97" s="146">
        <v>115200</v>
      </c>
      <c r="G97" s="128">
        <v>8</v>
      </c>
      <c r="H97" s="146">
        <v>76800</v>
      </c>
      <c r="I97" s="129">
        <v>20</v>
      </c>
      <c r="J97" s="146">
        <v>192000</v>
      </c>
      <c r="K97" s="146"/>
      <c r="O97" s="102"/>
      <c r="Q97" s="102"/>
      <c r="S97" s="102"/>
    </row>
    <row r="98" spans="1:19" ht="25.5">
      <c r="A98" s="155"/>
      <c r="B98" s="156" t="s">
        <v>485</v>
      </c>
      <c r="C98" s="101">
        <v>960</v>
      </c>
      <c r="D98" s="127" t="s">
        <v>1114</v>
      </c>
      <c r="E98" s="128">
        <v>45</v>
      </c>
      <c r="F98" s="146">
        <v>43200</v>
      </c>
      <c r="G98" s="128">
        <v>30</v>
      </c>
      <c r="H98" s="146">
        <v>28800</v>
      </c>
      <c r="I98" s="129">
        <v>75</v>
      </c>
      <c r="J98" s="146">
        <v>72000</v>
      </c>
      <c r="K98" s="146"/>
      <c r="O98" s="102"/>
      <c r="Q98" s="102"/>
      <c r="S98" s="102"/>
    </row>
    <row r="99" spans="1:19" ht="12.75">
      <c r="A99" s="155"/>
      <c r="B99" s="156" t="s">
        <v>486</v>
      </c>
      <c r="C99" s="101">
        <v>1020</v>
      </c>
      <c r="D99" s="127" t="s">
        <v>1114</v>
      </c>
      <c r="E99" s="128">
        <v>15</v>
      </c>
      <c r="F99" s="146">
        <v>15300</v>
      </c>
      <c r="G99" s="128">
        <v>10</v>
      </c>
      <c r="H99" s="146">
        <v>10200</v>
      </c>
      <c r="I99" s="129">
        <v>25</v>
      </c>
      <c r="J99" s="146">
        <v>25500</v>
      </c>
      <c r="K99" s="146"/>
      <c r="O99" s="102"/>
      <c r="Q99" s="102"/>
      <c r="S99" s="102"/>
    </row>
    <row r="100" spans="1:19" ht="25.5">
      <c r="A100" s="155"/>
      <c r="B100" s="156" t="s">
        <v>487</v>
      </c>
      <c r="C100" s="130">
        <v>960</v>
      </c>
      <c r="D100" s="127" t="s">
        <v>1114</v>
      </c>
      <c r="E100" s="128">
        <v>15</v>
      </c>
      <c r="F100" s="146">
        <v>14400</v>
      </c>
      <c r="G100" s="128">
        <v>10</v>
      </c>
      <c r="H100" s="146">
        <v>9600</v>
      </c>
      <c r="I100" s="129">
        <v>25</v>
      </c>
      <c r="J100" s="146">
        <v>24000</v>
      </c>
      <c r="K100" s="146"/>
      <c r="O100" s="102"/>
      <c r="Q100" s="102"/>
      <c r="S100" s="102"/>
    </row>
    <row r="101" spans="1:19" ht="25.5">
      <c r="A101" s="155"/>
      <c r="B101" s="156" t="s">
        <v>165</v>
      </c>
      <c r="C101" s="130">
        <v>3</v>
      </c>
      <c r="D101" s="127" t="s">
        <v>134</v>
      </c>
      <c r="E101" s="128">
        <v>6000</v>
      </c>
      <c r="F101" s="146">
        <v>18000</v>
      </c>
      <c r="G101" s="128">
        <v>4000</v>
      </c>
      <c r="H101" s="146">
        <v>12000</v>
      </c>
      <c r="I101" s="129">
        <v>10000</v>
      </c>
      <c r="J101" s="146">
        <v>30000</v>
      </c>
      <c r="K101" s="146"/>
      <c r="O101" s="102"/>
      <c r="Q101" s="102"/>
      <c r="S101" s="102"/>
    </row>
    <row r="102" spans="1:19" ht="12.75">
      <c r="A102" s="155"/>
      <c r="B102" s="163" t="s">
        <v>8</v>
      </c>
      <c r="F102" s="146"/>
      <c r="H102" s="146"/>
      <c r="J102" s="146"/>
      <c r="K102" s="146"/>
      <c r="O102" s="102"/>
      <c r="Q102" s="102"/>
      <c r="S102" s="102"/>
    </row>
    <row r="103" spans="1:19" ht="15.75" customHeight="1">
      <c r="A103" s="155"/>
      <c r="B103" s="157" t="s">
        <v>315</v>
      </c>
      <c r="C103" s="130">
        <v>68400</v>
      </c>
      <c r="D103" s="127" t="s">
        <v>959</v>
      </c>
      <c r="E103" s="128">
        <v>1.5</v>
      </c>
      <c r="F103" s="146">
        <v>102600</v>
      </c>
      <c r="G103" s="128">
        <v>1</v>
      </c>
      <c r="H103" s="146">
        <v>68400</v>
      </c>
      <c r="I103" s="129">
        <v>2.5</v>
      </c>
      <c r="J103" s="146">
        <v>171000</v>
      </c>
      <c r="K103" s="146"/>
      <c r="O103" s="102"/>
      <c r="Q103" s="102"/>
      <c r="S103" s="102"/>
    </row>
    <row r="104" spans="1:19" ht="25.5">
      <c r="A104" s="155"/>
      <c r="B104" s="157" t="s">
        <v>11</v>
      </c>
      <c r="C104" s="130">
        <v>3</v>
      </c>
      <c r="D104" s="127" t="s">
        <v>134</v>
      </c>
      <c r="E104" s="128">
        <v>6000</v>
      </c>
      <c r="F104" s="146">
        <v>18000</v>
      </c>
      <c r="G104" s="128">
        <v>4000</v>
      </c>
      <c r="H104" s="146">
        <v>12000</v>
      </c>
      <c r="I104" s="129">
        <v>10000</v>
      </c>
      <c r="J104" s="146">
        <v>30000</v>
      </c>
      <c r="K104" s="146"/>
      <c r="O104" s="102"/>
      <c r="Q104" s="102"/>
      <c r="S104" s="102"/>
    </row>
    <row r="105" spans="1:19" ht="12.75">
      <c r="A105" s="155"/>
      <c r="B105" s="163" t="s">
        <v>12</v>
      </c>
      <c r="F105" s="146"/>
      <c r="H105" s="146"/>
      <c r="J105" s="146"/>
      <c r="K105" s="146"/>
      <c r="O105" s="102"/>
      <c r="Q105" s="102"/>
      <c r="S105" s="102"/>
    </row>
    <row r="106" spans="1:19" ht="12.75">
      <c r="A106" s="155"/>
      <c r="B106" s="156" t="s">
        <v>167</v>
      </c>
      <c r="F106" s="146"/>
      <c r="H106" s="146"/>
      <c r="J106" s="146" t="s">
        <v>14</v>
      </c>
      <c r="K106" s="146"/>
      <c r="O106" s="102"/>
      <c r="Q106" s="102"/>
      <c r="S106" s="102"/>
    </row>
    <row r="107" spans="1:19" ht="12.75">
      <c r="A107" s="155"/>
      <c r="B107" s="163" t="s">
        <v>15</v>
      </c>
      <c r="F107" s="146"/>
      <c r="H107" s="146"/>
      <c r="J107" s="146"/>
      <c r="K107" s="146"/>
      <c r="O107" s="102"/>
      <c r="Q107" s="102"/>
      <c r="S107" s="102"/>
    </row>
    <row r="108" spans="1:19" ht="25.5">
      <c r="A108" s="155"/>
      <c r="B108" s="156" t="s">
        <v>16</v>
      </c>
      <c r="F108" s="146"/>
      <c r="H108" s="146"/>
      <c r="J108" s="146" t="s">
        <v>14</v>
      </c>
      <c r="K108" s="146"/>
      <c r="O108" s="102"/>
      <c r="Q108" s="102"/>
      <c r="S108" s="102"/>
    </row>
    <row r="109" spans="1:19" ht="12.75">
      <c r="A109" s="155"/>
      <c r="B109" s="163"/>
      <c r="F109" s="24" t="s">
        <v>965</v>
      </c>
      <c r="H109" s="24" t="s">
        <v>965</v>
      </c>
      <c r="J109" s="24" t="s">
        <v>965</v>
      </c>
      <c r="K109" s="146"/>
      <c r="O109" s="102"/>
      <c r="Q109" s="102"/>
      <c r="S109" s="102"/>
    </row>
    <row r="110" spans="1:19" ht="12.75">
      <c r="A110" s="155"/>
      <c r="B110" s="147"/>
      <c r="F110" s="146">
        <v>1065495.6</v>
      </c>
      <c r="H110" s="146">
        <v>710330.4</v>
      </c>
      <c r="J110" s="146">
        <v>1775826</v>
      </c>
      <c r="K110" s="146"/>
      <c r="O110" s="102"/>
      <c r="Q110" s="102"/>
      <c r="S110" s="102"/>
    </row>
    <row r="111" spans="1:19" ht="12.75">
      <c r="A111" s="152"/>
      <c r="B111" s="158"/>
      <c r="F111" s="146"/>
      <c r="H111" s="146"/>
      <c r="J111" s="146"/>
      <c r="K111" s="146"/>
      <c r="O111" s="102"/>
      <c r="Q111" s="102"/>
      <c r="S111" s="102"/>
    </row>
    <row r="112" spans="1:19" ht="12.75">
      <c r="A112" s="152">
        <v>8</v>
      </c>
      <c r="B112" s="166" t="s">
        <v>1071</v>
      </c>
      <c r="F112" s="146"/>
      <c r="H112" s="146"/>
      <c r="J112" s="146"/>
      <c r="K112" s="146"/>
      <c r="O112" s="102"/>
      <c r="Q112" s="102"/>
      <c r="S112" s="102"/>
    </row>
    <row r="113" spans="1:19" ht="25.5">
      <c r="A113" s="152"/>
      <c r="B113" s="153" t="s">
        <v>19</v>
      </c>
      <c r="F113" s="146"/>
      <c r="H113" s="146"/>
      <c r="J113" s="146"/>
      <c r="K113" s="146"/>
      <c r="O113" s="102"/>
      <c r="Q113" s="102"/>
      <c r="S113" s="102"/>
    </row>
    <row r="114" spans="1:19" ht="12.75">
      <c r="A114" s="152"/>
      <c r="B114" s="153"/>
      <c r="F114" s="146"/>
      <c r="H114" s="146"/>
      <c r="J114" s="146"/>
      <c r="K114" s="146"/>
      <c r="O114" s="102"/>
      <c r="Q114" s="102"/>
      <c r="S114" s="102"/>
    </row>
    <row r="115" spans="1:19" ht="12.75">
      <c r="A115" s="155"/>
      <c r="B115" s="167" t="s">
        <v>169</v>
      </c>
      <c r="F115" s="146"/>
      <c r="H115" s="146"/>
      <c r="J115" s="146"/>
      <c r="K115" s="146"/>
      <c r="O115" s="102"/>
      <c r="Q115" s="102"/>
      <c r="S115" s="102"/>
    </row>
    <row r="116" spans="1:19" ht="12.75">
      <c r="A116" s="155"/>
      <c r="B116" s="156" t="s">
        <v>22</v>
      </c>
      <c r="C116" s="130">
        <v>3</v>
      </c>
      <c r="D116" s="127" t="s">
        <v>1169</v>
      </c>
      <c r="E116" s="128">
        <v>1000</v>
      </c>
      <c r="F116" s="146">
        <v>3000</v>
      </c>
      <c r="G116" s="128">
        <v>0</v>
      </c>
      <c r="H116" s="146">
        <v>0</v>
      </c>
      <c r="I116" s="129">
        <v>1000</v>
      </c>
      <c r="J116" s="146">
        <v>3000</v>
      </c>
      <c r="K116" s="146"/>
      <c r="O116" s="102"/>
      <c r="Q116" s="102"/>
      <c r="S116" s="102"/>
    </row>
    <row r="117" spans="1:19" ht="12.75">
      <c r="A117" s="155"/>
      <c r="B117" s="167"/>
      <c r="F117" s="146"/>
      <c r="H117" s="146"/>
      <c r="J117" s="146"/>
      <c r="K117" s="146"/>
      <c r="O117" s="102"/>
      <c r="Q117" s="102"/>
      <c r="S117" s="102"/>
    </row>
    <row r="118" spans="1:19" ht="25.5">
      <c r="A118" s="155"/>
      <c r="B118" s="167" t="s">
        <v>352</v>
      </c>
      <c r="F118" s="146"/>
      <c r="H118" s="146"/>
      <c r="J118" s="146"/>
      <c r="K118" s="146"/>
      <c r="O118" s="102"/>
      <c r="Q118" s="102"/>
      <c r="S118" s="102"/>
    </row>
    <row r="119" spans="1:19" ht="25.5">
      <c r="A119" s="155"/>
      <c r="B119" s="156" t="s">
        <v>353</v>
      </c>
      <c r="C119" s="130">
        <v>201</v>
      </c>
      <c r="D119" s="127" t="s">
        <v>1169</v>
      </c>
      <c r="E119" s="128">
        <v>900</v>
      </c>
      <c r="F119" s="146">
        <v>180900</v>
      </c>
      <c r="G119" s="128">
        <v>0</v>
      </c>
      <c r="H119" s="146">
        <v>0</v>
      </c>
      <c r="I119" s="129">
        <v>900</v>
      </c>
      <c r="J119" s="146">
        <v>180900</v>
      </c>
      <c r="K119" s="146"/>
      <c r="O119" s="102"/>
      <c r="Q119" s="102"/>
      <c r="S119" s="102"/>
    </row>
    <row r="120" spans="1:19" ht="25.5">
      <c r="A120" s="155"/>
      <c r="B120" s="156" t="s">
        <v>353</v>
      </c>
      <c r="C120" s="130">
        <v>30</v>
      </c>
      <c r="D120" s="127" t="s">
        <v>171</v>
      </c>
      <c r="E120" s="128">
        <v>1800</v>
      </c>
      <c r="F120" s="146">
        <v>54000</v>
      </c>
      <c r="G120" s="128">
        <v>0</v>
      </c>
      <c r="H120" s="146">
        <v>0</v>
      </c>
      <c r="I120" s="129">
        <v>1800</v>
      </c>
      <c r="J120" s="146">
        <v>54000</v>
      </c>
      <c r="K120" s="146"/>
      <c r="O120" s="102"/>
      <c r="Q120" s="102"/>
      <c r="S120" s="102"/>
    </row>
    <row r="121" spans="1:19" ht="25.5">
      <c r="A121" s="155"/>
      <c r="B121" s="156" t="s">
        <v>172</v>
      </c>
      <c r="C121" s="130">
        <v>3</v>
      </c>
      <c r="D121" s="127" t="s">
        <v>134</v>
      </c>
      <c r="E121" s="128">
        <v>10000</v>
      </c>
      <c r="F121" s="146">
        <v>30000</v>
      </c>
      <c r="G121" s="128">
        <v>0</v>
      </c>
      <c r="H121" s="146">
        <v>0</v>
      </c>
      <c r="I121" s="129">
        <v>10000</v>
      </c>
      <c r="J121" s="146">
        <v>30000</v>
      </c>
      <c r="K121" s="146"/>
      <c r="O121" s="102"/>
      <c r="Q121" s="102"/>
      <c r="S121" s="102"/>
    </row>
    <row r="122" spans="1:19" ht="25.5">
      <c r="A122" s="155"/>
      <c r="B122" s="156" t="s">
        <v>488</v>
      </c>
      <c r="C122" s="130">
        <v>6</v>
      </c>
      <c r="D122" s="127" t="s">
        <v>171</v>
      </c>
      <c r="E122" s="128">
        <v>2520</v>
      </c>
      <c r="F122" s="146">
        <v>15120</v>
      </c>
      <c r="G122" s="128">
        <v>1680</v>
      </c>
      <c r="H122" s="146">
        <v>10080</v>
      </c>
      <c r="I122" s="129">
        <v>4200</v>
      </c>
      <c r="J122" s="146">
        <v>25200</v>
      </c>
      <c r="K122" s="146"/>
      <c r="O122" s="102"/>
      <c r="Q122" s="102"/>
      <c r="S122" s="102"/>
    </row>
    <row r="123" spans="1:19" ht="25.5">
      <c r="A123" s="155"/>
      <c r="B123" s="156" t="s">
        <v>355</v>
      </c>
      <c r="C123" s="130">
        <v>12</v>
      </c>
      <c r="D123" s="127" t="s">
        <v>171</v>
      </c>
      <c r="E123" s="128">
        <v>6000</v>
      </c>
      <c r="F123" s="146">
        <v>72000</v>
      </c>
      <c r="G123" s="128">
        <v>4000</v>
      </c>
      <c r="H123" s="146">
        <v>48000</v>
      </c>
      <c r="I123" s="129">
        <v>10000</v>
      </c>
      <c r="J123" s="146">
        <v>120000</v>
      </c>
      <c r="K123" s="146"/>
      <c r="O123" s="102"/>
      <c r="Q123" s="102"/>
      <c r="S123" s="102"/>
    </row>
    <row r="124" spans="1:19" ht="25.5">
      <c r="A124" s="155"/>
      <c r="B124" s="156" t="s">
        <v>173</v>
      </c>
      <c r="C124" s="130">
        <v>3</v>
      </c>
      <c r="D124" s="127" t="s">
        <v>134</v>
      </c>
      <c r="E124" s="128">
        <v>3000</v>
      </c>
      <c r="F124" s="146">
        <v>9000</v>
      </c>
      <c r="G124" s="128">
        <v>2000</v>
      </c>
      <c r="H124" s="146">
        <v>6000</v>
      </c>
      <c r="I124" s="129">
        <v>5000</v>
      </c>
      <c r="J124" s="146">
        <v>15000</v>
      </c>
      <c r="K124" s="146"/>
      <c r="O124" s="102"/>
      <c r="Q124" s="102"/>
      <c r="S124" s="102"/>
    </row>
    <row r="125" spans="1:19" ht="12.75">
      <c r="A125" s="152"/>
      <c r="B125" s="153"/>
      <c r="F125" s="146"/>
      <c r="H125" s="146"/>
      <c r="J125" s="146"/>
      <c r="K125" s="146"/>
      <c r="O125" s="102"/>
      <c r="Q125" s="102"/>
      <c r="S125" s="102"/>
    </row>
    <row r="126" spans="1:19" ht="12.75">
      <c r="A126" s="152"/>
      <c r="B126" s="153" t="s">
        <v>175</v>
      </c>
      <c r="F126" s="146"/>
      <c r="H126" s="146"/>
      <c r="J126" s="146"/>
      <c r="K126" s="146"/>
      <c r="O126" s="102"/>
      <c r="Q126" s="102"/>
      <c r="S126" s="102"/>
    </row>
    <row r="127" spans="1:19" ht="25.5">
      <c r="A127" s="155"/>
      <c r="B127" s="150" t="s">
        <v>489</v>
      </c>
      <c r="C127" s="130">
        <v>864</v>
      </c>
      <c r="D127" s="170" t="s">
        <v>959</v>
      </c>
      <c r="E127" s="128">
        <v>30</v>
      </c>
      <c r="F127" s="146">
        <v>25920</v>
      </c>
      <c r="G127" s="128">
        <v>20</v>
      </c>
      <c r="H127" s="146">
        <v>17280</v>
      </c>
      <c r="I127" s="129">
        <v>50</v>
      </c>
      <c r="J127" s="146">
        <v>43200</v>
      </c>
      <c r="K127" s="146"/>
      <c r="O127" s="102"/>
      <c r="Q127" s="102"/>
      <c r="S127" s="102"/>
    </row>
    <row r="128" spans="1:19" ht="12.75">
      <c r="A128" s="155"/>
      <c r="B128" s="150" t="s">
        <v>358</v>
      </c>
      <c r="C128" s="130">
        <v>3</v>
      </c>
      <c r="D128" s="127" t="s">
        <v>134</v>
      </c>
      <c r="E128" s="128">
        <v>9000</v>
      </c>
      <c r="F128" s="146">
        <v>27000</v>
      </c>
      <c r="G128" s="128">
        <v>6000</v>
      </c>
      <c r="H128" s="146">
        <v>18000</v>
      </c>
      <c r="I128" s="129">
        <v>15000</v>
      </c>
      <c r="J128" s="146">
        <v>45000</v>
      </c>
      <c r="K128" s="146"/>
      <c r="O128" s="102"/>
      <c r="Q128" s="102"/>
      <c r="S128" s="102"/>
    </row>
    <row r="129" spans="1:19" ht="12.75">
      <c r="A129" s="152"/>
      <c r="B129" s="147"/>
      <c r="F129" s="146"/>
      <c r="H129" s="146"/>
      <c r="J129" s="146"/>
      <c r="K129" s="146"/>
      <c r="O129" s="102"/>
      <c r="Q129" s="102"/>
      <c r="S129" s="102"/>
    </row>
    <row r="130" spans="1:19" ht="12.75">
      <c r="A130" s="152"/>
      <c r="B130" s="147" t="s">
        <v>359</v>
      </c>
      <c r="F130" s="146"/>
      <c r="H130" s="146"/>
      <c r="J130" s="146"/>
      <c r="K130" s="146"/>
      <c r="O130" s="102"/>
      <c r="Q130" s="102"/>
      <c r="S130" s="102"/>
    </row>
    <row r="131" spans="1:19" ht="12.75">
      <c r="A131" s="155"/>
      <c r="B131" s="157" t="s">
        <v>360</v>
      </c>
      <c r="F131" s="146"/>
      <c r="H131" s="146"/>
      <c r="J131" s="146" t="s">
        <v>1151</v>
      </c>
      <c r="K131" s="146"/>
      <c r="O131" s="102"/>
      <c r="Q131" s="102"/>
      <c r="S131" s="102"/>
    </row>
    <row r="132" spans="1:19" ht="12.75">
      <c r="A132" s="152"/>
      <c r="B132" s="147"/>
      <c r="F132" s="146"/>
      <c r="H132" s="146"/>
      <c r="J132" s="146"/>
      <c r="K132" s="146"/>
      <c r="O132" s="102"/>
      <c r="Q132" s="102"/>
      <c r="S132" s="102"/>
    </row>
    <row r="133" spans="1:19" ht="12.75">
      <c r="A133" s="152"/>
      <c r="B133" s="153" t="s">
        <v>361</v>
      </c>
      <c r="F133" s="146"/>
      <c r="H133" s="146"/>
      <c r="J133" s="146"/>
      <c r="K133" s="146"/>
      <c r="O133" s="102"/>
      <c r="Q133" s="102"/>
      <c r="S133" s="102"/>
    </row>
    <row r="134" spans="1:19" ht="25.5">
      <c r="A134" s="155"/>
      <c r="B134" s="156" t="s">
        <v>362</v>
      </c>
      <c r="C134" s="130">
        <v>1500</v>
      </c>
      <c r="D134" s="170" t="s">
        <v>959</v>
      </c>
      <c r="E134" s="128">
        <v>66</v>
      </c>
      <c r="F134" s="146">
        <v>99000</v>
      </c>
      <c r="G134" s="128">
        <v>44</v>
      </c>
      <c r="H134" s="146">
        <v>66000</v>
      </c>
      <c r="I134" s="129">
        <v>110</v>
      </c>
      <c r="J134" s="146">
        <v>165000</v>
      </c>
      <c r="K134" s="146"/>
      <c r="O134" s="102"/>
      <c r="Q134" s="102"/>
      <c r="S134" s="102"/>
    </row>
    <row r="135" spans="1:19" ht="25.5">
      <c r="A135" s="165"/>
      <c r="B135" s="156" t="s">
        <v>363</v>
      </c>
      <c r="C135" s="130">
        <v>13260</v>
      </c>
      <c r="D135" s="127" t="s">
        <v>959</v>
      </c>
      <c r="E135" s="128">
        <v>51</v>
      </c>
      <c r="F135" s="146">
        <v>676260</v>
      </c>
      <c r="G135" s="128">
        <v>34</v>
      </c>
      <c r="H135" s="146">
        <v>450840</v>
      </c>
      <c r="I135" s="129">
        <v>85</v>
      </c>
      <c r="J135" s="146">
        <v>1127100</v>
      </c>
      <c r="K135" s="146"/>
      <c r="O135" s="102"/>
      <c r="Q135" s="102"/>
      <c r="S135" s="102"/>
    </row>
    <row r="136" spans="1:19" ht="31.5" customHeight="1">
      <c r="A136" s="165"/>
      <c r="B136" s="157" t="s">
        <v>490</v>
      </c>
      <c r="C136" s="130">
        <v>4608</v>
      </c>
      <c r="D136" s="127" t="s">
        <v>959</v>
      </c>
      <c r="E136" s="128">
        <v>51</v>
      </c>
      <c r="F136" s="146">
        <v>235008</v>
      </c>
      <c r="G136" s="128">
        <v>34</v>
      </c>
      <c r="H136" s="146">
        <v>156672</v>
      </c>
      <c r="I136" s="129">
        <v>85</v>
      </c>
      <c r="J136" s="146">
        <v>391680</v>
      </c>
      <c r="K136" s="146"/>
      <c r="O136" s="102"/>
      <c r="Q136" s="102"/>
      <c r="S136" s="102"/>
    </row>
    <row r="137" spans="1:19" ht="31.5" customHeight="1">
      <c r="A137" s="165"/>
      <c r="B137" s="157" t="s">
        <v>491</v>
      </c>
      <c r="C137" s="130">
        <v>1470</v>
      </c>
      <c r="D137" s="127" t="s">
        <v>1114</v>
      </c>
      <c r="E137" s="128">
        <v>30</v>
      </c>
      <c r="F137" s="146">
        <v>44100</v>
      </c>
      <c r="G137" s="128">
        <v>20</v>
      </c>
      <c r="H137" s="146">
        <v>29400</v>
      </c>
      <c r="I137" s="129">
        <v>50</v>
      </c>
      <c r="J137" s="146">
        <v>73500</v>
      </c>
      <c r="K137" s="146"/>
      <c r="O137" s="102"/>
      <c r="Q137" s="102"/>
      <c r="S137" s="102"/>
    </row>
    <row r="138" spans="1:19" ht="31.5" customHeight="1">
      <c r="A138" s="165"/>
      <c r="B138" s="157" t="s">
        <v>492</v>
      </c>
      <c r="C138" s="130">
        <v>1155</v>
      </c>
      <c r="D138" s="127" t="s">
        <v>1114</v>
      </c>
      <c r="E138" s="128">
        <v>30</v>
      </c>
      <c r="F138" s="146">
        <v>34650</v>
      </c>
      <c r="G138" s="128">
        <v>20</v>
      </c>
      <c r="H138" s="146">
        <v>23100</v>
      </c>
      <c r="I138" s="129">
        <v>50</v>
      </c>
      <c r="J138" s="146">
        <v>57750</v>
      </c>
      <c r="K138" s="146"/>
      <c r="O138" s="102"/>
      <c r="Q138" s="102"/>
      <c r="S138" s="102"/>
    </row>
    <row r="139" spans="1:20" ht="12.75">
      <c r="A139" s="155"/>
      <c r="B139" s="167"/>
      <c r="E139" s="168"/>
      <c r="F139" s="24" t="s">
        <v>965</v>
      </c>
      <c r="G139" s="168"/>
      <c r="H139" s="24" t="s">
        <v>965</v>
      </c>
      <c r="I139" s="169"/>
      <c r="J139" s="24" t="s">
        <v>965</v>
      </c>
      <c r="K139" s="146"/>
      <c r="O139" s="102"/>
      <c r="Q139" s="102"/>
      <c r="S139" s="102"/>
      <c r="T139" s="38"/>
    </row>
    <row r="140" spans="1:19" ht="12.75">
      <c r="A140" s="155"/>
      <c r="B140" s="147"/>
      <c r="F140" s="146">
        <v>1505958</v>
      </c>
      <c r="H140" s="146">
        <v>825372</v>
      </c>
      <c r="J140" s="146">
        <v>2331330</v>
      </c>
      <c r="K140" s="146"/>
      <c r="O140" s="102"/>
      <c r="Q140" s="102"/>
      <c r="S140" s="102"/>
    </row>
    <row r="141" spans="1:19" ht="12.75">
      <c r="A141" s="152"/>
      <c r="B141" s="158"/>
      <c r="F141" s="146"/>
      <c r="H141" s="146"/>
      <c r="J141" s="146"/>
      <c r="K141" s="146"/>
      <c r="O141" s="102"/>
      <c r="Q141" s="102"/>
      <c r="S141" s="102"/>
    </row>
    <row r="142" spans="1:19" ht="12.75">
      <c r="A142" s="152">
        <v>9</v>
      </c>
      <c r="B142" s="158" t="s">
        <v>1073</v>
      </c>
      <c r="F142" s="146"/>
      <c r="H142" s="146"/>
      <c r="J142" s="146"/>
      <c r="K142" s="146"/>
      <c r="O142" s="102"/>
      <c r="Q142" s="102"/>
      <c r="S142" s="102"/>
    </row>
    <row r="143" spans="1:19" ht="12.75">
      <c r="A143" s="152"/>
      <c r="B143" s="153" t="s">
        <v>31</v>
      </c>
      <c r="F143" s="146"/>
      <c r="H143" s="146"/>
      <c r="J143" s="146"/>
      <c r="K143" s="146"/>
      <c r="M143" s="38"/>
      <c r="O143" s="102"/>
      <c r="Q143" s="102"/>
      <c r="S143" s="102"/>
    </row>
    <row r="144" spans="1:19" ht="12.75">
      <c r="A144" s="149"/>
      <c r="B144" s="150" t="s">
        <v>364</v>
      </c>
      <c r="C144" s="130">
        <v>91125</v>
      </c>
      <c r="D144" s="127" t="s">
        <v>959</v>
      </c>
      <c r="E144" s="128">
        <v>4.5</v>
      </c>
      <c r="F144" s="146">
        <v>410062.5</v>
      </c>
      <c r="G144" s="128">
        <v>3</v>
      </c>
      <c r="H144" s="146">
        <v>273375</v>
      </c>
      <c r="I144" s="129">
        <v>7.5</v>
      </c>
      <c r="J144" s="146">
        <v>683437.5</v>
      </c>
      <c r="K144" s="146"/>
      <c r="O144" s="102"/>
      <c r="Q144" s="102"/>
      <c r="S144" s="102"/>
    </row>
    <row r="145" spans="1:19" ht="12.75">
      <c r="A145" s="149"/>
      <c r="B145" s="150" t="s">
        <v>365</v>
      </c>
      <c r="C145" s="130">
        <v>4200</v>
      </c>
      <c r="D145" s="127" t="s">
        <v>959</v>
      </c>
      <c r="E145" s="128">
        <v>6</v>
      </c>
      <c r="F145" s="146">
        <v>25200</v>
      </c>
      <c r="G145" s="128">
        <v>4</v>
      </c>
      <c r="H145" s="146">
        <v>16800</v>
      </c>
      <c r="I145" s="129">
        <v>10</v>
      </c>
      <c r="J145" s="146">
        <v>42000</v>
      </c>
      <c r="K145" s="146"/>
      <c r="O145" s="102"/>
      <c r="Q145" s="102"/>
      <c r="S145" s="102"/>
    </row>
    <row r="146" spans="1:19" ht="12.75">
      <c r="A146" s="149"/>
      <c r="B146" s="150" t="s">
        <v>367</v>
      </c>
      <c r="C146" s="130">
        <v>3360</v>
      </c>
      <c r="D146" s="127" t="s">
        <v>959</v>
      </c>
      <c r="E146" s="128">
        <v>3.5999999999999996</v>
      </c>
      <c r="F146" s="146">
        <v>12095.999999999998</v>
      </c>
      <c r="G146" s="128">
        <v>2.4000000000000004</v>
      </c>
      <c r="H146" s="146">
        <v>8064.000000000001</v>
      </c>
      <c r="I146" s="129">
        <v>6</v>
      </c>
      <c r="J146" s="146">
        <v>20160</v>
      </c>
      <c r="K146" s="146"/>
      <c r="O146" s="102"/>
      <c r="Q146" s="102"/>
      <c r="S146" s="102"/>
    </row>
    <row r="147" spans="1:19" ht="12.75">
      <c r="A147" s="149"/>
      <c r="B147" s="164" t="s">
        <v>493</v>
      </c>
      <c r="C147" s="130">
        <v>2460</v>
      </c>
      <c r="D147" s="127" t="s">
        <v>959</v>
      </c>
      <c r="E147" s="128">
        <v>3.5999999999999996</v>
      </c>
      <c r="F147" s="146">
        <v>8856</v>
      </c>
      <c r="G147" s="128">
        <v>2.4000000000000004</v>
      </c>
      <c r="H147" s="146">
        <v>5904.000000000001</v>
      </c>
      <c r="I147" s="129">
        <v>6</v>
      </c>
      <c r="J147" s="146">
        <v>14760</v>
      </c>
      <c r="K147" s="146"/>
      <c r="O147" s="102"/>
      <c r="Q147" s="102"/>
      <c r="S147" s="102"/>
    </row>
    <row r="148" spans="1:19" ht="12.75">
      <c r="A148" s="149"/>
      <c r="B148" s="150" t="s">
        <v>494</v>
      </c>
      <c r="C148" s="101">
        <v>1572</v>
      </c>
      <c r="D148" s="127" t="s">
        <v>1114</v>
      </c>
      <c r="E148" s="128">
        <v>90</v>
      </c>
      <c r="F148" s="146">
        <v>141480</v>
      </c>
      <c r="G148" s="128">
        <v>60</v>
      </c>
      <c r="H148" s="146">
        <v>94320</v>
      </c>
      <c r="I148" s="129">
        <v>150</v>
      </c>
      <c r="J148" s="146">
        <v>235800</v>
      </c>
      <c r="K148" s="146"/>
      <c r="O148" s="102"/>
      <c r="Q148" s="102"/>
      <c r="S148" s="102"/>
    </row>
    <row r="149" spans="1:19" ht="12.75">
      <c r="A149" s="155"/>
      <c r="B149" s="172" t="s">
        <v>368</v>
      </c>
      <c r="C149" s="130">
        <v>19500</v>
      </c>
      <c r="D149" s="127" t="s">
        <v>959</v>
      </c>
      <c r="E149" s="128">
        <v>2.4</v>
      </c>
      <c r="F149" s="146">
        <v>46800</v>
      </c>
      <c r="G149" s="128">
        <v>1.6</v>
      </c>
      <c r="H149" s="146">
        <v>31200</v>
      </c>
      <c r="I149" s="129">
        <v>4</v>
      </c>
      <c r="J149" s="146">
        <v>78000</v>
      </c>
      <c r="K149" s="146"/>
      <c r="O149" s="102"/>
      <c r="Q149" s="102"/>
      <c r="S149" s="102"/>
    </row>
    <row r="150" spans="1:19" ht="12.75">
      <c r="A150" s="155"/>
      <c r="B150" s="172" t="s">
        <v>369</v>
      </c>
      <c r="C150" s="130">
        <v>12000</v>
      </c>
      <c r="D150" s="127" t="s">
        <v>959</v>
      </c>
      <c r="E150" s="128">
        <v>2.4</v>
      </c>
      <c r="F150" s="146">
        <v>28800</v>
      </c>
      <c r="G150" s="128">
        <v>1.6</v>
      </c>
      <c r="H150" s="146">
        <v>19200</v>
      </c>
      <c r="I150" s="129">
        <v>4</v>
      </c>
      <c r="J150" s="146">
        <v>48000</v>
      </c>
      <c r="K150" s="146"/>
      <c r="M150" s="146"/>
      <c r="O150" s="102"/>
      <c r="Q150" s="102"/>
      <c r="S150" s="102"/>
    </row>
    <row r="151" spans="1:19" ht="12.75">
      <c r="A151" s="155"/>
      <c r="B151" s="156"/>
      <c r="F151" s="146"/>
      <c r="H151" s="146"/>
      <c r="J151" s="146"/>
      <c r="K151" s="146"/>
      <c r="M151" s="146"/>
      <c r="O151" s="102"/>
      <c r="Q151" s="102"/>
      <c r="S151" s="102"/>
    </row>
    <row r="152" spans="1:19" ht="12.75">
      <c r="A152" s="155"/>
      <c r="B152" s="102" t="s">
        <v>35</v>
      </c>
      <c r="F152" s="146"/>
      <c r="H152" s="146"/>
      <c r="J152" s="146"/>
      <c r="K152" s="146"/>
      <c r="M152" s="146"/>
      <c r="O152" s="102"/>
      <c r="Q152" s="102"/>
      <c r="S152" s="102"/>
    </row>
    <row r="153" spans="1:19" ht="12.75">
      <c r="A153" s="155"/>
      <c r="B153" s="156" t="s">
        <v>176</v>
      </c>
      <c r="C153" s="130">
        <v>16980</v>
      </c>
      <c r="D153" s="127" t="s">
        <v>959</v>
      </c>
      <c r="E153" s="128">
        <v>0.8999999999999999</v>
      </c>
      <c r="F153" s="146">
        <v>15281.999999999998</v>
      </c>
      <c r="G153" s="128">
        <v>0.6000000000000001</v>
      </c>
      <c r="H153" s="146">
        <v>10188.000000000002</v>
      </c>
      <c r="I153" s="151">
        <v>1.5</v>
      </c>
      <c r="J153" s="146">
        <v>25470</v>
      </c>
      <c r="K153" s="38"/>
      <c r="L153" s="101"/>
      <c r="M153" s="38"/>
      <c r="N153" s="130"/>
      <c r="O153" s="102"/>
      <c r="Q153" s="102"/>
      <c r="S153" s="102"/>
    </row>
    <row r="154" spans="1:19" ht="12.75">
      <c r="A154" s="165"/>
      <c r="B154" s="150" t="s">
        <v>371</v>
      </c>
      <c r="C154" s="130">
        <v>2850</v>
      </c>
      <c r="D154" s="170" t="s">
        <v>959</v>
      </c>
      <c r="E154" s="128">
        <v>6</v>
      </c>
      <c r="F154" s="146">
        <v>17100</v>
      </c>
      <c r="G154" s="128">
        <v>6</v>
      </c>
      <c r="H154" s="146">
        <v>17100</v>
      </c>
      <c r="I154" s="129">
        <v>12</v>
      </c>
      <c r="J154" s="146">
        <v>34200</v>
      </c>
      <c r="K154" s="146"/>
      <c r="M154" s="146"/>
      <c r="N154" s="130"/>
      <c r="O154" s="102"/>
      <c r="Q154" s="102"/>
      <c r="S154" s="102"/>
    </row>
    <row r="155" spans="1:19" ht="12.75">
      <c r="A155" s="165"/>
      <c r="B155" s="150" t="s">
        <v>372</v>
      </c>
      <c r="C155" s="130">
        <v>20300</v>
      </c>
      <c r="D155" s="170" t="s">
        <v>959</v>
      </c>
      <c r="E155" s="128">
        <v>6</v>
      </c>
      <c r="F155" s="146">
        <v>121800</v>
      </c>
      <c r="G155" s="128">
        <v>4</v>
      </c>
      <c r="H155" s="146">
        <v>81200</v>
      </c>
      <c r="I155" s="129">
        <v>10</v>
      </c>
      <c r="J155" s="146">
        <v>203000</v>
      </c>
      <c r="K155" s="146"/>
      <c r="M155" s="146"/>
      <c r="N155" s="130"/>
      <c r="O155" s="102"/>
      <c r="Q155" s="102"/>
      <c r="S155" s="102"/>
    </row>
    <row r="156" spans="1:19" ht="12.75">
      <c r="A156" s="165"/>
      <c r="B156" s="150" t="s">
        <v>373</v>
      </c>
      <c r="C156" s="130">
        <v>28000</v>
      </c>
      <c r="D156" s="170" t="s">
        <v>959</v>
      </c>
      <c r="E156" s="128">
        <v>2.7</v>
      </c>
      <c r="F156" s="146">
        <v>75600</v>
      </c>
      <c r="G156" s="128">
        <v>1.8</v>
      </c>
      <c r="H156" s="146">
        <v>50400</v>
      </c>
      <c r="I156" s="129">
        <v>4.5</v>
      </c>
      <c r="J156" s="146">
        <v>126000</v>
      </c>
      <c r="K156" s="146"/>
      <c r="M156" s="146"/>
      <c r="N156" s="130"/>
      <c r="O156" s="102"/>
      <c r="Q156" s="102"/>
      <c r="S156" s="102"/>
    </row>
    <row r="157" spans="1:19" ht="12.75">
      <c r="A157" s="155"/>
      <c r="B157" s="150" t="s">
        <v>376</v>
      </c>
      <c r="C157" s="130">
        <v>270</v>
      </c>
      <c r="D157" s="170" t="s">
        <v>959</v>
      </c>
      <c r="E157" s="128">
        <v>21</v>
      </c>
      <c r="F157" s="146">
        <v>5670</v>
      </c>
      <c r="G157" s="128">
        <v>14</v>
      </c>
      <c r="H157" s="146">
        <v>3780</v>
      </c>
      <c r="I157" s="129">
        <v>35</v>
      </c>
      <c r="J157" s="146">
        <v>9450</v>
      </c>
      <c r="K157" s="146"/>
      <c r="M157" s="146"/>
      <c r="N157" s="130"/>
      <c r="O157" s="102"/>
      <c r="Q157" s="102"/>
      <c r="S157" s="102"/>
    </row>
    <row r="158" spans="1:19" ht="12.75">
      <c r="A158" s="155"/>
      <c r="B158" s="102"/>
      <c r="D158" s="170"/>
      <c r="F158" s="146"/>
      <c r="H158" s="146"/>
      <c r="J158" s="146"/>
      <c r="K158" s="146"/>
      <c r="M158" s="146"/>
      <c r="O158" s="102"/>
      <c r="Q158" s="102"/>
      <c r="S158" s="102"/>
    </row>
    <row r="159" spans="1:19" ht="12.75">
      <c r="A159" s="155"/>
      <c r="B159" s="102" t="s">
        <v>377</v>
      </c>
      <c r="D159" s="170"/>
      <c r="F159" s="146"/>
      <c r="H159" s="146"/>
      <c r="J159" s="146"/>
      <c r="K159" s="146"/>
      <c r="M159" s="146"/>
      <c r="O159" s="102"/>
      <c r="Q159" s="102"/>
      <c r="S159" s="102"/>
    </row>
    <row r="160" spans="1:19" ht="12.75">
      <c r="A160" s="155"/>
      <c r="B160" s="150" t="s">
        <v>378</v>
      </c>
      <c r="C160" s="130">
        <v>780</v>
      </c>
      <c r="D160" s="170" t="s">
        <v>1114</v>
      </c>
      <c r="E160" s="128">
        <v>7.199999999999999</v>
      </c>
      <c r="F160" s="146">
        <v>5615.999999999999</v>
      </c>
      <c r="G160" s="128">
        <v>4.800000000000001</v>
      </c>
      <c r="H160" s="146">
        <v>3744.0000000000005</v>
      </c>
      <c r="I160" s="129">
        <v>12</v>
      </c>
      <c r="J160" s="146">
        <v>9360</v>
      </c>
      <c r="K160" s="146"/>
      <c r="M160" s="146"/>
      <c r="O160" s="102"/>
      <c r="Q160" s="102"/>
      <c r="S160" s="102"/>
    </row>
    <row r="161" spans="1:19" ht="12.75">
      <c r="A161" s="155"/>
      <c r="B161" s="150" t="s">
        <v>379</v>
      </c>
      <c r="C161" s="130">
        <v>14400</v>
      </c>
      <c r="D161" s="170" t="s">
        <v>1114</v>
      </c>
      <c r="E161" s="128">
        <v>1.2</v>
      </c>
      <c r="F161" s="146">
        <v>17280</v>
      </c>
      <c r="G161" s="128">
        <v>1.8</v>
      </c>
      <c r="H161" s="146">
        <v>25920</v>
      </c>
      <c r="I161" s="129">
        <v>3</v>
      </c>
      <c r="J161" s="146">
        <v>43200</v>
      </c>
      <c r="K161" s="146"/>
      <c r="M161" s="146"/>
      <c r="O161" s="102"/>
      <c r="Q161" s="102"/>
      <c r="S161" s="102"/>
    </row>
    <row r="162" spans="1:19" ht="12.75">
      <c r="A162" s="155"/>
      <c r="B162" s="150" t="s">
        <v>380</v>
      </c>
      <c r="C162" s="130">
        <v>15</v>
      </c>
      <c r="D162" s="170" t="s">
        <v>1169</v>
      </c>
      <c r="E162" s="128">
        <v>30</v>
      </c>
      <c r="F162" s="146">
        <v>450</v>
      </c>
      <c r="G162" s="128">
        <v>20</v>
      </c>
      <c r="H162" s="146">
        <v>300</v>
      </c>
      <c r="I162" s="129">
        <v>50</v>
      </c>
      <c r="J162" s="146">
        <v>750</v>
      </c>
      <c r="K162" s="146"/>
      <c r="M162" s="146"/>
      <c r="O162" s="102"/>
      <c r="Q162" s="102"/>
      <c r="S162" s="102"/>
    </row>
    <row r="163" spans="1:19" ht="12.75">
      <c r="A163" s="155"/>
      <c r="B163" s="102"/>
      <c r="D163" s="170"/>
      <c r="F163" s="146"/>
      <c r="H163" s="146"/>
      <c r="J163" s="146"/>
      <c r="K163" s="146"/>
      <c r="M163" s="146"/>
      <c r="O163" s="102"/>
      <c r="Q163" s="102"/>
      <c r="S163" s="102"/>
    </row>
    <row r="164" spans="1:19" ht="12.75">
      <c r="A164" s="155"/>
      <c r="B164" s="102" t="s">
        <v>37</v>
      </c>
      <c r="D164" s="170"/>
      <c r="F164" s="146"/>
      <c r="H164" s="146"/>
      <c r="J164" s="146"/>
      <c r="K164" s="146"/>
      <c r="M164" s="146"/>
      <c r="O164" s="102"/>
      <c r="Q164" s="102"/>
      <c r="S164" s="102"/>
    </row>
    <row r="165" spans="1:19" ht="12.75">
      <c r="A165" s="155"/>
      <c r="B165" s="150" t="s">
        <v>381</v>
      </c>
      <c r="C165" s="130">
        <v>6630</v>
      </c>
      <c r="D165" s="170" t="s">
        <v>959</v>
      </c>
      <c r="E165" s="128">
        <v>6</v>
      </c>
      <c r="F165" s="146">
        <v>39780</v>
      </c>
      <c r="G165" s="128">
        <v>4</v>
      </c>
      <c r="H165" s="146">
        <v>26520</v>
      </c>
      <c r="I165" s="129">
        <v>10</v>
      </c>
      <c r="J165" s="146">
        <v>66300</v>
      </c>
      <c r="K165" s="146"/>
      <c r="M165" s="146"/>
      <c r="O165" s="102"/>
      <c r="Q165" s="102"/>
      <c r="S165" s="102"/>
    </row>
    <row r="166" spans="1:19" ht="12.75">
      <c r="A166" s="155"/>
      <c r="B166" s="150" t="s">
        <v>382</v>
      </c>
      <c r="C166" s="130">
        <v>5700</v>
      </c>
      <c r="D166" s="170" t="s">
        <v>959</v>
      </c>
      <c r="E166" s="128">
        <v>1.7999999999999998</v>
      </c>
      <c r="F166" s="146">
        <v>10259.999999999998</v>
      </c>
      <c r="G166" s="128">
        <v>1.2000000000000002</v>
      </c>
      <c r="H166" s="146">
        <v>6840.000000000001</v>
      </c>
      <c r="I166" s="129">
        <v>3</v>
      </c>
      <c r="J166" s="146">
        <v>17100</v>
      </c>
      <c r="K166" s="146"/>
      <c r="M166" s="146"/>
      <c r="O166" s="102"/>
      <c r="Q166" s="102"/>
      <c r="S166" s="102"/>
    </row>
    <row r="167" spans="1:19" ht="12.75">
      <c r="A167" s="155"/>
      <c r="B167" s="150" t="s">
        <v>383</v>
      </c>
      <c r="C167" s="130">
        <v>123000</v>
      </c>
      <c r="D167" s="170" t="s">
        <v>959</v>
      </c>
      <c r="E167" s="128">
        <v>0.6</v>
      </c>
      <c r="F167" s="146">
        <v>73800</v>
      </c>
      <c r="G167" s="128">
        <v>0.4</v>
      </c>
      <c r="H167" s="146">
        <v>49200</v>
      </c>
      <c r="I167" s="129">
        <v>1</v>
      </c>
      <c r="J167" s="146">
        <v>123000</v>
      </c>
      <c r="K167" s="146"/>
      <c r="M167" s="146"/>
      <c r="O167" s="102"/>
      <c r="Q167" s="102"/>
      <c r="S167" s="102"/>
    </row>
    <row r="168" spans="1:19" ht="12.75">
      <c r="A168" s="155"/>
      <c r="B168" s="102"/>
      <c r="D168" s="170"/>
      <c r="F168" s="146"/>
      <c r="H168" s="146"/>
      <c r="J168" s="146"/>
      <c r="K168" s="146"/>
      <c r="M168" s="146"/>
      <c r="O168" s="102"/>
      <c r="Q168" s="102"/>
      <c r="S168" s="102"/>
    </row>
    <row r="169" spans="1:19" ht="12.75">
      <c r="A169" s="155"/>
      <c r="B169" s="171" t="s">
        <v>39</v>
      </c>
      <c r="F169" s="146"/>
      <c r="H169" s="146"/>
      <c r="J169" s="146"/>
      <c r="K169" s="146"/>
      <c r="M169" s="146"/>
      <c r="O169" s="102"/>
      <c r="Q169" s="102"/>
      <c r="S169" s="102"/>
    </row>
    <row r="170" spans="1:19" ht="12.75">
      <c r="A170" s="155"/>
      <c r="B170" s="150" t="s">
        <v>386</v>
      </c>
      <c r="C170" s="130">
        <v>51600</v>
      </c>
      <c r="D170" s="170" t="s">
        <v>959</v>
      </c>
      <c r="E170" s="128">
        <v>3.3</v>
      </c>
      <c r="F170" s="146">
        <v>170280</v>
      </c>
      <c r="G170" s="128">
        <v>2.2</v>
      </c>
      <c r="H170" s="146">
        <v>113520.00000000001</v>
      </c>
      <c r="I170" s="129">
        <v>5.5</v>
      </c>
      <c r="J170" s="146">
        <v>283800</v>
      </c>
      <c r="K170" s="146"/>
      <c r="M170" s="146"/>
      <c r="O170" s="102"/>
      <c r="Q170" s="102"/>
      <c r="S170" s="102"/>
    </row>
    <row r="171" spans="1:19" ht="12.75">
      <c r="A171" s="155"/>
      <c r="B171" s="150" t="s">
        <v>387</v>
      </c>
      <c r="C171" s="130">
        <v>16800</v>
      </c>
      <c r="D171" s="170" t="s">
        <v>959</v>
      </c>
      <c r="E171" s="128">
        <v>0.75</v>
      </c>
      <c r="F171" s="146">
        <v>12600</v>
      </c>
      <c r="G171" s="128">
        <v>0.5</v>
      </c>
      <c r="H171" s="146">
        <v>8400</v>
      </c>
      <c r="I171" s="129">
        <v>1.25</v>
      </c>
      <c r="J171" s="146">
        <v>21000</v>
      </c>
      <c r="K171" s="146"/>
      <c r="M171" s="146"/>
      <c r="O171" s="102"/>
      <c r="Q171" s="102"/>
      <c r="S171" s="102"/>
    </row>
    <row r="172" spans="1:19" ht="12.75">
      <c r="A172" s="155"/>
      <c r="B172" s="171"/>
      <c r="D172" s="170"/>
      <c r="F172" s="146"/>
      <c r="H172" s="146"/>
      <c r="J172" s="146"/>
      <c r="K172" s="146"/>
      <c r="M172" s="146"/>
      <c r="O172" s="102"/>
      <c r="Q172" s="102"/>
      <c r="S172" s="102"/>
    </row>
    <row r="173" spans="1:19" ht="12.75">
      <c r="A173" s="155"/>
      <c r="B173" s="171" t="s">
        <v>42</v>
      </c>
      <c r="D173" s="170"/>
      <c r="F173" s="146"/>
      <c r="H173" s="146"/>
      <c r="J173" s="146"/>
      <c r="K173" s="146"/>
      <c r="M173" s="146"/>
      <c r="O173" s="102"/>
      <c r="Q173" s="102"/>
      <c r="S173" s="102"/>
    </row>
    <row r="174" spans="1:19" ht="12.75">
      <c r="A174" s="155"/>
      <c r="B174" s="172" t="s">
        <v>388</v>
      </c>
      <c r="C174" s="130">
        <v>264</v>
      </c>
      <c r="D174" s="170" t="s">
        <v>47</v>
      </c>
      <c r="E174" s="128">
        <v>39</v>
      </c>
      <c r="F174" s="146">
        <v>10296</v>
      </c>
      <c r="G174" s="128">
        <v>26</v>
      </c>
      <c r="H174" s="146">
        <v>6864</v>
      </c>
      <c r="I174" s="129">
        <v>65</v>
      </c>
      <c r="J174" s="146">
        <v>17160</v>
      </c>
      <c r="K174" s="146"/>
      <c r="M174" s="146"/>
      <c r="O174" s="102"/>
      <c r="Q174" s="102"/>
      <c r="S174" s="102"/>
    </row>
    <row r="175" spans="1:19" ht="12.75">
      <c r="A175" s="155"/>
      <c r="B175" s="172" t="s">
        <v>48</v>
      </c>
      <c r="C175" s="130">
        <v>68400</v>
      </c>
      <c r="D175" s="170" t="s">
        <v>959</v>
      </c>
      <c r="E175" s="128">
        <v>0.6</v>
      </c>
      <c r="F175" s="146">
        <v>41040</v>
      </c>
      <c r="G175" s="128">
        <v>0.4</v>
      </c>
      <c r="H175" s="146">
        <v>27360</v>
      </c>
      <c r="I175" s="129">
        <v>1</v>
      </c>
      <c r="J175" s="146">
        <v>68400</v>
      </c>
      <c r="K175" s="146"/>
      <c r="M175" s="146"/>
      <c r="O175" s="102"/>
      <c r="Q175" s="102"/>
      <c r="S175" s="102"/>
    </row>
    <row r="176" spans="1:20" ht="12.75">
      <c r="A176" s="155"/>
      <c r="B176" s="167"/>
      <c r="E176" s="168"/>
      <c r="F176" s="24" t="s">
        <v>965</v>
      </c>
      <c r="G176" s="168"/>
      <c r="H176" s="24" t="s">
        <v>965</v>
      </c>
      <c r="I176" s="169"/>
      <c r="J176" s="24" t="s">
        <v>965</v>
      </c>
      <c r="K176" s="146"/>
      <c r="O176" s="102"/>
      <c r="Q176" s="102"/>
      <c r="S176" s="102"/>
      <c r="T176" s="38"/>
    </row>
    <row r="177" spans="1:19" ht="12.75">
      <c r="A177" s="155"/>
      <c r="B177" s="147"/>
      <c r="F177" s="146">
        <v>1290148.5</v>
      </c>
      <c r="H177" s="146">
        <v>880199</v>
      </c>
      <c r="J177" s="146">
        <v>2170347.5</v>
      </c>
      <c r="K177" s="146"/>
      <c r="O177" s="102"/>
      <c r="Q177" s="102"/>
      <c r="S177" s="102"/>
    </row>
    <row r="178" spans="1:19" ht="12.75">
      <c r="A178" s="152"/>
      <c r="B178" s="158"/>
      <c r="F178" s="146"/>
      <c r="H178" s="146"/>
      <c r="J178" s="146"/>
      <c r="K178" s="146"/>
      <c r="O178" s="102"/>
      <c r="Q178" s="102"/>
      <c r="S178" s="102"/>
    </row>
    <row r="179" spans="1:19" ht="12.75">
      <c r="A179" s="152">
        <v>10</v>
      </c>
      <c r="B179" s="158" t="s">
        <v>1074</v>
      </c>
      <c r="F179" s="146"/>
      <c r="H179" s="146"/>
      <c r="J179" s="146"/>
      <c r="K179" s="146"/>
      <c r="O179" s="102"/>
      <c r="Q179" s="102"/>
      <c r="S179" s="102"/>
    </row>
    <row r="180" spans="1:19" ht="52.5" customHeight="1">
      <c r="A180" s="155"/>
      <c r="B180" s="150" t="s">
        <v>495</v>
      </c>
      <c r="C180" s="130">
        <v>930</v>
      </c>
      <c r="D180" s="170" t="s">
        <v>959</v>
      </c>
      <c r="E180" s="128">
        <v>96</v>
      </c>
      <c r="F180" s="146">
        <v>89280</v>
      </c>
      <c r="G180" s="128">
        <v>64</v>
      </c>
      <c r="H180" s="146">
        <v>59520</v>
      </c>
      <c r="I180" s="129">
        <v>160</v>
      </c>
      <c r="J180" s="146">
        <v>148800</v>
      </c>
      <c r="K180" s="146"/>
      <c r="M180" s="146"/>
      <c r="O180" s="102"/>
      <c r="Q180" s="102"/>
      <c r="S180" s="102"/>
    </row>
    <row r="181" spans="1:19" ht="12.75">
      <c r="A181" s="155"/>
      <c r="B181" s="150" t="s">
        <v>391</v>
      </c>
      <c r="C181" s="130">
        <v>252</v>
      </c>
      <c r="D181" s="170" t="s">
        <v>1169</v>
      </c>
      <c r="E181" s="128">
        <v>90</v>
      </c>
      <c r="F181" s="146">
        <v>22680</v>
      </c>
      <c r="G181" s="128">
        <v>60</v>
      </c>
      <c r="H181" s="146">
        <v>15120</v>
      </c>
      <c r="I181" s="129">
        <v>150</v>
      </c>
      <c r="J181" s="146">
        <v>37800</v>
      </c>
      <c r="K181" s="146"/>
      <c r="M181" s="146"/>
      <c r="O181" s="102"/>
      <c r="Q181" s="102"/>
      <c r="S181" s="102"/>
    </row>
    <row r="182" spans="1:19" ht="12.75">
      <c r="A182" s="155"/>
      <c r="B182" s="150" t="s">
        <v>392</v>
      </c>
      <c r="C182" s="130">
        <v>3</v>
      </c>
      <c r="D182" s="170" t="s">
        <v>134</v>
      </c>
      <c r="E182" s="128">
        <v>6000</v>
      </c>
      <c r="F182" s="146">
        <v>18000</v>
      </c>
      <c r="G182" s="128">
        <v>4000</v>
      </c>
      <c r="H182" s="146">
        <v>12000</v>
      </c>
      <c r="I182" s="129">
        <v>10000</v>
      </c>
      <c r="J182" s="146">
        <v>30000</v>
      </c>
      <c r="K182" s="146"/>
      <c r="M182" s="146"/>
      <c r="O182" s="102"/>
      <c r="Q182" s="102"/>
      <c r="S182" s="102"/>
    </row>
    <row r="183" spans="1:19" ht="12.75">
      <c r="A183" s="155"/>
      <c r="B183" s="150" t="s">
        <v>393</v>
      </c>
      <c r="C183" s="130">
        <v>3</v>
      </c>
      <c r="D183" s="170" t="s">
        <v>134</v>
      </c>
      <c r="E183" s="128">
        <v>15000</v>
      </c>
      <c r="F183" s="146">
        <v>45000</v>
      </c>
      <c r="G183" s="128">
        <v>10000</v>
      </c>
      <c r="H183" s="146">
        <v>30000</v>
      </c>
      <c r="I183" s="129">
        <v>25000</v>
      </c>
      <c r="J183" s="146">
        <v>75000</v>
      </c>
      <c r="K183" s="146"/>
      <c r="M183" s="146"/>
      <c r="O183" s="102"/>
      <c r="Q183" s="102"/>
      <c r="S183" s="102"/>
    </row>
    <row r="184" spans="1:19" ht="12.75">
      <c r="A184" s="155"/>
      <c r="B184" s="150" t="s">
        <v>394</v>
      </c>
      <c r="D184" s="170"/>
      <c r="F184" s="146"/>
      <c r="H184" s="146"/>
      <c r="J184" s="146"/>
      <c r="K184" s="146"/>
      <c r="M184" s="146"/>
      <c r="O184" s="102"/>
      <c r="Q184" s="102"/>
      <c r="S184" s="102"/>
    </row>
    <row r="185" spans="1:19" ht="12.75">
      <c r="A185" s="155"/>
      <c r="B185" s="272" t="s">
        <v>395</v>
      </c>
      <c r="C185" s="130">
        <v>12</v>
      </c>
      <c r="D185" s="170" t="s">
        <v>1169</v>
      </c>
      <c r="E185" s="128">
        <v>100</v>
      </c>
      <c r="F185" s="146">
        <v>1200</v>
      </c>
      <c r="G185" s="128">
        <v>1400</v>
      </c>
      <c r="H185" s="146">
        <v>16800</v>
      </c>
      <c r="I185" s="129">
        <v>1500</v>
      </c>
      <c r="J185" s="146">
        <v>18000</v>
      </c>
      <c r="K185" s="146"/>
      <c r="M185" s="146"/>
      <c r="O185" s="102"/>
      <c r="Q185" s="102"/>
      <c r="S185" s="102"/>
    </row>
    <row r="186" spans="1:19" ht="12.75">
      <c r="A186" s="155"/>
      <c r="B186" s="273" t="s">
        <v>396</v>
      </c>
      <c r="C186" s="130">
        <v>6</v>
      </c>
      <c r="D186" s="170" t="s">
        <v>1169</v>
      </c>
      <c r="E186" s="128">
        <v>200</v>
      </c>
      <c r="F186" s="146">
        <v>1200</v>
      </c>
      <c r="G186" s="128">
        <v>2000</v>
      </c>
      <c r="H186" s="146">
        <v>12000</v>
      </c>
      <c r="I186" s="129">
        <v>2200</v>
      </c>
      <c r="J186" s="146">
        <v>13200</v>
      </c>
      <c r="K186" s="146"/>
      <c r="M186" s="146"/>
      <c r="O186" s="102"/>
      <c r="Q186" s="102"/>
      <c r="S186" s="102"/>
    </row>
    <row r="187" spans="1:19" ht="12.75">
      <c r="A187" s="155"/>
      <c r="B187" s="273" t="s">
        <v>397</v>
      </c>
      <c r="C187" s="130">
        <v>3</v>
      </c>
      <c r="D187" s="170" t="s">
        <v>1169</v>
      </c>
      <c r="E187" s="128">
        <v>50</v>
      </c>
      <c r="F187" s="146">
        <v>150</v>
      </c>
      <c r="G187" s="128">
        <v>550</v>
      </c>
      <c r="H187" s="146">
        <v>1650</v>
      </c>
      <c r="I187" s="129">
        <v>600</v>
      </c>
      <c r="J187" s="146">
        <v>1800</v>
      </c>
      <c r="K187" s="146"/>
      <c r="M187" s="146"/>
      <c r="O187" s="102"/>
      <c r="Q187" s="102"/>
      <c r="S187" s="102"/>
    </row>
    <row r="188" spans="1:19" ht="12.75">
      <c r="A188" s="155"/>
      <c r="B188" s="172" t="s">
        <v>398</v>
      </c>
      <c r="D188" s="170"/>
      <c r="F188" s="146"/>
      <c r="H188" s="146"/>
      <c r="J188" s="146"/>
      <c r="K188" s="146"/>
      <c r="M188" s="146"/>
      <c r="O188" s="102"/>
      <c r="Q188" s="102"/>
      <c r="S188" s="102"/>
    </row>
    <row r="189" spans="1:19" ht="12.75">
      <c r="A189" s="155"/>
      <c r="B189" s="273" t="s">
        <v>496</v>
      </c>
      <c r="C189" s="130">
        <v>6</v>
      </c>
      <c r="D189" s="170" t="s">
        <v>400</v>
      </c>
      <c r="E189" s="128">
        <v>900</v>
      </c>
      <c r="F189" s="146">
        <v>5400</v>
      </c>
      <c r="G189" s="128">
        <v>600</v>
      </c>
      <c r="H189" s="146">
        <v>3600</v>
      </c>
      <c r="I189" s="129">
        <v>1500</v>
      </c>
      <c r="J189" s="146">
        <v>9000</v>
      </c>
      <c r="K189" s="146"/>
      <c r="M189" s="146"/>
      <c r="O189" s="102"/>
      <c r="Q189" s="102"/>
      <c r="S189" s="102"/>
    </row>
    <row r="190" spans="1:19" ht="12.75">
      <c r="A190" s="155"/>
      <c r="B190" s="273" t="s">
        <v>401</v>
      </c>
      <c r="C190" s="130">
        <v>3</v>
      </c>
      <c r="D190" s="170" t="s">
        <v>400</v>
      </c>
      <c r="E190" s="128">
        <v>900</v>
      </c>
      <c r="F190" s="146">
        <v>2700</v>
      </c>
      <c r="G190" s="128">
        <v>600</v>
      </c>
      <c r="H190" s="146">
        <v>1800</v>
      </c>
      <c r="I190" s="129">
        <v>1500</v>
      </c>
      <c r="J190" s="146">
        <v>4500</v>
      </c>
      <c r="K190" s="146"/>
      <c r="M190" s="146"/>
      <c r="O190" s="102"/>
      <c r="Q190" s="102"/>
      <c r="S190" s="102"/>
    </row>
    <row r="191" spans="1:19" ht="12.75">
      <c r="A191" s="155"/>
      <c r="B191" s="274" t="s">
        <v>402</v>
      </c>
      <c r="C191" s="130">
        <v>3</v>
      </c>
      <c r="D191" s="170" t="s">
        <v>400</v>
      </c>
      <c r="E191" s="128">
        <v>1200</v>
      </c>
      <c r="F191" s="146">
        <v>3600</v>
      </c>
      <c r="G191" s="128">
        <v>800</v>
      </c>
      <c r="H191" s="146">
        <v>2400</v>
      </c>
      <c r="I191" s="129">
        <v>2000</v>
      </c>
      <c r="J191" s="146">
        <v>6000</v>
      </c>
      <c r="K191" s="146"/>
      <c r="M191" s="146"/>
      <c r="O191" s="102"/>
      <c r="Q191" s="102"/>
      <c r="S191" s="102"/>
    </row>
    <row r="192" spans="1:19" ht="12.75">
      <c r="A192" s="155"/>
      <c r="B192" s="273" t="s">
        <v>403</v>
      </c>
      <c r="C192" s="130">
        <v>3</v>
      </c>
      <c r="D192" s="170" t="s">
        <v>400</v>
      </c>
      <c r="E192" s="128">
        <v>300</v>
      </c>
      <c r="F192" s="146">
        <v>900</v>
      </c>
      <c r="G192" s="128">
        <v>200</v>
      </c>
      <c r="H192" s="146">
        <v>600</v>
      </c>
      <c r="I192" s="129">
        <v>500</v>
      </c>
      <c r="J192" s="146">
        <v>1500</v>
      </c>
      <c r="K192" s="146"/>
      <c r="M192" s="146"/>
      <c r="O192" s="102"/>
      <c r="Q192" s="102"/>
      <c r="S192" s="102"/>
    </row>
    <row r="193" spans="1:19" ht="12.75">
      <c r="A193" s="155"/>
      <c r="B193" s="172" t="s">
        <v>404</v>
      </c>
      <c r="C193" s="130">
        <v>18</v>
      </c>
      <c r="D193" s="170" t="s">
        <v>1169</v>
      </c>
      <c r="E193" s="128">
        <v>70</v>
      </c>
      <c r="F193" s="146">
        <v>1260</v>
      </c>
      <c r="G193" s="128">
        <v>200</v>
      </c>
      <c r="H193" s="146">
        <v>3600</v>
      </c>
      <c r="I193" s="129">
        <v>270</v>
      </c>
      <c r="J193" s="146">
        <v>4860</v>
      </c>
      <c r="K193" s="146"/>
      <c r="M193" s="146"/>
      <c r="O193" s="102"/>
      <c r="Q193" s="102"/>
      <c r="S193" s="102"/>
    </row>
    <row r="194" spans="1:19" ht="12.75">
      <c r="A194" s="155"/>
      <c r="B194" s="172" t="s">
        <v>405</v>
      </c>
      <c r="C194" s="130">
        <v>60</v>
      </c>
      <c r="D194" s="170" t="s">
        <v>1169</v>
      </c>
      <c r="E194" s="128">
        <v>150</v>
      </c>
      <c r="F194" s="146">
        <v>9000</v>
      </c>
      <c r="G194" s="128">
        <v>100</v>
      </c>
      <c r="H194" s="146">
        <v>6000</v>
      </c>
      <c r="I194" s="129">
        <v>250</v>
      </c>
      <c r="J194" s="146">
        <v>15000</v>
      </c>
      <c r="K194" s="146"/>
      <c r="M194" s="146"/>
      <c r="O194" s="102"/>
      <c r="Q194" s="102"/>
      <c r="S194" s="102"/>
    </row>
    <row r="195" spans="1:19" ht="12.75">
      <c r="A195" s="155"/>
      <c r="B195" s="172" t="s">
        <v>406</v>
      </c>
      <c r="C195" s="130">
        <v>6</v>
      </c>
      <c r="D195" s="170" t="s">
        <v>1169</v>
      </c>
      <c r="E195" s="128">
        <v>300</v>
      </c>
      <c r="F195" s="146">
        <v>1800</v>
      </c>
      <c r="G195" s="128">
        <v>200</v>
      </c>
      <c r="H195" s="146">
        <v>1200</v>
      </c>
      <c r="I195" s="129">
        <v>500</v>
      </c>
      <c r="J195" s="146">
        <v>3000</v>
      </c>
      <c r="K195" s="146"/>
      <c r="M195" s="146"/>
      <c r="O195" s="102"/>
      <c r="Q195" s="102"/>
      <c r="S195" s="102"/>
    </row>
    <row r="196" spans="1:19" ht="12.75">
      <c r="A196" s="155"/>
      <c r="B196" s="164" t="s">
        <v>497</v>
      </c>
      <c r="C196" s="130">
        <v>13260</v>
      </c>
      <c r="D196" s="170" t="s">
        <v>959</v>
      </c>
      <c r="E196" s="128">
        <v>2.7</v>
      </c>
      <c r="F196" s="146">
        <v>35802</v>
      </c>
      <c r="G196" s="128">
        <v>1.8</v>
      </c>
      <c r="H196" s="146">
        <v>23868</v>
      </c>
      <c r="I196" s="129">
        <v>4.5</v>
      </c>
      <c r="J196" s="146">
        <v>59670</v>
      </c>
      <c r="K196" s="146"/>
      <c r="M196" s="146"/>
      <c r="O196" s="102"/>
      <c r="Q196" s="102"/>
      <c r="S196" s="102"/>
    </row>
    <row r="197" spans="1:19" ht="12.75">
      <c r="A197" s="155"/>
      <c r="B197" s="150" t="s">
        <v>408</v>
      </c>
      <c r="C197" s="130">
        <v>68400</v>
      </c>
      <c r="D197" s="170" t="s">
        <v>959</v>
      </c>
      <c r="E197" s="128">
        <v>1.2</v>
      </c>
      <c r="F197" s="146">
        <v>82080</v>
      </c>
      <c r="G197" s="128">
        <v>0.8</v>
      </c>
      <c r="H197" s="146">
        <v>54720</v>
      </c>
      <c r="I197" s="129">
        <v>2</v>
      </c>
      <c r="J197" s="146">
        <v>136800</v>
      </c>
      <c r="K197" s="146"/>
      <c r="M197" s="146"/>
      <c r="O197" s="102"/>
      <c r="Q197" s="102"/>
      <c r="S197" s="102"/>
    </row>
    <row r="198" spans="1:20" ht="12.75">
      <c r="A198" s="155"/>
      <c r="B198" s="167"/>
      <c r="E198" s="168"/>
      <c r="F198" s="24" t="s">
        <v>965</v>
      </c>
      <c r="G198" s="168"/>
      <c r="H198" s="24" t="s">
        <v>965</v>
      </c>
      <c r="I198" s="169"/>
      <c r="J198" s="24" t="s">
        <v>965</v>
      </c>
      <c r="K198" s="146"/>
      <c r="O198" s="102"/>
      <c r="Q198" s="102"/>
      <c r="S198" s="102"/>
      <c r="T198" s="38"/>
    </row>
    <row r="199" spans="1:19" ht="12.75">
      <c r="A199" s="155"/>
      <c r="B199" s="147"/>
      <c r="F199" s="146">
        <v>320052</v>
      </c>
      <c r="H199" s="146">
        <v>244878</v>
      </c>
      <c r="J199" s="146">
        <v>564930</v>
      </c>
      <c r="K199" s="146"/>
      <c r="O199" s="102"/>
      <c r="Q199" s="102"/>
      <c r="S199" s="102"/>
    </row>
    <row r="200" spans="1:19" ht="12.75">
      <c r="A200" s="152"/>
      <c r="B200" s="158"/>
      <c r="F200" s="146"/>
      <c r="H200" s="146"/>
      <c r="J200" s="146"/>
      <c r="K200" s="146"/>
      <c r="O200" s="102"/>
      <c r="Q200" s="102"/>
      <c r="S200" s="102"/>
    </row>
    <row r="201" spans="1:19" ht="12.75">
      <c r="A201" s="152">
        <v>11</v>
      </c>
      <c r="B201" s="158" t="s">
        <v>1075</v>
      </c>
      <c r="F201" s="146"/>
      <c r="H201" s="146"/>
      <c r="J201" s="146"/>
      <c r="K201" s="146"/>
      <c r="O201" s="102"/>
      <c r="Q201" s="102"/>
      <c r="S201" s="102"/>
    </row>
    <row r="202" spans="1:19" ht="25.5">
      <c r="A202" s="155"/>
      <c r="B202" s="150" t="s">
        <v>498</v>
      </c>
      <c r="C202" s="130">
        <v>6</v>
      </c>
      <c r="D202" s="170" t="s">
        <v>400</v>
      </c>
      <c r="E202" s="128">
        <v>4800</v>
      </c>
      <c r="F202" s="146">
        <v>28800</v>
      </c>
      <c r="G202" s="128">
        <v>3200</v>
      </c>
      <c r="H202" s="146">
        <v>19200</v>
      </c>
      <c r="I202" s="129">
        <v>8000</v>
      </c>
      <c r="J202" s="146">
        <v>48000</v>
      </c>
      <c r="K202" s="146"/>
      <c r="M202" s="146"/>
      <c r="O202" s="102"/>
      <c r="Q202" s="102"/>
      <c r="S202" s="102"/>
    </row>
    <row r="203" spans="1:19" ht="12.75">
      <c r="A203" s="155"/>
      <c r="B203" s="150" t="s">
        <v>499</v>
      </c>
      <c r="C203" s="130">
        <v>6</v>
      </c>
      <c r="D203" s="170" t="s">
        <v>1169</v>
      </c>
      <c r="E203" s="128">
        <v>900</v>
      </c>
      <c r="F203" s="146">
        <v>5400</v>
      </c>
      <c r="G203" s="128">
        <v>600</v>
      </c>
      <c r="H203" s="146">
        <v>3600</v>
      </c>
      <c r="I203" s="129">
        <v>1500</v>
      </c>
      <c r="J203" s="146">
        <v>9000</v>
      </c>
      <c r="K203" s="146"/>
      <c r="M203" s="146"/>
      <c r="O203" s="102"/>
      <c r="Q203" s="102"/>
      <c r="S203" s="102"/>
    </row>
    <row r="204" spans="1:19" ht="12.75">
      <c r="A204" s="155"/>
      <c r="B204" s="150" t="s">
        <v>500</v>
      </c>
      <c r="C204" s="130">
        <v>6</v>
      </c>
      <c r="D204" s="170" t="s">
        <v>1169</v>
      </c>
      <c r="E204" s="128">
        <v>720</v>
      </c>
      <c r="F204" s="146">
        <v>4320</v>
      </c>
      <c r="G204" s="128">
        <v>480</v>
      </c>
      <c r="H204" s="146">
        <v>2880</v>
      </c>
      <c r="I204" s="129">
        <v>1200</v>
      </c>
      <c r="J204" s="146">
        <v>7200</v>
      </c>
      <c r="K204" s="146"/>
      <c r="M204" s="146"/>
      <c r="O204" s="102"/>
      <c r="Q204" s="102"/>
      <c r="S204" s="102"/>
    </row>
    <row r="205" spans="1:20" ht="12.75">
      <c r="A205" s="155"/>
      <c r="B205" s="167"/>
      <c r="E205" s="168"/>
      <c r="F205" s="24" t="s">
        <v>965</v>
      </c>
      <c r="G205" s="168"/>
      <c r="H205" s="24" t="s">
        <v>965</v>
      </c>
      <c r="I205" s="169"/>
      <c r="J205" s="24" t="s">
        <v>965</v>
      </c>
      <c r="K205" s="146"/>
      <c r="O205" s="102"/>
      <c r="Q205" s="102"/>
      <c r="S205" s="102"/>
      <c r="T205" s="38"/>
    </row>
    <row r="206" spans="1:19" ht="12.75">
      <c r="A206" s="155"/>
      <c r="B206" s="147"/>
      <c r="F206" s="146">
        <v>38520</v>
      </c>
      <c r="H206" s="146">
        <v>25680</v>
      </c>
      <c r="J206" s="146">
        <v>64200</v>
      </c>
      <c r="K206" s="146"/>
      <c r="O206" s="102"/>
      <c r="Q206" s="102"/>
      <c r="S206" s="102"/>
    </row>
    <row r="207" spans="1:19" ht="12.75">
      <c r="A207" s="152"/>
      <c r="B207" s="158"/>
      <c r="F207" s="146"/>
      <c r="H207" s="146"/>
      <c r="J207" s="146"/>
      <c r="K207" s="146"/>
      <c r="O207" s="102"/>
      <c r="Q207" s="102"/>
      <c r="S207" s="102"/>
    </row>
    <row r="208" spans="1:19" ht="12.75">
      <c r="A208" s="152"/>
      <c r="B208" s="158"/>
      <c r="F208" s="146"/>
      <c r="H208" s="146"/>
      <c r="J208" s="146"/>
      <c r="K208" s="146"/>
      <c r="O208" s="102"/>
      <c r="Q208" s="102"/>
      <c r="S208" s="102"/>
    </row>
    <row r="209" spans="1:19" ht="12.75">
      <c r="A209" s="152">
        <v>12</v>
      </c>
      <c r="B209" s="158" t="s">
        <v>1076</v>
      </c>
      <c r="F209" s="146"/>
      <c r="H209" s="146"/>
      <c r="J209" s="146"/>
      <c r="K209" s="146"/>
      <c r="O209" s="102"/>
      <c r="Q209" s="102"/>
      <c r="S209" s="102"/>
    </row>
    <row r="210" spans="1:19" ht="38.25">
      <c r="A210" s="155"/>
      <c r="B210" s="150" t="s">
        <v>501</v>
      </c>
      <c r="C210" s="130">
        <v>18</v>
      </c>
      <c r="D210" s="170" t="s">
        <v>400</v>
      </c>
      <c r="E210" s="128">
        <v>15000</v>
      </c>
      <c r="F210" s="146">
        <v>270000</v>
      </c>
      <c r="G210" s="128">
        <v>10000</v>
      </c>
      <c r="H210" s="146">
        <v>180000</v>
      </c>
      <c r="I210" s="129">
        <v>25000</v>
      </c>
      <c r="J210" s="146">
        <v>450000</v>
      </c>
      <c r="K210" s="146"/>
      <c r="M210" s="146"/>
      <c r="O210" s="102"/>
      <c r="Q210" s="102"/>
      <c r="S210" s="102"/>
    </row>
    <row r="211" spans="1:19" ht="19.5" customHeight="1">
      <c r="A211" s="155"/>
      <c r="B211" s="150" t="s">
        <v>502</v>
      </c>
      <c r="C211" s="130">
        <v>3</v>
      </c>
      <c r="D211" s="170" t="s">
        <v>1169</v>
      </c>
      <c r="E211" s="128">
        <v>12000</v>
      </c>
      <c r="F211" s="146">
        <v>36000</v>
      </c>
      <c r="G211" s="128">
        <v>8000</v>
      </c>
      <c r="H211" s="146">
        <v>24000</v>
      </c>
      <c r="I211" s="129">
        <v>20000</v>
      </c>
      <c r="J211" s="146">
        <v>60000</v>
      </c>
      <c r="K211" s="146"/>
      <c r="M211" s="146"/>
      <c r="O211" s="102"/>
      <c r="Q211" s="102"/>
      <c r="S211" s="102"/>
    </row>
    <row r="212" spans="1:19" ht="25.5">
      <c r="A212" s="155"/>
      <c r="B212" s="150" t="s">
        <v>503</v>
      </c>
      <c r="C212" s="130">
        <v>3</v>
      </c>
      <c r="D212" s="170" t="s">
        <v>1169</v>
      </c>
      <c r="E212" s="128">
        <v>21000</v>
      </c>
      <c r="F212" s="146">
        <v>63000</v>
      </c>
      <c r="G212" s="128">
        <v>14000</v>
      </c>
      <c r="H212" s="146">
        <v>42000</v>
      </c>
      <c r="I212" s="129">
        <v>35000</v>
      </c>
      <c r="J212" s="146">
        <v>105000</v>
      </c>
      <c r="K212" s="146"/>
      <c r="M212" s="146"/>
      <c r="O212" s="102"/>
      <c r="Q212" s="102"/>
      <c r="S212" s="102"/>
    </row>
    <row r="213" spans="1:20" ht="12.75">
      <c r="A213" s="155"/>
      <c r="B213" s="167"/>
      <c r="E213" s="168"/>
      <c r="F213" s="24" t="s">
        <v>965</v>
      </c>
      <c r="G213" s="168"/>
      <c r="H213" s="24" t="s">
        <v>965</v>
      </c>
      <c r="I213" s="169"/>
      <c r="J213" s="24" t="s">
        <v>965</v>
      </c>
      <c r="K213" s="146"/>
      <c r="O213" s="102"/>
      <c r="Q213" s="102"/>
      <c r="S213" s="102"/>
      <c r="T213" s="38"/>
    </row>
    <row r="214" spans="1:19" ht="12.75">
      <c r="A214" s="155"/>
      <c r="B214" s="147"/>
      <c r="F214" s="146">
        <v>369000</v>
      </c>
      <c r="H214" s="146">
        <v>246000</v>
      </c>
      <c r="J214" s="146">
        <v>615000</v>
      </c>
      <c r="K214" s="146"/>
      <c r="O214" s="102"/>
      <c r="Q214" s="102"/>
      <c r="S214" s="102"/>
    </row>
    <row r="215" spans="1:19" ht="12.75">
      <c r="A215" s="152"/>
      <c r="B215" s="158"/>
      <c r="F215" s="146"/>
      <c r="H215" s="146"/>
      <c r="J215" s="146"/>
      <c r="K215" s="146"/>
      <c r="O215" s="102"/>
      <c r="Q215" s="102"/>
      <c r="S215" s="102"/>
    </row>
    <row r="216" spans="1:19" ht="12.75">
      <c r="A216" s="152">
        <v>13</v>
      </c>
      <c r="B216" s="158" t="s">
        <v>1077</v>
      </c>
      <c r="F216" s="146"/>
      <c r="H216" s="146"/>
      <c r="J216" s="146" t="s">
        <v>1151</v>
      </c>
      <c r="K216" s="146"/>
      <c r="O216" s="102"/>
      <c r="Q216" s="102"/>
      <c r="S216" s="102"/>
    </row>
    <row r="217" spans="1:20" ht="12.75">
      <c r="A217" s="155"/>
      <c r="B217" s="167"/>
      <c r="E217" s="168"/>
      <c r="F217" s="24" t="s">
        <v>965</v>
      </c>
      <c r="G217" s="168"/>
      <c r="H217" s="24" t="s">
        <v>965</v>
      </c>
      <c r="I217" s="169"/>
      <c r="J217" s="24" t="s">
        <v>965</v>
      </c>
      <c r="K217" s="146"/>
      <c r="O217" s="102"/>
      <c r="Q217" s="102"/>
      <c r="S217" s="102"/>
      <c r="T217" s="38"/>
    </row>
    <row r="218" spans="1:19" ht="12.75">
      <c r="A218" s="155"/>
      <c r="B218" s="147"/>
      <c r="F218" s="146">
        <v>0</v>
      </c>
      <c r="H218" s="146">
        <v>0</v>
      </c>
      <c r="J218" s="146" t="s">
        <v>1151</v>
      </c>
      <c r="K218" s="146"/>
      <c r="O218" s="102"/>
      <c r="Q218" s="102"/>
      <c r="S218" s="102"/>
    </row>
    <row r="219" spans="1:19" ht="12.75">
      <c r="A219" s="152"/>
      <c r="B219" s="158"/>
      <c r="F219" s="146"/>
      <c r="H219" s="146"/>
      <c r="J219" s="146"/>
      <c r="K219" s="146"/>
      <c r="O219" s="102"/>
      <c r="Q219" s="102"/>
      <c r="S219" s="102"/>
    </row>
    <row r="220" spans="1:19" ht="12.75">
      <c r="A220" s="152">
        <v>14</v>
      </c>
      <c r="B220" s="158" t="s">
        <v>1078</v>
      </c>
      <c r="F220" s="146"/>
      <c r="H220" s="146"/>
      <c r="J220" s="146"/>
      <c r="K220" s="146"/>
      <c r="O220" s="102"/>
      <c r="Q220" s="102"/>
      <c r="S220" s="102"/>
    </row>
    <row r="221" spans="1:19" ht="51">
      <c r="A221" s="124"/>
      <c r="B221" s="162" t="s">
        <v>504</v>
      </c>
      <c r="C221" s="130">
        <v>6</v>
      </c>
      <c r="D221" s="127" t="s">
        <v>54</v>
      </c>
      <c r="E221" s="128">
        <v>9000</v>
      </c>
      <c r="F221" s="146">
        <v>54000</v>
      </c>
      <c r="G221" s="128">
        <v>6000</v>
      </c>
      <c r="H221" s="146">
        <v>36000</v>
      </c>
      <c r="I221" s="129">
        <v>15000</v>
      </c>
      <c r="J221" s="146">
        <v>90000</v>
      </c>
      <c r="K221" s="146"/>
      <c r="L221" s="146"/>
      <c r="M221" s="159"/>
      <c r="N221" s="103"/>
      <c r="O221" s="102"/>
      <c r="P221" s="102"/>
      <c r="Q221" s="102"/>
      <c r="R221" s="102"/>
      <c r="S221" s="102"/>
    </row>
    <row r="222" spans="1:20" ht="12.75">
      <c r="A222" s="155"/>
      <c r="B222" s="167"/>
      <c r="E222" s="168"/>
      <c r="F222" s="24" t="s">
        <v>965</v>
      </c>
      <c r="G222" s="168"/>
      <c r="H222" s="24" t="s">
        <v>965</v>
      </c>
      <c r="I222" s="169"/>
      <c r="J222" s="24" t="s">
        <v>965</v>
      </c>
      <c r="K222" s="146"/>
      <c r="O222" s="102"/>
      <c r="Q222" s="102"/>
      <c r="S222" s="102"/>
      <c r="T222" s="38"/>
    </row>
    <row r="223" spans="1:19" ht="12.75">
      <c r="A223" s="155"/>
      <c r="B223" s="147"/>
      <c r="F223" s="146">
        <v>54000</v>
      </c>
      <c r="H223" s="146">
        <v>36000</v>
      </c>
      <c r="J223" s="146">
        <v>90000</v>
      </c>
      <c r="K223" s="146"/>
      <c r="O223" s="102"/>
      <c r="Q223" s="102"/>
      <c r="S223" s="102"/>
    </row>
    <row r="224" spans="1:19" ht="12.75">
      <c r="A224" s="174"/>
      <c r="B224" s="144"/>
      <c r="F224" s="175"/>
      <c r="H224" s="175"/>
      <c r="J224" s="176"/>
      <c r="K224" s="175"/>
      <c r="M224" s="159"/>
      <c r="N224" s="103"/>
      <c r="O224" s="102"/>
      <c r="P224" s="102"/>
      <c r="Q224" s="102"/>
      <c r="R224" s="102"/>
      <c r="S224" s="102"/>
    </row>
    <row r="225" spans="1:19" ht="12.75">
      <c r="A225" s="177">
        <v>15.1</v>
      </c>
      <c r="B225" s="144" t="s">
        <v>1079</v>
      </c>
      <c r="F225" s="175"/>
      <c r="H225" s="175"/>
      <c r="J225" s="176"/>
      <c r="K225" s="175"/>
      <c r="M225" s="159"/>
      <c r="N225" s="103"/>
      <c r="O225" s="102"/>
      <c r="P225" s="102"/>
      <c r="Q225" s="102"/>
      <c r="R225" s="102"/>
      <c r="S225" s="102"/>
    </row>
    <row r="226" spans="1:14" s="10" customFormat="1" ht="12.75">
      <c r="A226" s="178"/>
      <c r="B226" s="254" t="s">
        <v>182</v>
      </c>
      <c r="C226" s="267"/>
      <c r="D226" s="37"/>
      <c r="F226" s="257"/>
      <c r="I226" s="282"/>
      <c r="N226" s="103"/>
    </row>
    <row r="227" spans="1:14" s="10" customFormat="1" ht="76.5">
      <c r="A227" s="178"/>
      <c r="B227" s="238" t="s">
        <v>505</v>
      </c>
      <c r="C227" s="130">
        <v>195</v>
      </c>
      <c r="D227" s="170" t="s">
        <v>185</v>
      </c>
      <c r="E227" s="128">
        <v>1000</v>
      </c>
      <c r="F227" s="146">
        <v>195000</v>
      </c>
      <c r="G227" s="128">
        <v>3000</v>
      </c>
      <c r="H227" s="146">
        <v>585000</v>
      </c>
      <c r="I227" s="129">
        <v>4000</v>
      </c>
      <c r="J227" s="146">
        <v>780000</v>
      </c>
      <c r="N227" s="103"/>
    </row>
    <row r="228" spans="1:14" s="10" customFormat="1" ht="16.5" customHeight="1">
      <c r="A228" s="178"/>
      <c r="B228" s="238" t="s">
        <v>506</v>
      </c>
      <c r="C228" s="130">
        <v>3</v>
      </c>
      <c r="D228" s="170" t="s">
        <v>507</v>
      </c>
      <c r="E228" s="128">
        <v>72000</v>
      </c>
      <c r="F228" s="146">
        <v>216000</v>
      </c>
      <c r="G228" s="128">
        <v>48000</v>
      </c>
      <c r="H228" s="146">
        <v>144000</v>
      </c>
      <c r="I228" s="129">
        <v>120000</v>
      </c>
      <c r="J228" s="146">
        <v>360000</v>
      </c>
      <c r="N228" s="103"/>
    </row>
    <row r="229" spans="1:14" s="10" customFormat="1" ht="12.75">
      <c r="A229" s="178"/>
      <c r="B229" s="283" t="s">
        <v>55</v>
      </c>
      <c r="C229" s="130"/>
      <c r="D229" s="170"/>
      <c r="E229" s="128"/>
      <c r="F229" s="146"/>
      <c r="G229" s="128"/>
      <c r="H229" s="146"/>
      <c r="I229" s="129"/>
      <c r="J229" s="146"/>
      <c r="N229" s="103"/>
    </row>
    <row r="230" spans="1:14" s="10" customFormat="1" ht="25.5">
      <c r="A230" s="178"/>
      <c r="B230" s="238" t="s">
        <v>508</v>
      </c>
      <c r="C230" s="130">
        <v>75000</v>
      </c>
      <c r="D230" s="170" t="s">
        <v>455</v>
      </c>
      <c r="E230" s="128">
        <v>4.8</v>
      </c>
      <c r="F230" s="146">
        <v>360000</v>
      </c>
      <c r="G230" s="128">
        <v>3.2</v>
      </c>
      <c r="H230" s="146">
        <v>240000</v>
      </c>
      <c r="I230" s="129">
        <v>8</v>
      </c>
      <c r="J230" s="146">
        <v>600000</v>
      </c>
      <c r="N230" s="103"/>
    </row>
    <row r="231" spans="1:14" s="10" customFormat="1" ht="13.5" customHeight="1">
      <c r="A231" s="178"/>
      <c r="B231" s="238" t="s">
        <v>509</v>
      </c>
      <c r="C231" s="130">
        <v>7500</v>
      </c>
      <c r="D231" s="170" t="s">
        <v>510</v>
      </c>
      <c r="E231" s="128">
        <v>9</v>
      </c>
      <c r="F231" s="146">
        <v>67500</v>
      </c>
      <c r="G231" s="128">
        <v>6</v>
      </c>
      <c r="H231" s="146">
        <v>45000</v>
      </c>
      <c r="I231" s="129">
        <v>15</v>
      </c>
      <c r="J231" s="146">
        <v>112500</v>
      </c>
      <c r="N231" s="103"/>
    </row>
    <row r="232" spans="1:14" s="10" customFormat="1" ht="12.75">
      <c r="A232" s="178"/>
      <c r="B232" s="238" t="s">
        <v>511</v>
      </c>
      <c r="C232" s="130">
        <v>45000</v>
      </c>
      <c r="D232" s="170" t="s">
        <v>959</v>
      </c>
      <c r="E232" s="128">
        <v>1.7999999999999998</v>
      </c>
      <c r="F232" s="146">
        <v>80999.99999999999</v>
      </c>
      <c r="G232" s="128">
        <v>1.2000000000000002</v>
      </c>
      <c r="H232" s="146">
        <v>54000.00000000001</v>
      </c>
      <c r="I232" s="129">
        <v>3</v>
      </c>
      <c r="J232" s="146">
        <v>135000</v>
      </c>
      <c r="N232" s="103"/>
    </row>
    <row r="233" spans="2:14" s="10" customFormat="1" ht="12.75">
      <c r="B233" s="284" t="s">
        <v>60</v>
      </c>
      <c r="C233" s="130">
        <v>1</v>
      </c>
      <c r="D233" s="170" t="s">
        <v>1112</v>
      </c>
      <c r="E233" s="128">
        <v>90000</v>
      </c>
      <c r="F233" s="146">
        <v>90000</v>
      </c>
      <c r="G233" s="128">
        <v>60000</v>
      </c>
      <c r="H233" s="146">
        <v>60000</v>
      </c>
      <c r="I233" s="129">
        <v>150000</v>
      </c>
      <c r="J233" s="146">
        <v>150000</v>
      </c>
      <c r="N233" s="103"/>
    </row>
    <row r="234" spans="1:14" s="10" customFormat="1" ht="12.75">
      <c r="A234" s="178"/>
      <c r="B234" s="285" t="s">
        <v>63</v>
      </c>
      <c r="C234" s="130"/>
      <c r="D234" s="170"/>
      <c r="E234" s="128"/>
      <c r="F234" s="146"/>
      <c r="G234" s="128"/>
      <c r="H234" s="146"/>
      <c r="I234" s="129"/>
      <c r="J234" s="146"/>
      <c r="N234" s="103"/>
    </row>
    <row r="235" spans="1:14" s="10" customFormat="1" ht="12.75">
      <c r="A235" s="178"/>
      <c r="B235" s="245" t="s">
        <v>512</v>
      </c>
      <c r="C235" s="130"/>
      <c r="D235" s="170"/>
      <c r="E235" s="128"/>
      <c r="F235" s="146"/>
      <c r="G235" s="128"/>
      <c r="H235" s="146"/>
      <c r="I235" s="129"/>
      <c r="J235" s="146"/>
      <c r="N235" s="103"/>
    </row>
    <row r="236" spans="1:14" s="10" customFormat="1" ht="14.25" customHeight="1">
      <c r="A236" s="178"/>
      <c r="B236" s="286" t="s">
        <v>513</v>
      </c>
      <c r="C236" s="130"/>
      <c r="D236" s="170"/>
      <c r="E236" s="128"/>
      <c r="F236" s="146"/>
      <c r="G236" s="128"/>
      <c r="H236" s="146"/>
      <c r="I236" s="129"/>
      <c r="J236" s="146"/>
      <c r="N236" s="103"/>
    </row>
    <row r="237" spans="1:14" s="10" customFormat="1" ht="12.75" customHeight="1">
      <c r="A237" s="178"/>
      <c r="B237" s="248" t="s">
        <v>514</v>
      </c>
      <c r="C237" s="130">
        <v>6</v>
      </c>
      <c r="D237" s="170" t="s">
        <v>188</v>
      </c>
      <c r="E237" s="128">
        <v>12000</v>
      </c>
      <c r="F237" s="146">
        <v>72000</v>
      </c>
      <c r="G237" s="128">
        <v>8000</v>
      </c>
      <c r="H237" s="146">
        <v>48000</v>
      </c>
      <c r="I237" s="129">
        <v>20000</v>
      </c>
      <c r="J237" s="146">
        <v>120000</v>
      </c>
      <c r="N237" s="103"/>
    </row>
    <row r="238" spans="1:14" s="10" customFormat="1" ht="12.75" customHeight="1">
      <c r="A238" s="178"/>
      <c r="B238" s="248" t="s">
        <v>515</v>
      </c>
      <c r="C238" s="130">
        <v>180</v>
      </c>
      <c r="D238" s="170" t="s">
        <v>188</v>
      </c>
      <c r="E238" s="128">
        <v>900</v>
      </c>
      <c r="F238" s="146">
        <v>162000</v>
      </c>
      <c r="G238" s="128">
        <v>600</v>
      </c>
      <c r="H238" s="146">
        <v>108000</v>
      </c>
      <c r="I238" s="129">
        <v>1500</v>
      </c>
      <c r="J238" s="146">
        <v>270000</v>
      </c>
      <c r="N238" s="103"/>
    </row>
    <row r="239" spans="1:14" s="10" customFormat="1" ht="37.5" customHeight="1">
      <c r="A239" s="178"/>
      <c r="B239" s="244" t="s">
        <v>516</v>
      </c>
      <c r="C239" s="130">
        <v>68400</v>
      </c>
      <c r="D239" s="170" t="s">
        <v>959</v>
      </c>
      <c r="E239" s="128">
        <v>1.7999999999999998</v>
      </c>
      <c r="F239" s="146">
        <v>123119.99999999999</v>
      </c>
      <c r="G239" s="128">
        <v>1.2000000000000002</v>
      </c>
      <c r="H239" s="146">
        <v>82080.00000000001</v>
      </c>
      <c r="I239" s="129">
        <v>3</v>
      </c>
      <c r="J239" s="146">
        <v>205200</v>
      </c>
      <c r="N239" s="103"/>
    </row>
    <row r="240" spans="1:14" s="10" customFormat="1" ht="15.75" customHeight="1">
      <c r="A240" s="178"/>
      <c r="B240" s="238" t="s">
        <v>73</v>
      </c>
      <c r="C240" s="130">
        <v>1</v>
      </c>
      <c r="D240" s="170" t="s">
        <v>1112</v>
      </c>
      <c r="E240" s="128">
        <v>45000</v>
      </c>
      <c r="F240" s="146">
        <v>45000</v>
      </c>
      <c r="G240" s="128">
        <v>30000</v>
      </c>
      <c r="H240" s="146">
        <v>30000</v>
      </c>
      <c r="I240" s="129">
        <v>75000</v>
      </c>
      <c r="J240" s="146">
        <v>75000</v>
      </c>
      <c r="N240" s="103"/>
    </row>
    <row r="241" spans="1:14" s="10" customFormat="1" ht="15.75" customHeight="1">
      <c r="A241" s="178"/>
      <c r="B241" s="184"/>
      <c r="C241" s="130"/>
      <c r="D241" s="170"/>
      <c r="E241" s="128"/>
      <c r="F241" s="146"/>
      <c r="G241" s="128"/>
      <c r="H241" s="146"/>
      <c r="I241" s="129"/>
      <c r="J241" s="146"/>
      <c r="N241" s="103"/>
    </row>
    <row r="242" spans="1:14" s="10" customFormat="1" ht="13.5" customHeight="1">
      <c r="A242" s="178"/>
      <c r="B242" s="245" t="s">
        <v>212</v>
      </c>
      <c r="C242" s="130"/>
      <c r="D242" s="170"/>
      <c r="E242" s="128"/>
      <c r="F242" s="146"/>
      <c r="G242" s="128"/>
      <c r="H242" s="146"/>
      <c r="I242" s="129"/>
      <c r="J242" s="146"/>
      <c r="N242" s="103"/>
    </row>
    <row r="243" spans="1:14" s="10" customFormat="1" ht="49.5" customHeight="1">
      <c r="A243" s="178"/>
      <c r="B243" s="244" t="s">
        <v>517</v>
      </c>
      <c r="C243" s="130">
        <v>68400</v>
      </c>
      <c r="D243" s="170" t="s">
        <v>959</v>
      </c>
      <c r="E243" s="128">
        <v>0.8999999999999999</v>
      </c>
      <c r="F243" s="146">
        <v>61559.99999999999</v>
      </c>
      <c r="G243" s="128">
        <v>0.6000000000000001</v>
      </c>
      <c r="H243" s="146">
        <v>41040.00000000001</v>
      </c>
      <c r="I243" s="129">
        <v>1.5</v>
      </c>
      <c r="J243" s="146">
        <v>102600</v>
      </c>
      <c r="N243" s="103"/>
    </row>
    <row r="244" spans="1:14" s="10" customFormat="1" ht="12.75" customHeight="1">
      <c r="A244" s="178"/>
      <c r="B244" s="238" t="s">
        <v>518</v>
      </c>
      <c r="C244" s="130">
        <v>6</v>
      </c>
      <c r="D244" s="170" t="s">
        <v>1169</v>
      </c>
      <c r="E244" s="128">
        <v>9045</v>
      </c>
      <c r="F244" s="146">
        <v>54270</v>
      </c>
      <c r="G244" s="128">
        <v>6030</v>
      </c>
      <c r="H244" s="146">
        <v>36180</v>
      </c>
      <c r="I244" s="129">
        <v>15075</v>
      </c>
      <c r="J244" s="146">
        <v>90450</v>
      </c>
      <c r="N244" s="103"/>
    </row>
    <row r="245" spans="1:14" s="10" customFormat="1" ht="15.75" customHeight="1">
      <c r="A245" s="178"/>
      <c r="B245" s="238" t="s">
        <v>73</v>
      </c>
      <c r="C245" s="130">
        <v>1</v>
      </c>
      <c r="D245" s="170" t="s">
        <v>1112</v>
      </c>
      <c r="E245" s="128">
        <v>27000</v>
      </c>
      <c r="F245" s="146">
        <v>27000</v>
      </c>
      <c r="G245" s="128">
        <v>18000</v>
      </c>
      <c r="H245" s="146">
        <v>18000</v>
      </c>
      <c r="I245" s="129">
        <v>45000</v>
      </c>
      <c r="J245" s="146">
        <v>45000</v>
      </c>
      <c r="N245" s="103"/>
    </row>
    <row r="246" spans="1:14" s="10" customFormat="1" ht="11.25" customHeight="1">
      <c r="A246" s="178"/>
      <c r="B246" s="184"/>
      <c r="C246" s="130"/>
      <c r="D246" s="170"/>
      <c r="E246" s="128"/>
      <c r="F246" s="146"/>
      <c r="G246" s="128"/>
      <c r="H246" s="146"/>
      <c r="I246" s="129"/>
      <c r="J246" s="146"/>
      <c r="N246" s="103"/>
    </row>
    <row r="247" spans="1:14" s="10" customFormat="1" ht="12.75">
      <c r="A247" s="178"/>
      <c r="B247" s="287" t="s">
        <v>519</v>
      </c>
      <c r="C247" s="130">
        <v>68400</v>
      </c>
      <c r="D247" s="170" t="s">
        <v>959</v>
      </c>
      <c r="E247" s="128">
        <v>2.0999999999999996</v>
      </c>
      <c r="F247" s="146">
        <v>143639.99999999997</v>
      </c>
      <c r="G247" s="128">
        <v>1.4000000000000001</v>
      </c>
      <c r="H247" s="146">
        <v>95760.00000000001</v>
      </c>
      <c r="I247" s="129">
        <v>3.5</v>
      </c>
      <c r="J247" s="146">
        <v>239400</v>
      </c>
      <c r="N247" s="103"/>
    </row>
    <row r="248" spans="1:14" s="10" customFormat="1" ht="12.75" customHeight="1">
      <c r="A248" s="178"/>
      <c r="B248" s="287"/>
      <c r="C248" s="130"/>
      <c r="D248" s="170"/>
      <c r="E248" s="128"/>
      <c r="F248" s="146"/>
      <c r="G248" s="128"/>
      <c r="H248" s="146"/>
      <c r="I248" s="129"/>
      <c r="J248" s="146"/>
      <c r="N248" s="103"/>
    </row>
    <row r="249" spans="1:14" s="10" customFormat="1" ht="12.75">
      <c r="A249" s="178"/>
      <c r="B249" s="233" t="s">
        <v>227</v>
      </c>
      <c r="C249" s="130">
        <v>68400</v>
      </c>
      <c r="D249" s="170" t="s">
        <v>959</v>
      </c>
      <c r="E249" s="128">
        <v>0.6</v>
      </c>
      <c r="F249" s="146">
        <v>41040</v>
      </c>
      <c r="G249" s="128">
        <v>0.4</v>
      </c>
      <c r="H249" s="146">
        <v>27360</v>
      </c>
      <c r="I249" s="129">
        <v>1</v>
      </c>
      <c r="J249" s="146">
        <v>68400</v>
      </c>
      <c r="N249" s="103"/>
    </row>
    <row r="250" spans="1:14" s="10" customFormat="1" ht="12.75" customHeight="1">
      <c r="A250" s="178"/>
      <c r="B250" s="233"/>
      <c r="C250" s="130"/>
      <c r="D250" s="170"/>
      <c r="E250" s="128"/>
      <c r="F250" s="146"/>
      <c r="G250" s="128"/>
      <c r="H250" s="146"/>
      <c r="I250" s="129"/>
      <c r="J250" s="146"/>
      <c r="N250" s="103"/>
    </row>
    <row r="251" spans="1:14" s="10" customFormat="1" ht="12.75">
      <c r="A251" s="178"/>
      <c r="B251" s="233" t="s">
        <v>520</v>
      </c>
      <c r="C251" s="130">
        <v>68400</v>
      </c>
      <c r="D251" s="170" t="s">
        <v>959</v>
      </c>
      <c r="E251" s="128">
        <v>3</v>
      </c>
      <c r="F251" s="146">
        <v>205200</v>
      </c>
      <c r="G251" s="128">
        <v>2</v>
      </c>
      <c r="H251" s="146">
        <v>136800</v>
      </c>
      <c r="I251" s="129">
        <v>5</v>
      </c>
      <c r="J251" s="146">
        <v>342000</v>
      </c>
      <c r="N251" s="103"/>
    </row>
    <row r="252" spans="1:14" s="10" customFormat="1" ht="15" customHeight="1">
      <c r="A252" s="178"/>
      <c r="B252" s="233"/>
      <c r="C252" s="130"/>
      <c r="D252" s="170"/>
      <c r="E252" s="128"/>
      <c r="F252" s="146"/>
      <c r="G252" s="128"/>
      <c r="H252" s="146"/>
      <c r="I252" s="129"/>
      <c r="J252" s="146"/>
      <c r="N252" s="103"/>
    </row>
    <row r="253" spans="1:14" s="10" customFormat="1" ht="12.75">
      <c r="A253" s="178"/>
      <c r="B253" s="241" t="s">
        <v>230</v>
      </c>
      <c r="C253" s="130">
        <v>68400</v>
      </c>
      <c r="D253" s="170" t="s">
        <v>959</v>
      </c>
      <c r="E253" s="128">
        <v>0.8999999999999999</v>
      </c>
      <c r="F253" s="146">
        <v>61559.99999999999</v>
      </c>
      <c r="G253" s="128">
        <v>0.6000000000000001</v>
      </c>
      <c r="H253" s="146">
        <v>41040.00000000001</v>
      </c>
      <c r="I253" s="129">
        <v>1.5</v>
      </c>
      <c r="J253" s="146">
        <v>102600</v>
      </c>
      <c r="N253" s="103"/>
    </row>
    <row r="254" spans="1:14" s="10" customFormat="1" ht="12.75">
      <c r="A254" s="178"/>
      <c r="B254" s="183" t="s">
        <v>231</v>
      </c>
      <c r="C254" s="130"/>
      <c r="D254" s="170"/>
      <c r="E254" s="128"/>
      <c r="F254" s="146"/>
      <c r="G254" s="128"/>
      <c r="H254" s="146"/>
      <c r="I254" s="129"/>
      <c r="J254" s="146"/>
      <c r="N254" s="103"/>
    </row>
    <row r="255" spans="1:14" s="10" customFormat="1" ht="12.75">
      <c r="A255" s="178"/>
      <c r="B255" s="183" t="s">
        <v>234</v>
      </c>
      <c r="C255" s="130"/>
      <c r="D255" s="170"/>
      <c r="E255" s="128"/>
      <c r="F255" s="146"/>
      <c r="G255" s="128"/>
      <c r="H255" s="146"/>
      <c r="I255" s="129"/>
      <c r="J255" s="146"/>
      <c r="N255" s="103"/>
    </row>
    <row r="256" spans="1:14" s="10" customFormat="1" ht="12.75">
      <c r="A256" s="178"/>
      <c r="B256" s="184" t="s">
        <v>233</v>
      </c>
      <c r="C256" s="130"/>
      <c r="D256" s="170"/>
      <c r="E256" s="128"/>
      <c r="F256" s="146"/>
      <c r="G256" s="128"/>
      <c r="H256" s="146"/>
      <c r="I256" s="129"/>
      <c r="J256" s="146"/>
      <c r="N256" s="103"/>
    </row>
    <row r="257" spans="1:14" s="10" customFormat="1" ht="12.75">
      <c r="A257" s="178"/>
      <c r="B257" s="261" t="s">
        <v>235</v>
      </c>
      <c r="C257" s="130"/>
      <c r="D257" s="170"/>
      <c r="E257" s="128"/>
      <c r="F257" s="146"/>
      <c r="G257" s="128"/>
      <c r="H257" s="146"/>
      <c r="I257" s="129"/>
      <c r="J257" s="146"/>
      <c r="N257" s="103"/>
    </row>
    <row r="258" spans="1:14" s="10" customFormat="1" ht="12.75">
      <c r="A258" s="178"/>
      <c r="B258" s="184" t="s">
        <v>236</v>
      </c>
      <c r="C258" s="130"/>
      <c r="D258" s="170"/>
      <c r="E258" s="128"/>
      <c r="F258" s="146"/>
      <c r="G258" s="128"/>
      <c r="H258" s="146"/>
      <c r="I258" s="129"/>
      <c r="J258" s="146"/>
      <c r="N258" s="103"/>
    </row>
    <row r="259" spans="1:19" ht="12.75">
      <c r="A259" s="174"/>
      <c r="B259" s="157"/>
      <c r="F259" s="24" t="s">
        <v>965</v>
      </c>
      <c r="H259" s="24" t="s">
        <v>965</v>
      </c>
      <c r="J259" s="24" t="s">
        <v>965</v>
      </c>
      <c r="K259" s="146"/>
      <c r="M259" s="159"/>
      <c r="N259" s="103"/>
      <c r="O259" s="102"/>
      <c r="P259" s="102"/>
      <c r="Q259" s="102"/>
      <c r="R259" s="102"/>
      <c r="S259" s="102"/>
    </row>
    <row r="260" spans="1:19" ht="12.75">
      <c r="A260" s="174"/>
      <c r="B260" s="157"/>
      <c r="F260" s="146">
        <v>2005890</v>
      </c>
      <c r="H260" s="146">
        <v>1792260</v>
      </c>
      <c r="J260" s="146">
        <v>3798150</v>
      </c>
      <c r="K260" s="146"/>
      <c r="M260" s="159"/>
      <c r="N260" s="103"/>
      <c r="O260" s="102"/>
      <c r="P260" s="102"/>
      <c r="Q260" s="102"/>
      <c r="R260" s="102"/>
      <c r="S260" s="102"/>
    </row>
    <row r="261" spans="1:19" ht="12.75">
      <c r="A261" s="174"/>
      <c r="B261" s="157"/>
      <c r="F261" s="146"/>
      <c r="H261" s="146"/>
      <c r="J261" s="146"/>
      <c r="K261" s="146"/>
      <c r="M261" s="159"/>
      <c r="N261" s="103"/>
      <c r="O261" s="102"/>
      <c r="P261" s="102"/>
      <c r="Q261" s="102"/>
      <c r="R261" s="102"/>
      <c r="S261" s="102"/>
    </row>
    <row r="262" spans="1:19" ht="12.75">
      <c r="A262" s="177">
        <v>15.2</v>
      </c>
      <c r="B262" s="144" t="s">
        <v>78</v>
      </c>
      <c r="F262" s="175"/>
      <c r="H262" s="175"/>
      <c r="J262" s="176"/>
      <c r="K262" s="175"/>
      <c r="M262" s="159"/>
      <c r="N262" s="103"/>
      <c r="O262" s="102"/>
      <c r="P262" s="102"/>
      <c r="Q262" s="102"/>
      <c r="R262" s="102"/>
      <c r="S262" s="102"/>
    </row>
    <row r="263" spans="1:14" s="10" customFormat="1" ht="38.25">
      <c r="A263" s="178"/>
      <c r="B263" s="184" t="s">
        <v>521</v>
      </c>
      <c r="C263" s="130">
        <v>57</v>
      </c>
      <c r="D263" s="170" t="s">
        <v>1169</v>
      </c>
      <c r="E263" s="128">
        <v>1080</v>
      </c>
      <c r="F263" s="146">
        <v>61560</v>
      </c>
      <c r="G263" s="128">
        <v>720</v>
      </c>
      <c r="H263" s="146">
        <v>41040</v>
      </c>
      <c r="I263" s="129">
        <v>1800</v>
      </c>
      <c r="J263" s="146">
        <v>102600</v>
      </c>
      <c r="N263" s="103"/>
    </row>
    <row r="264" spans="1:14" s="10" customFormat="1" ht="38.25">
      <c r="A264" s="178"/>
      <c r="B264" s="184" t="s">
        <v>522</v>
      </c>
      <c r="C264" s="130">
        <v>36</v>
      </c>
      <c r="D264" s="170" t="s">
        <v>1169</v>
      </c>
      <c r="E264" s="128">
        <v>1200</v>
      </c>
      <c r="F264" s="146">
        <v>43200</v>
      </c>
      <c r="G264" s="128">
        <v>800</v>
      </c>
      <c r="H264" s="146">
        <v>28800</v>
      </c>
      <c r="I264" s="129">
        <v>2000</v>
      </c>
      <c r="J264" s="146">
        <v>72000</v>
      </c>
      <c r="N264" s="103"/>
    </row>
    <row r="265" spans="1:14" s="10" customFormat="1" ht="38.25">
      <c r="A265" s="178"/>
      <c r="B265" s="184" t="s">
        <v>523</v>
      </c>
      <c r="C265" s="130">
        <v>68400</v>
      </c>
      <c r="D265" s="170" t="s">
        <v>959</v>
      </c>
      <c r="E265" s="128">
        <v>4.8</v>
      </c>
      <c r="F265" s="146">
        <v>328320</v>
      </c>
      <c r="G265" s="128">
        <v>3.2</v>
      </c>
      <c r="H265" s="146">
        <v>218880</v>
      </c>
      <c r="I265" s="129">
        <v>8</v>
      </c>
      <c r="J265" s="146">
        <v>547200</v>
      </c>
      <c r="N265" s="103"/>
    </row>
    <row r="266" spans="1:14" s="10" customFormat="1" ht="38.25">
      <c r="A266" s="178"/>
      <c r="B266" s="184" t="s">
        <v>524</v>
      </c>
      <c r="C266" s="130">
        <v>68400</v>
      </c>
      <c r="D266" s="170" t="s">
        <v>959</v>
      </c>
      <c r="E266" s="128">
        <v>1.7999999999999998</v>
      </c>
      <c r="F266" s="146">
        <v>123119.99999999999</v>
      </c>
      <c r="G266" s="128">
        <v>1.2000000000000002</v>
      </c>
      <c r="H266" s="146">
        <v>82080.00000000001</v>
      </c>
      <c r="I266" s="129">
        <v>3</v>
      </c>
      <c r="J266" s="146">
        <v>205200</v>
      </c>
      <c r="N266" s="103"/>
    </row>
    <row r="267" spans="1:19" ht="12.75">
      <c r="A267" s="174"/>
      <c r="B267" s="156"/>
      <c r="F267" s="194" t="s">
        <v>965</v>
      </c>
      <c r="H267" s="194" t="s">
        <v>965</v>
      </c>
      <c r="J267" s="24" t="s">
        <v>965</v>
      </c>
      <c r="K267" s="146"/>
      <c r="M267" s="159"/>
      <c r="N267" s="103"/>
      <c r="O267" s="102"/>
      <c r="P267" s="102"/>
      <c r="Q267" s="102"/>
      <c r="R267" s="102"/>
      <c r="S267" s="102"/>
    </row>
    <row r="268" spans="1:19" ht="12.75">
      <c r="A268" s="195"/>
      <c r="B268" s="196"/>
      <c r="F268" s="175">
        <v>556200</v>
      </c>
      <c r="H268" s="175">
        <v>370800</v>
      </c>
      <c r="J268" s="176">
        <v>927000</v>
      </c>
      <c r="K268" s="175"/>
      <c r="M268" s="159"/>
      <c r="N268" s="103"/>
      <c r="O268" s="102"/>
      <c r="P268" s="102"/>
      <c r="Q268" s="102"/>
      <c r="R268" s="102"/>
      <c r="S268" s="102"/>
    </row>
    <row r="269" spans="1:19" ht="12.75">
      <c r="A269" s="152"/>
      <c r="B269" s="158"/>
      <c r="F269" s="146"/>
      <c r="H269" s="146"/>
      <c r="J269" s="146"/>
      <c r="K269" s="146"/>
      <c r="O269" s="102"/>
      <c r="Q269" s="102"/>
      <c r="S269" s="102"/>
    </row>
    <row r="270" spans="1:19" ht="12.75">
      <c r="A270" s="177">
        <v>15.3</v>
      </c>
      <c r="B270" s="144" t="s">
        <v>82</v>
      </c>
      <c r="M270" s="159"/>
      <c r="N270" s="103"/>
      <c r="O270" s="102"/>
      <c r="P270" s="102"/>
      <c r="Q270" s="102"/>
      <c r="R270" s="102"/>
      <c r="S270" s="102"/>
    </row>
    <row r="271" spans="1:19" ht="12.75">
      <c r="A271" s="124"/>
      <c r="B271" s="161" t="s">
        <v>525</v>
      </c>
      <c r="C271" s="130">
        <v>68400</v>
      </c>
      <c r="D271" s="127" t="s">
        <v>959</v>
      </c>
      <c r="E271" s="128">
        <v>2.4</v>
      </c>
      <c r="F271" s="146">
        <v>164160</v>
      </c>
      <c r="G271" s="128">
        <v>1.6</v>
      </c>
      <c r="H271" s="146">
        <v>109440</v>
      </c>
      <c r="I271" s="129">
        <v>4</v>
      </c>
      <c r="J271" s="146">
        <v>273600</v>
      </c>
      <c r="K271" s="146"/>
      <c r="L271" s="146"/>
      <c r="M271" s="159"/>
      <c r="N271" s="103"/>
      <c r="O271" s="102"/>
      <c r="P271" s="102"/>
      <c r="Q271" s="102"/>
      <c r="R271" s="102"/>
      <c r="S271" s="102"/>
    </row>
    <row r="272" spans="1:19" ht="12.75">
      <c r="A272" s="124"/>
      <c r="B272" s="38"/>
      <c r="F272" s="194" t="s">
        <v>965</v>
      </c>
      <c r="H272" s="194" t="s">
        <v>965</v>
      </c>
      <c r="J272" s="24" t="s">
        <v>965</v>
      </c>
      <c r="K272" s="146"/>
      <c r="M272" s="159"/>
      <c r="N272" s="103"/>
      <c r="O272" s="102"/>
      <c r="P272" s="102"/>
      <c r="Q272" s="102"/>
      <c r="R272" s="102"/>
      <c r="S272" s="102"/>
    </row>
    <row r="273" spans="1:19" ht="12.75">
      <c r="A273" s="124"/>
      <c r="B273" s="38"/>
      <c r="F273" s="175">
        <v>164160</v>
      </c>
      <c r="H273" s="175">
        <v>109440</v>
      </c>
      <c r="J273" s="176">
        <v>273600</v>
      </c>
      <c r="K273" s="175"/>
      <c r="M273" s="159"/>
      <c r="N273" s="103"/>
      <c r="O273" s="102"/>
      <c r="P273" s="102"/>
      <c r="Q273" s="102"/>
      <c r="R273" s="102"/>
      <c r="S273" s="102"/>
    </row>
    <row r="274" spans="1:19" ht="12.75">
      <c r="A274" s="174"/>
      <c r="B274" s="144"/>
      <c r="F274" s="175"/>
      <c r="H274" s="175"/>
      <c r="J274" s="176"/>
      <c r="K274" s="175"/>
      <c r="M274" s="159"/>
      <c r="N274" s="103"/>
      <c r="O274" s="102"/>
      <c r="P274" s="102"/>
      <c r="Q274" s="102"/>
      <c r="R274" s="102"/>
      <c r="S274" s="102"/>
    </row>
    <row r="275" spans="1:19" ht="12.75">
      <c r="A275" s="174">
        <v>16</v>
      </c>
      <c r="B275" s="144" t="s">
        <v>1082</v>
      </c>
      <c r="F275" s="198"/>
      <c r="H275" s="198"/>
      <c r="J275" s="199"/>
      <c r="K275" s="198"/>
      <c r="M275" s="159"/>
      <c r="N275" s="103"/>
      <c r="O275" s="102"/>
      <c r="P275" s="102"/>
      <c r="Q275" s="102"/>
      <c r="R275" s="102"/>
      <c r="S275" s="102"/>
    </row>
    <row r="276" spans="2:14" s="200" customFormat="1" ht="25.5">
      <c r="B276" s="262" t="s">
        <v>526</v>
      </c>
      <c r="C276" s="202"/>
      <c r="D276" s="203"/>
      <c r="E276" s="204"/>
      <c r="F276" s="205"/>
      <c r="G276" s="204"/>
      <c r="H276" s="205"/>
      <c r="I276" s="206"/>
      <c r="J276" s="288"/>
      <c r="K276" s="208"/>
      <c r="L276" s="209"/>
      <c r="M276" s="210"/>
      <c r="N276" s="289"/>
    </row>
    <row r="277" spans="2:14" s="200" customFormat="1" ht="12.75">
      <c r="B277" s="262" t="s">
        <v>527</v>
      </c>
      <c r="C277" s="202">
        <v>294</v>
      </c>
      <c r="D277" s="203" t="s">
        <v>1169</v>
      </c>
      <c r="E277" s="204">
        <v>19.234732897959184</v>
      </c>
      <c r="F277" s="205">
        <v>5655.011472</v>
      </c>
      <c r="G277" s="204">
        <v>12.823155265306122</v>
      </c>
      <c r="H277" s="205">
        <v>3770.007648</v>
      </c>
      <c r="I277" s="206">
        <v>32.057888163265304</v>
      </c>
      <c r="J277" s="288">
        <v>9425.019119999999</v>
      </c>
      <c r="K277" s="208"/>
      <c r="L277" s="209"/>
      <c r="M277" s="210"/>
      <c r="N277" s="289"/>
    </row>
    <row r="278" spans="2:14" s="200" customFormat="1" ht="25.5">
      <c r="B278" s="262" t="s">
        <v>528</v>
      </c>
      <c r="C278" s="202">
        <v>132</v>
      </c>
      <c r="D278" s="203" t="s">
        <v>1169</v>
      </c>
      <c r="E278" s="204">
        <v>33.912372999999995</v>
      </c>
      <c r="F278" s="205">
        <v>4476.433235999999</v>
      </c>
      <c r="G278" s="204">
        <v>22.608248666666668</v>
      </c>
      <c r="H278" s="205">
        <v>2984.288824</v>
      </c>
      <c r="I278" s="206">
        <v>56.52062166666666</v>
      </c>
      <c r="J278" s="288">
        <v>7460.722059999999</v>
      </c>
      <c r="K278" s="208"/>
      <c r="L278" s="209"/>
      <c r="M278" s="210"/>
      <c r="N278" s="289"/>
    </row>
    <row r="279" spans="2:14" s="200" customFormat="1" ht="25.5">
      <c r="B279" s="262" t="s">
        <v>529</v>
      </c>
      <c r="C279" s="202">
        <v>18</v>
      </c>
      <c r="D279" s="203" t="s">
        <v>1169</v>
      </c>
      <c r="E279" s="204">
        <v>33.92291466666666</v>
      </c>
      <c r="F279" s="205">
        <v>610.6124639999998</v>
      </c>
      <c r="G279" s="204">
        <v>22.615276444444444</v>
      </c>
      <c r="H279" s="205">
        <v>407.074976</v>
      </c>
      <c r="I279" s="206">
        <v>56.538191111111104</v>
      </c>
      <c r="J279" s="288">
        <v>1017.6874399999999</v>
      </c>
      <c r="K279" s="208"/>
      <c r="L279" s="209"/>
      <c r="M279" s="210"/>
      <c r="N279" s="289"/>
    </row>
    <row r="280" spans="2:14" s="200" customFormat="1" ht="25.5">
      <c r="B280" s="262" t="s">
        <v>530</v>
      </c>
      <c r="C280" s="202">
        <v>216</v>
      </c>
      <c r="D280" s="203" t="s">
        <v>1169</v>
      </c>
      <c r="E280" s="204">
        <v>33.91131883333333</v>
      </c>
      <c r="F280" s="205">
        <v>7324.844868</v>
      </c>
      <c r="G280" s="204">
        <v>22.607545888888893</v>
      </c>
      <c r="H280" s="205">
        <v>4883.229912000001</v>
      </c>
      <c r="I280" s="206">
        <v>56.518864722222226</v>
      </c>
      <c r="J280" s="288">
        <v>12208.07478</v>
      </c>
      <c r="K280" s="208"/>
      <c r="L280" s="209"/>
      <c r="M280" s="210"/>
      <c r="N280" s="289"/>
    </row>
    <row r="281" spans="2:14" s="200" customFormat="1" ht="25.5">
      <c r="B281" s="262" t="s">
        <v>531</v>
      </c>
      <c r="C281" s="202">
        <v>36</v>
      </c>
      <c r="D281" s="203" t="s">
        <v>1169</v>
      </c>
      <c r="E281" s="204">
        <v>33.92291466666666</v>
      </c>
      <c r="F281" s="205">
        <v>1221.2249279999996</v>
      </c>
      <c r="G281" s="204">
        <v>22.615276444444444</v>
      </c>
      <c r="H281" s="205">
        <v>814.149952</v>
      </c>
      <c r="I281" s="206">
        <v>56.538191111111104</v>
      </c>
      <c r="J281" s="288">
        <v>2035.3748799999998</v>
      </c>
      <c r="K281" s="208"/>
      <c r="L281" s="209"/>
      <c r="M281" s="210"/>
      <c r="N281" s="289"/>
    </row>
    <row r="282" spans="2:14" s="200" customFormat="1" ht="12.75">
      <c r="B282" s="262" t="s">
        <v>532</v>
      </c>
      <c r="C282" s="202">
        <v>18</v>
      </c>
      <c r="D282" s="203" t="s">
        <v>1169</v>
      </c>
      <c r="E282" s="204">
        <v>19.256504666666668</v>
      </c>
      <c r="F282" s="205">
        <v>346.61708400000003</v>
      </c>
      <c r="G282" s="204">
        <v>12.83766977777778</v>
      </c>
      <c r="H282" s="205">
        <v>231.07805600000003</v>
      </c>
      <c r="I282" s="206">
        <v>32.09417444444445</v>
      </c>
      <c r="J282" s="288">
        <v>577.69514</v>
      </c>
      <c r="K282" s="208"/>
      <c r="L282" s="209"/>
      <c r="M282" s="210"/>
      <c r="N282" s="289"/>
    </row>
    <row r="283" spans="2:14" s="200" customFormat="1" ht="12.75">
      <c r="B283" s="262" t="s">
        <v>533</v>
      </c>
      <c r="C283" s="202">
        <v>87</v>
      </c>
      <c r="D283" s="203" t="s">
        <v>1169</v>
      </c>
      <c r="E283" s="204">
        <v>19.235712137931035</v>
      </c>
      <c r="F283" s="205">
        <v>1673.506956</v>
      </c>
      <c r="G283" s="204">
        <v>12.823808091954024</v>
      </c>
      <c r="H283" s="205">
        <v>1115.6713040000002</v>
      </c>
      <c r="I283" s="206">
        <v>32.05952022988506</v>
      </c>
      <c r="J283" s="288">
        <v>2789.17826</v>
      </c>
      <c r="K283" s="208"/>
      <c r="L283" s="209"/>
      <c r="M283" s="210"/>
      <c r="N283" s="289"/>
    </row>
    <row r="284" spans="2:14" s="200" customFormat="1" ht="12.75">
      <c r="B284" s="262" t="s">
        <v>534</v>
      </c>
      <c r="C284" s="202">
        <v>78</v>
      </c>
      <c r="D284" s="203" t="s">
        <v>1169</v>
      </c>
      <c r="E284" s="204">
        <v>19.23866492307692</v>
      </c>
      <c r="F284" s="205">
        <v>1500.6158639999999</v>
      </c>
      <c r="G284" s="204">
        <v>12.825776615384616</v>
      </c>
      <c r="H284" s="205">
        <v>1000.410576</v>
      </c>
      <c r="I284" s="206">
        <v>32.06444153846154</v>
      </c>
      <c r="J284" s="288">
        <v>2501.02644</v>
      </c>
      <c r="K284" s="208"/>
      <c r="L284" s="209"/>
      <c r="M284" s="210"/>
      <c r="N284" s="289"/>
    </row>
    <row r="285" spans="2:14" s="200" customFormat="1" ht="12.75">
      <c r="B285" s="262" t="s">
        <v>535</v>
      </c>
      <c r="C285" s="202">
        <v>84</v>
      </c>
      <c r="D285" s="203" t="s">
        <v>1169</v>
      </c>
      <c r="E285" s="204">
        <v>19.233312999999995</v>
      </c>
      <c r="F285" s="205">
        <v>1615.5982919999997</v>
      </c>
      <c r="G285" s="204">
        <v>12.822208666666667</v>
      </c>
      <c r="H285" s="205">
        <v>1077.065528</v>
      </c>
      <c r="I285" s="206">
        <v>32.055521666666664</v>
      </c>
      <c r="J285" s="288">
        <v>2692.6638199999998</v>
      </c>
      <c r="K285" s="208"/>
      <c r="L285" s="209"/>
      <c r="M285" s="210"/>
      <c r="N285" s="289"/>
    </row>
    <row r="286" spans="2:14" s="200" customFormat="1" ht="25.5">
      <c r="B286" s="262" t="s">
        <v>536</v>
      </c>
      <c r="C286" s="202">
        <v>12</v>
      </c>
      <c r="D286" s="203" t="s">
        <v>1169</v>
      </c>
      <c r="E286" s="204">
        <v>17.980962999999996</v>
      </c>
      <c r="F286" s="205">
        <v>215.77155599999995</v>
      </c>
      <c r="G286" s="204">
        <v>11.987308666666666</v>
      </c>
      <c r="H286" s="205">
        <v>143.847704</v>
      </c>
      <c r="I286" s="206">
        <v>29.968271666666663</v>
      </c>
      <c r="J286" s="288">
        <v>359.61925999999994</v>
      </c>
      <c r="K286" s="208"/>
      <c r="L286" s="209"/>
      <c r="M286" s="210"/>
      <c r="N286" s="289"/>
    </row>
    <row r="287" spans="2:14" s="200" customFormat="1" ht="25.5">
      <c r="B287" s="262" t="s">
        <v>537</v>
      </c>
      <c r="C287" s="202">
        <v>6</v>
      </c>
      <c r="D287" s="203" t="s">
        <v>1169</v>
      </c>
      <c r="E287" s="204">
        <v>18.050537999999996</v>
      </c>
      <c r="F287" s="205">
        <v>108.30322799999998</v>
      </c>
      <c r="G287" s="204">
        <v>12.033692</v>
      </c>
      <c r="H287" s="205">
        <v>72.202152</v>
      </c>
      <c r="I287" s="206">
        <v>30.084229999999998</v>
      </c>
      <c r="J287" s="288">
        <v>180.50538</v>
      </c>
      <c r="K287" s="208"/>
      <c r="L287" s="209"/>
      <c r="M287" s="210"/>
      <c r="N287" s="289"/>
    </row>
    <row r="288" spans="2:14" s="200" customFormat="1" ht="25.5">
      <c r="B288" s="262" t="s">
        <v>538</v>
      </c>
      <c r="C288" s="202">
        <v>24</v>
      </c>
      <c r="D288" s="203" t="s">
        <v>1169</v>
      </c>
      <c r="E288" s="204">
        <v>17.980962999999996</v>
      </c>
      <c r="F288" s="205">
        <v>431.5431119999999</v>
      </c>
      <c r="G288" s="204">
        <v>11.987308666666666</v>
      </c>
      <c r="H288" s="205">
        <v>287.695408</v>
      </c>
      <c r="I288" s="206">
        <v>29.968271666666663</v>
      </c>
      <c r="J288" s="288">
        <v>719.2385199999999</v>
      </c>
      <c r="K288" s="208"/>
      <c r="L288" s="209"/>
      <c r="M288" s="210"/>
      <c r="N288" s="289"/>
    </row>
    <row r="289" spans="2:14" s="200" customFormat="1" ht="25.5">
      <c r="B289" s="262" t="s">
        <v>539</v>
      </c>
      <c r="C289" s="202">
        <v>6</v>
      </c>
      <c r="D289" s="203" t="s">
        <v>1169</v>
      </c>
      <c r="E289" s="204">
        <v>18.050537999999996</v>
      </c>
      <c r="F289" s="205">
        <v>108.30322799999998</v>
      </c>
      <c r="G289" s="204">
        <v>12.033692</v>
      </c>
      <c r="H289" s="205">
        <v>72.202152</v>
      </c>
      <c r="I289" s="206">
        <v>30.084229999999998</v>
      </c>
      <c r="J289" s="288">
        <v>180.50538</v>
      </c>
      <c r="K289" s="208"/>
      <c r="L289" s="209"/>
      <c r="M289" s="210"/>
      <c r="N289" s="289"/>
    </row>
    <row r="290" spans="2:14" s="200" customFormat="1" ht="25.5">
      <c r="B290" s="262" t="s">
        <v>538</v>
      </c>
      <c r="C290" s="202">
        <v>24</v>
      </c>
      <c r="D290" s="203" t="s">
        <v>1169</v>
      </c>
      <c r="E290" s="204">
        <v>17.980962999999996</v>
      </c>
      <c r="F290" s="205">
        <v>431.5431119999999</v>
      </c>
      <c r="G290" s="204">
        <v>11.987308666666666</v>
      </c>
      <c r="H290" s="205">
        <v>287.695408</v>
      </c>
      <c r="I290" s="206">
        <v>29.968271666666663</v>
      </c>
      <c r="J290" s="288">
        <v>719.2385199999999</v>
      </c>
      <c r="K290" s="208"/>
      <c r="L290" s="209"/>
      <c r="M290" s="210"/>
      <c r="N290" s="289"/>
    </row>
    <row r="291" spans="2:14" s="200" customFormat="1" ht="25.5">
      <c r="B291" s="262" t="s">
        <v>540</v>
      </c>
      <c r="C291" s="202">
        <v>36</v>
      </c>
      <c r="D291" s="203" t="s">
        <v>1169</v>
      </c>
      <c r="E291" s="204">
        <v>20.114596333333335</v>
      </c>
      <c r="F291" s="205">
        <v>724.1254680000001</v>
      </c>
      <c r="G291" s="204">
        <v>13.409730888888891</v>
      </c>
      <c r="H291" s="205">
        <v>482.75031200000006</v>
      </c>
      <c r="I291" s="206">
        <v>33.524327222222226</v>
      </c>
      <c r="J291" s="288">
        <v>1206.87578</v>
      </c>
      <c r="K291" s="208"/>
      <c r="L291" s="209"/>
      <c r="M291" s="210"/>
      <c r="N291" s="289"/>
    </row>
    <row r="292" spans="2:14" s="200" customFormat="1" ht="25.5">
      <c r="B292" s="262" t="s">
        <v>541</v>
      </c>
      <c r="C292" s="202">
        <v>6</v>
      </c>
      <c r="D292" s="203" t="s">
        <v>1169</v>
      </c>
      <c r="E292" s="204">
        <v>20.137787999999997</v>
      </c>
      <c r="F292" s="205">
        <v>120.82672799999997</v>
      </c>
      <c r="G292" s="204">
        <v>13.425192</v>
      </c>
      <c r="H292" s="205">
        <v>80.551152</v>
      </c>
      <c r="I292" s="206">
        <v>33.562979999999996</v>
      </c>
      <c r="J292" s="288">
        <v>201.37787999999998</v>
      </c>
      <c r="K292" s="208"/>
      <c r="L292" s="209"/>
      <c r="M292" s="210"/>
      <c r="N292" s="289"/>
    </row>
    <row r="293" spans="2:14" s="200" customFormat="1" ht="25.5">
      <c r="B293" s="262" t="s">
        <v>542</v>
      </c>
      <c r="C293" s="202">
        <v>57</v>
      </c>
      <c r="D293" s="203" t="s">
        <v>1169</v>
      </c>
      <c r="E293" s="204">
        <v>20.108493263157897</v>
      </c>
      <c r="F293" s="205">
        <v>1146.1841160000001</v>
      </c>
      <c r="G293" s="204">
        <v>13.4056621754386</v>
      </c>
      <c r="H293" s="205">
        <v>764.1227440000002</v>
      </c>
      <c r="I293" s="206">
        <v>33.5141554385965</v>
      </c>
      <c r="J293" s="288">
        <v>1910.3068600000004</v>
      </c>
      <c r="K293" s="208"/>
      <c r="L293" s="209"/>
      <c r="M293" s="210"/>
      <c r="N293" s="289"/>
    </row>
    <row r="294" spans="2:14" s="200" customFormat="1" ht="25.5">
      <c r="B294" s="262" t="s">
        <v>543</v>
      </c>
      <c r="C294" s="202">
        <v>12</v>
      </c>
      <c r="D294" s="203" t="s">
        <v>1169</v>
      </c>
      <c r="E294" s="204">
        <v>20.137787999999997</v>
      </c>
      <c r="F294" s="205">
        <v>241.65345599999995</v>
      </c>
      <c r="G294" s="204">
        <v>13.425192</v>
      </c>
      <c r="H294" s="205">
        <v>161.102304</v>
      </c>
      <c r="I294" s="206">
        <v>33.562979999999996</v>
      </c>
      <c r="J294" s="288">
        <v>402.75575999999995</v>
      </c>
      <c r="K294" s="208"/>
      <c r="L294" s="209"/>
      <c r="M294" s="210"/>
      <c r="N294" s="289"/>
    </row>
    <row r="295" spans="2:14" s="200" customFormat="1" ht="25.5">
      <c r="B295" s="262" t="s">
        <v>544</v>
      </c>
      <c r="C295" s="202">
        <v>9</v>
      </c>
      <c r="D295" s="203" t="s">
        <v>1169</v>
      </c>
      <c r="E295" s="204">
        <v>20.137787999999997</v>
      </c>
      <c r="F295" s="205">
        <v>181.24009199999998</v>
      </c>
      <c r="G295" s="204">
        <v>13.425192</v>
      </c>
      <c r="H295" s="205">
        <v>120.82672799999999</v>
      </c>
      <c r="I295" s="206">
        <v>33.562979999999996</v>
      </c>
      <c r="J295" s="288">
        <v>302.06681999999995</v>
      </c>
      <c r="K295" s="208"/>
      <c r="L295" s="209"/>
      <c r="M295" s="210"/>
      <c r="N295" s="289"/>
    </row>
    <row r="296" spans="2:14" s="200" customFormat="1" ht="12.75">
      <c r="B296" s="262" t="s">
        <v>88</v>
      </c>
      <c r="C296" s="202">
        <v>18</v>
      </c>
      <c r="D296" s="203" t="s">
        <v>1169</v>
      </c>
      <c r="E296" s="204">
        <v>20.230554666666666</v>
      </c>
      <c r="F296" s="205">
        <v>364.149984</v>
      </c>
      <c r="G296" s="204">
        <v>13.487036444444445</v>
      </c>
      <c r="H296" s="205">
        <v>242.766656</v>
      </c>
      <c r="I296" s="206">
        <v>33.71759111111111</v>
      </c>
      <c r="J296" s="288">
        <v>606.91664</v>
      </c>
      <c r="K296" s="208"/>
      <c r="L296" s="209"/>
      <c r="M296" s="210"/>
      <c r="N296" s="289"/>
    </row>
    <row r="297" spans="2:14" s="200" customFormat="1" ht="12.75">
      <c r="B297" s="262" t="s">
        <v>545</v>
      </c>
      <c r="C297" s="202">
        <v>48</v>
      </c>
      <c r="D297" s="203" t="s">
        <v>1169</v>
      </c>
      <c r="E297" s="204">
        <v>19.233312999999995</v>
      </c>
      <c r="F297" s="205">
        <v>923.1990239999998</v>
      </c>
      <c r="G297" s="204">
        <v>12.822208666666667</v>
      </c>
      <c r="H297" s="205">
        <v>615.466016</v>
      </c>
      <c r="I297" s="206">
        <v>32.055521666666664</v>
      </c>
      <c r="J297" s="288">
        <v>1538.6650399999999</v>
      </c>
      <c r="K297" s="208"/>
      <c r="L297" s="209"/>
      <c r="M297" s="210"/>
      <c r="N297" s="289"/>
    </row>
    <row r="298" spans="2:14" s="200" customFormat="1" ht="12.75">
      <c r="B298" s="262" t="s">
        <v>546</v>
      </c>
      <c r="C298" s="202">
        <v>24</v>
      </c>
      <c r="D298" s="203" t="s">
        <v>1169</v>
      </c>
      <c r="E298" s="204">
        <v>19.233312999999995</v>
      </c>
      <c r="F298" s="205">
        <v>461.5995119999999</v>
      </c>
      <c r="G298" s="204">
        <v>12.822208666666667</v>
      </c>
      <c r="H298" s="205">
        <v>307.733008</v>
      </c>
      <c r="I298" s="206">
        <v>32.055521666666664</v>
      </c>
      <c r="J298" s="288">
        <v>769.3325199999999</v>
      </c>
      <c r="K298" s="208"/>
      <c r="L298" s="209"/>
      <c r="M298" s="210"/>
      <c r="N298" s="289"/>
    </row>
    <row r="299" spans="2:14" s="200" customFormat="1" ht="12.75">
      <c r="B299" s="262" t="s">
        <v>547</v>
      </c>
      <c r="C299" s="202">
        <v>54</v>
      </c>
      <c r="D299" s="203" t="s">
        <v>1169</v>
      </c>
      <c r="E299" s="204">
        <v>19.241043555555553</v>
      </c>
      <c r="F299" s="205">
        <v>1039.0163519999999</v>
      </c>
      <c r="G299" s="204">
        <v>12.82736237037037</v>
      </c>
      <c r="H299" s="205">
        <v>692.677568</v>
      </c>
      <c r="I299" s="206">
        <v>32.06840592592592</v>
      </c>
      <c r="J299" s="288">
        <v>1731.69392</v>
      </c>
      <c r="K299" s="208"/>
      <c r="L299" s="209"/>
      <c r="M299" s="210"/>
      <c r="N299" s="289"/>
    </row>
    <row r="300" spans="2:14" s="200" customFormat="1" ht="12.75">
      <c r="B300" s="262" t="s">
        <v>548</v>
      </c>
      <c r="C300" s="202">
        <v>138</v>
      </c>
      <c r="D300" s="203" t="s">
        <v>1169</v>
      </c>
      <c r="E300" s="204">
        <v>41.95554</v>
      </c>
      <c r="F300" s="205">
        <v>5789.86452</v>
      </c>
      <c r="G300" s="204">
        <v>27.97036</v>
      </c>
      <c r="H300" s="205">
        <v>3859.9096799999998</v>
      </c>
      <c r="I300" s="206">
        <v>69.9259</v>
      </c>
      <c r="J300" s="288">
        <v>9649.7742</v>
      </c>
      <c r="K300" s="208"/>
      <c r="L300" s="209"/>
      <c r="M300" s="210"/>
      <c r="N300" s="289"/>
    </row>
    <row r="301" spans="2:14" s="200" customFormat="1" ht="12.75">
      <c r="B301" s="262" t="s">
        <v>549</v>
      </c>
      <c r="C301" s="202">
        <v>6</v>
      </c>
      <c r="D301" s="203" t="s">
        <v>1169</v>
      </c>
      <c r="E301" s="204">
        <v>44.945449999999994</v>
      </c>
      <c r="F301" s="205">
        <v>269.67269999999996</v>
      </c>
      <c r="G301" s="204">
        <v>29.963633333333334</v>
      </c>
      <c r="H301" s="205">
        <v>179.7818</v>
      </c>
      <c r="I301" s="206">
        <v>74.90908333333333</v>
      </c>
      <c r="J301" s="288">
        <v>449.45449999999994</v>
      </c>
      <c r="K301" s="208"/>
      <c r="L301" s="209"/>
      <c r="M301" s="210"/>
      <c r="N301" s="289"/>
    </row>
    <row r="302" spans="2:14" s="200" customFormat="1" ht="25.5">
      <c r="B302" s="262" t="s">
        <v>550</v>
      </c>
      <c r="C302" s="202">
        <v>60</v>
      </c>
      <c r="D302" s="203" t="s">
        <v>1169</v>
      </c>
      <c r="E302" s="204">
        <v>138.674107</v>
      </c>
      <c r="F302" s="205">
        <v>8320.44642</v>
      </c>
      <c r="G302" s="204">
        <v>92.44940466666667</v>
      </c>
      <c r="H302" s="205">
        <v>5546.96428</v>
      </c>
      <c r="I302" s="206">
        <v>231.12351166666664</v>
      </c>
      <c r="J302" s="288">
        <v>13867.410699999999</v>
      </c>
      <c r="K302" s="208"/>
      <c r="L302" s="209"/>
      <c r="M302" s="210"/>
      <c r="N302" s="289"/>
    </row>
    <row r="303" spans="2:14" s="200" customFormat="1" ht="25.5">
      <c r="B303" s="262" t="s">
        <v>551</v>
      </c>
      <c r="C303" s="202">
        <v>162</v>
      </c>
      <c r="D303" s="203" t="s">
        <v>1169</v>
      </c>
      <c r="E303" s="204">
        <v>150.4918588148148</v>
      </c>
      <c r="F303" s="205">
        <v>24379.681127999997</v>
      </c>
      <c r="G303" s="204">
        <v>100.32790587654321</v>
      </c>
      <c r="H303" s="205">
        <v>16253.120752</v>
      </c>
      <c r="I303" s="206">
        <v>250.81976469135802</v>
      </c>
      <c r="J303" s="288">
        <v>40632.80188</v>
      </c>
      <c r="K303" s="208"/>
      <c r="L303" s="209"/>
      <c r="M303" s="210"/>
      <c r="N303" s="289"/>
    </row>
    <row r="304" spans="2:14" s="200" customFormat="1" ht="12.75">
      <c r="B304" s="262" t="s">
        <v>92</v>
      </c>
      <c r="C304" s="202">
        <v>2250</v>
      </c>
      <c r="D304" s="203" t="s">
        <v>1114</v>
      </c>
      <c r="E304" s="204">
        <v>6.842840399999998</v>
      </c>
      <c r="F304" s="205">
        <v>15396.390899999997</v>
      </c>
      <c r="G304" s="204">
        <v>4.561893599999999</v>
      </c>
      <c r="H304" s="205">
        <v>10264.2606</v>
      </c>
      <c r="I304" s="206">
        <v>11.404733999999998</v>
      </c>
      <c r="J304" s="288">
        <v>25660.651499999996</v>
      </c>
      <c r="K304" s="208"/>
      <c r="L304" s="209"/>
      <c r="M304" s="210"/>
      <c r="N304" s="289"/>
    </row>
    <row r="305" spans="2:14" s="200" customFormat="1" ht="25.5">
      <c r="B305" s="262" t="s">
        <v>249</v>
      </c>
      <c r="C305" s="202">
        <v>1080</v>
      </c>
      <c r="D305" s="203" t="s">
        <v>1114</v>
      </c>
      <c r="E305" s="204">
        <v>5.133243499999999</v>
      </c>
      <c r="F305" s="205">
        <v>5543.902979999999</v>
      </c>
      <c r="G305" s="204">
        <v>3.4221623333333326</v>
      </c>
      <c r="H305" s="205">
        <v>3695.935319999999</v>
      </c>
      <c r="I305" s="206">
        <v>8.555405833333332</v>
      </c>
      <c r="J305" s="288">
        <v>9239.838299999998</v>
      </c>
      <c r="K305" s="208"/>
      <c r="L305" s="209"/>
      <c r="M305" s="210"/>
      <c r="N305" s="289"/>
    </row>
    <row r="306" spans="2:14" s="200" customFormat="1" ht="25.5">
      <c r="B306" s="262" t="s">
        <v>94</v>
      </c>
      <c r="C306" s="202">
        <v>1</v>
      </c>
      <c r="D306" s="203" t="s">
        <v>1112</v>
      </c>
      <c r="E306" s="204">
        <v>239580</v>
      </c>
      <c r="F306" s="205">
        <v>239580</v>
      </c>
      <c r="G306" s="204">
        <v>159720</v>
      </c>
      <c r="H306" s="205">
        <v>159720</v>
      </c>
      <c r="I306" s="206">
        <v>399300</v>
      </c>
      <c r="J306" s="288">
        <v>399300</v>
      </c>
      <c r="K306" s="211" t="s">
        <v>95</v>
      </c>
      <c r="L306" s="209"/>
      <c r="M306" s="210"/>
      <c r="N306" s="289"/>
    </row>
    <row r="307" spans="2:14" s="200" customFormat="1" ht="12.75">
      <c r="B307" s="262" t="s">
        <v>552</v>
      </c>
      <c r="C307" s="202"/>
      <c r="D307" s="203"/>
      <c r="E307" s="204"/>
      <c r="F307" s="205"/>
      <c r="G307" s="204"/>
      <c r="H307" s="205"/>
      <c r="I307" s="206"/>
      <c r="J307" s="288"/>
      <c r="K307" s="208"/>
      <c r="L307" s="209"/>
      <c r="M307" s="210"/>
      <c r="N307" s="289"/>
    </row>
    <row r="308" spans="2:14" s="200" customFormat="1" ht="12.75">
      <c r="B308" s="262" t="s">
        <v>553</v>
      </c>
      <c r="C308" s="202">
        <v>666</v>
      </c>
      <c r="D308" s="203" t="s">
        <v>1169</v>
      </c>
      <c r="E308" s="204">
        <v>43.98393603603603</v>
      </c>
      <c r="F308" s="205">
        <v>29293.301399999993</v>
      </c>
      <c r="G308" s="204">
        <v>29.322624024024023</v>
      </c>
      <c r="H308" s="205">
        <v>19528.867599999998</v>
      </c>
      <c r="I308" s="206">
        <v>73.30656006006005</v>
      </c>
      <c r="J308" s="288">
        <v>48822.168999999994</v>
      </c>
      <c r="K308" s="208"/>
      <c r="L308" s="209"/>
      <c r="M308" s="210"/>
      <c r="N308" s="289"/>
    </row>
    <row r="309" spans="2:14" s="200" customFormat="1" ht="12.75">
      <c r="B309" s="262" t="s">
        <v>252</v>
      </c>
      <c r="C309" s="202">
        <v>18</v>
      </c>
      <c r="D309" s="203" t="s">
        <v>1169</v>
      </c>
      <c r="E309" s="204">
        <v>59.834499999999984</v>
      </c>
      <c r="F309" s="205">
        <v>1077.0209999999997</v>
      </c>
      <c r="G309" s="204">
        <v>39.88966666666666</v>
      </c>
      <c r="H309" s="205">
        <v>718.0139999999999</v>
      </c>
      <c r="I309" s="206">
        <v>99.72416666666665</v>
      </c>
      <c r="J309" s="288">
        <v>1795.0349999999996</v>
      </c>
      <c r="K309" s="208"/>
      <c r="L309" s="209"/>
      <c r="M309" s="210"/>
      <c r="N309" s="289"/>
    </row>
    <row r="310" spans="2:14" s="200" customFormat="1" ht="12.75">
      <c r="B310" s="262" t="s">
        <v>253</v>
      </c>
      <c r="C310" s="202">
        <v>39</v>
      </c>
      <c r="D310" s="203" t="s">
        <v>1169</v>
      </c>
      <c r="E310" s="204">
        <v>57.36062707692307</v>
      </c>
      <c r="F310" s="205">
        <v>2237.064456</v>
      </c>
      <c r="G310" s="204">
        <v>38.240418051282056</v>
      </c>
      <c r="H310" s="205">
        <v>1491.3763040000001</v>
      </c>
      <c r="I310" s="206">
        <v>95.60104512820513</v>
      </c>
      <c r="J310" s="288">
        <v>3728.44076</v>
      </c>
      <c r="K310" s="208"/>
      <c r="L310" s="209"/>
      <c r="M310" s="210"/>
      <c r="N310" s="289"/>
    </row>
    <row r="311" spans="2:14" s="200" customFormat="1" ht="12.75">
      <c r="B311" s="262" t="s">
        <v>554</v>
      </c>
      <c r="C311" s="202">
        <v>18</v>
      </c>
      <c r="D311" s="203" t="s">
        <v>1169</v>
      </c>
      <c r="E311" s="204">
        <v>197.43065833333333</v>
      </c>
      <c r="F311" s="205">
        <v>3553.7518499999996</v>
      </c>
      <c r="G311" s="204">
        <v>131.62043888888888</v>
      </c>
      <c r="H311" s="205">
        <v>2369.1679</v>
      </c>
      <c r="I311" s="206">
        <v>329.0510972222222</v>
      </c>
      <c r="J311" s="288">
        <v>5922.91975</v>
      </c>
      <c r="K311" s="208"/>
      <c r="L311" s="209"/>
      <c r="M311" s="210"/>
      <c r="N311" s="289"/>
    </row>
    <row r="312" spans="2:14" s="200" customFormat="1" ht="12.75">
      <c r="B312" s="262" t="s">
        <v>555</v>
      </c>
      <c r="C312" s="202">
        <v>2025</v>
      </c>
      <c r="D312" s="203" t="s">
        <v>1114</v>
      </c>
      <c r="E312" s="204">
        <v>5.132882740740739</v>
      </c>
      <c r="F312" s="205">
        <v>10394.087549999997</v>
      </c>
      <c r="G312" s="204">
        <v>3.421921827160493</v>
      </c>
      <c r="H312" s="205">
        <v>6929.391699999998</v>
      </c>
      <c r="I312" s="206">
        <v>8.554804567901233</v>
      </c>
      <c r="J312" s="288">
        <v>17323.479249999997</v>
      </c>
      <c r="K312" s="208"/>
      <c r="L312" s="209"/>
      <c r="M312" s="210"/>
      <c r="N312" s="289"/>
    </row>
    <row r="313" spans="2:14" s="200" customFormat="1" ht="12.75">
      <c r="B313" s="262" t="s">
        <v>556</v>
      </c>
      <c r="C313" s="202">
        <v>18</v>
      </c>
      <c r="D313" s="203" t="s">
        <v>1169</v>
      </c>
      <c r="E313" s="204">
        <v>42.579899999999995</v>
      </c>
      <c r="F313" s="205">
        <v>766.4381999999999</v>
      </c>
      <c r="G313" s="204">
        <v>28.3866</v>
      </c>
      <c r="H313" s="205">
        <v>510.9588</v>
      </c>
      <c r="I313" s="206">
        <v>70.9665</v>
      </c>
      <c r="J313" s="288">
        <v>1277.397</v>
      </c>
      <c r="K313" s="208"/>
      <c r="L313" s="209"/>
      <c r="M313" s="210"/>
      <c r="N313" s="289"/>
    </row>
    <row r="314" spans="2:14" s="200" customFormat="1" ht="25.5">
      <c r="B314" s="262" t="s">
        <v>557</v>
      </c>
      <c r="C314" s="202">
        <v>972</v>
      </c>
      <c r="D314" s="203" t="s">
        <v>1114</v>
      </c>
      <c r="E314" s="204">
        <v>38.05924290123456</v>
      </c>
      <c r="F314" s="205">
        <v>36993.58409999999</v>
      </c>
      <c r="G314" s="204">
        <v>25.37282860082304</v>
      </c>
      <c r="H314" s="205">
        <v>24662.389399999996</v>
      </c>
      <c r="I314" s="206">
        <v>63.4320715020576</v>
      </c>
      <c r="J314" s="288">
        <v>61655.97349999999</v>
      </c>
      <c r="K314" s="208"/>
      <c r="L314" s="209"/>
      <c r="M314" s="210"/>
      <c r="N314" s="289"/>
    </row>
    <row r="315" spans="2:14" s="200" customFormat="1" ht="25.5">
      <c r="B315" s="262" t="s">
        <v>558</v>
      </c>
      <c r="C315" s="202">
        <v>6090</v>
      </c>
      <c r="D315" s="203" t="s">
        <v>1114</v>
      </c>
      <c r="E315" s="204">
        <v>6.842834916256156</v>
      </c>
      <c r="F315" s="205">
        <v>41672.86463999999</v>
      </c>
      <c r="G315" s="204">
        <v>4.561889944170772</v>
      </c>
      <c r="H315" s="205">
        <v>27781.90976</v>
      </c>
      <c r="I315" s="206">
        <v>11.404724860426928</v>
      </c>
      <c r="J315" s="288">
        <v>69454.7744</v>
      </c>
      <c r="K315" s="208"/>
      <c r="L315" s="209"/>
      <c r="M315" s="210"/>
      <c r="N315" s="289"/>
    </row>
    <row r="316" spans="2:14" s="200" customFormat="1" ht="12.75">
      <c r="B316" s="262" t="s">
        <v>92</v>
      </c>
      <c r="C316" s="202">
        <v>1695</v>
      </c>
      <c r="D316" s="203" t="s">
        <v>1114</v>
      </c>
      <c r="E316" s="204">
        <v>7.3002276814159295</v>
      </c>
      <c r="F316" s="205">
        <v>12373.88592</v>
      </c>
      <c r="G316" s="204">
        <v>4.866818454277286</v>
      </c>
      <c r="H316" s="205">
        <v>8249.25728</v>
      </c>
      <c r="I316" s="206">
        <v>12.167046135693216</v>
      </c>
      <c r="J316" s="288">
        <v>20623.143200000002</v>
      </c>
      <c r="K316" s="208"/>
      <c r="L316" s="209"/>
      <c r="M316" s="210"/>
      <c r="N316" s="289"/>
    </row>
    <row r="317" spans="2:14" s="200" customFormat="1" ht="25.5">
      <c r="B317" s="262" t="s">
        <v>559</v>
      </c>
      <c r="C317" s="202"/>
      <c r="D317" s="203"/>
      <c r="E317" s="204"/>
      <c r="F317" s="205"/>
      <c r="G317" s="204"/>
      <c r="H317" s="205"/>
      <c r="I317" s="206"/>
      <c r="J317" s="288"/>
      <c r="K317" s="208"/>
      <c r="L317" s="209"/>
      <c r="M317" s="210"/>
      <c r="N317" s="289"/>
    </row>
    <row r="318" spans="2:14" s="200" customFormat="1" ht="25.5">
      <c r="B318" s="262" t="s">
        <v>255</v>
      </c>
      <c r="C318" s="202">
        <v>195</v>
      </c>
      <c r="D318" s="203" t="s">
        <v>1169</v>
      </c>
      <c r="E318" s="204">
        <v>48.00889076923077</v>
      </c>
      <c r="F318" s="205">
        <v>9361.733699999999</v>
      </c>
      <c r="G318" s="204">
        <v>32.00592717948718</v>
      </c>
      <c r="H318" s="205">
        <v>6241.1558</v>
      </c>
      <c r="I318" s="206">
        <v>80.01481794871795</v>
      </c>
      <c r="J318" s="288">
        <v>15602.8895</v>
      </c>
      <c r="K318" s="208"/>
      <c r="L318" s="209"/>
      <c r="M318" s="210"/>
      <c r="N318" s="289"/>
    </row>
    <row r="319" spans="2:14" s="200" customFormat="1" ht="25.5">
      <c r="B319" s="262" t="s">
        <v>560</v>
      </c>
      <c r="C319" s="202">
        <v>60</v>
      </c>
      <c r="D319" s="203" t="s">
        <v>1169</v>
      </c>
      <c r="E319" s="204">
        <v>215.65466999999995</v>
      </c>
      <c r="F319" s="205">
        <v>12939.280199999997</v>
      </c>
      <c r="G319" s="204">
        <v>143.76977999999997</v>
      </c>
      <c r="H319" s="205">
        <v>8626.186799999998</v>
      </c>
      <c r="I319" s="206">
        <v>359.4244499999999</v>
      </c>
      <c r="J319" s="288">
        <v>21565.466999999997</v>
      </c>
      <c r="K319" s="208"/>
      <c r="L319" s="209"/>
      <c r="M319" s="210"/>
      <c r="N319" s="289"/>
    </row>
    <row r="320" spans="2:14" s="200" customFormat="1" ht="12.75">
      <c r="B320" s="262" t="s">
        <v>561</v>
      </c>
      <c r="C320" s="202">
        <v>261600</v>
      </c>
      <c r="D320" s="203" t="s">
        <v>1114</v>
      </c>
      <c r="E320" s="204">
        <v>0.525987</v>
      </c>
      <c r="F320" s="205">
        <v>137598.1992</v>
      </c>
      <c r="G320" s="204">
        <v>0.35065799999999997</v>
      </c>
      <c r="H320" s="205">
        <v>91732.13279999999</v>
      </c>
      <c r="I320" s="206">
        <v>0.8766449999999999</v>
      </c>
      <c r="J320" s="288">
        <v>229330.33199999997</v>
      </c>
      <c r="K320" s="208"/>
      <c r="L320" s="209"/>
      <c r="M320" s="210"/>
      <c r="N320" s="289"/>
    </row>
    <row r="321" spans="2:14" s="200" customFormat="1" ht="12.75">
      <c r="B321" s="262" t="s">
        <v>562</v>
      </c>
      <c r="C321" s="202">
        <v>6000</v>
      </c>
      <c r="D321" s="203" t="s">
        <v>1114</v>
      </c>
      <c r="E321" s="204">
        <v>1.7449409999999999</v>
      </c>
      <c r="F321" s="205">
        <v>10469.645999999999</v>
      </c>
      <c r="G321" s="204">
        <v>1.163294</v>
      </c>
      <c r="H321" s="205">
        <v>6979.764</v>
      </c>
      <c r="I321" s="206">
        <v>2.908235</v>
      </c>
      <c r="J321" s="288">
        <v>17449.41</v>
      </c>
      <c r="K321" s="208"/>
      <c r="L321" s="209"/>
      <c r="M321" s="210"/>
      <c r="N321" s="289"/>
    </row>
    <row r="322" spans="2:14" s="200" customFormat="1" ht="12.75">
      <c r="B322" s="262" t="s">
        <v>563</v>
      </c>
      <c r="C322" s="202">
        <v>6000</v>
      </c>
      <c r="D322" s="203" t="s">
        <v>1114</v>
      </c>
      <c r="E322" s="204">
        <v>2.604888</v>
      </c>
      <c r="F322" s="205">
        <v>15629.328</v>
      </c>
      <c r="G322" s="204">
        <v>1.736592</v>
      </c>
      <c r="H322" s="205">
        <v>10419.552</v>
      </c>
      <c r="I322" s="206">
        <v>4.34148</v>
      </c>
      <c r="J322" s="288">
        <v>26048.879999999997</v>
      </c>
      <c r="K322" s="208"/>
      <c r="L322" s="209"/>
      <c r="M322" s="210"/>
      <c r="N322" s="289"/>
    </row>
    <row r="323" spans="2:14" s="200" customFormat="1" ht="12.75">
      <c r="B323" s="262" t="s">
        <v>564</v>
      </c>
      <c r="C323" s="202">
        <v>600</v>
      </c>
      <c r="D323" s="203" t="s">
        <v>1114</v>
      </c>
      <c r="E323" s="204">
        <v>3.464835</v>
      </c>
      <c r="F323" s="205">
        <v>2078.901</v>
      </c>
      <c r="G323" s="204">
        <v>2.30989</v>
      </c>
      <c r="H323" s="205">
        <v>1385.9340000000002</v>
      </c>
      <c r="I323" s="206">
        <v>5.774725</v>
      </c>
      <c r="J323" s="288">
        <v>3464.835</v>
      </c>
      <c r="K323" s="208"/>
      <c r="L323" s="209"/>
      <c r="M323" s="210"/>
      <c r="N323" s="289"/>
    </row>
    <row r="324" spans="2:14" s="200" customFormat="1" ht="12.75">
      <c r="B324" s="262" t="s">
        <v>565</v>
      </c>
      <c r="C324" s="202">
        <v>600</v>
      </c>
      <c r="D324" s="203" t="s">
        <v>1114</v>
      </c>
      <c r="E324" s="204">
        <v>6.044675999999999</v>
      </c>
      <c r="F324" s="205">
        <v>3626.8055999999992</v>
      </c>
      <c r="G324" s="204">
        <v>4.029783999999999</v>
      </c>
      <c r="H324" s="205">
        <v>2417.8704</v>
      </c>
      <c r="I324" s="206">
        <v>10.074459999999998</v>
      </c>
      <c r="J324" s="288">
        <v>6044.6759999999995</v>
      </c>
      <c r="K324" s="208"/>
      <c r="L324" s="209"/>
      <c r="M324" s="210"/>
      <c r="N324" s="289"/>
    </row>
    <row r="325" spans="2:14" s="200" customFormat="1" ht="12.75">
      <c r="B325" s="262" t="s">
        <v>566</v>
      </c>
      <c r="C325" s="202">
        <v>600</v>
      </c>
      <c r="D325" s="203" t="s">
        <v>1114</v>
      </c>
      <c r="E325" s="204">
        <v>21.498674999999995</v>
      </c>
      <c r="F325" s="205">
        <v>12899.204999999996</v>
      </c>
      <c r="G325" s="204">
        <v>14.332449999999998</v>
      </c>
      <c r="H325" s="205">
        <v>8599.47</v>
      </c>
      <c r="I325" s="206">
        <v>35.83112499999999</v>
      </c>
      <c r="J325" s="288">
        <v>21498.674999999996</v>
      </c>
      <c r="K325" s="208"/>
      <c r="L325" s="209"/>
      <c r="M325" s="210"/>
      <c r="N325" s="289"/>
    </row>
    <row r="326" spans="2:14" s="200" customFormat="1" ht="12.75">
      <c r="B326" s="262" t="s">
        <v>567</v>
      </c>
      <c r="C326" s="202">
        <v>1200</v>
      </c>
      <c r="D326" s="203" t="s">
        <v>1114</v>
      </c>
      <c r="E326" s="204">
        <v>13.85934</v>
      </c>
      <c r="F326" s="205">
        <v>16631.208</v>
      </c>
      <c r="G326" s="204">
        <v>9.23956</v>
      </c>
      <c r="H326" s="205">
        <v>11087.472000000002</v>
      </c>
      <c r="I326" s="206">
        <v>23.0989</v>
      </c>
      <c r="J326" s="288">
        <v>27718.68</v>
      </c>
      <c r="K326" s="208"/>
      <c r="L326" s="209"/>
      <c r="M326" s="210"/>
      <c r="N326" s="289"/>
    </row>
    <row r="327" spans="2:14" s="200" customFormat="1" ht="12.75">
      <c r="B327" s="262" t="s">
        <v>568</v>
      </c>
      <c r="C327" s="202">
        <v>100</v>
      </c>
      <c r="D327" s="203" t="s">
        <v>1114</v>
      </c>
      <c r="E327" s="204">
        <v>13.141326</v>
      </c>
      <c r="F327" s="205">
        <v>1314.1326</v>
      </c>
      <c r="G327" s="204">
        <v>8.760884</v>
      </c>
      <c r="H327" s="205">
        <v>876.0884000000001</v>
      </c>
      <c r="I327" s="206">
        <v>21.90221</v>
      </c>
      <c r="J327" s="288">
        <v>2190.221</v>
      </c>
      <c r="K327" s="208"/>
      <c r="L327" s="209"/>
      <c r="M327" s="210"/>
      <c r="N327" s="289"/>
    </row>
    <row r="328" spans="2:14" s="200" customFormat="1" ht="38.25">
      <c r="B328" s="262" t="s">
        <v>569</v>
      </c>
      <c r="C328" s="202">
        <v>72</v>
      </c>
      <c r="D328" s="203" t="s">
        <v>1169</v>
      </c>
      <c r="E328" s="204">
        <v>189.69623749999994</v>
      </c>
      <c r="F328" s="205">
        <v>13658.129099999995</v>
      </c>
      <c r="G328" s="204">
        <v>126.46415833333332</v>
      </c>
      <c r="H328" s="205">
        <v>9105.419399999999</v>
      </c>
      <c r="I328" s="206">
        <v>316.16039583333327</v>
      </c>
      <c r="J328" s="288">
        <v>22763.548499999997</v>
      </c>
      <c r="K328" s="208"/>
      <c r="L328" s="209"/>
      <c r="M328" s="210"/>
      <c r="N328" s="289"/>
    </row>
    <row r="329" spans="2:14" s="200" customFormat="1" ht="25.5">
      <c r="B329" s="262" t="s">
        <v>570</v>
      </c>
      <c r="C329" s="202">
        <v>600</v>
      </c>
      <c r="D329" s="203" t="s">
        <v>1114</v>
      </c>
      <c r="E329" s="204">
        <v>18.033839999999998</v>
      </c>
      <c r="F329" s="205">
        <v>10820.303999999998</v>
      </c>
      <c r="G329" s="204">
        <v>12.022559999999999</v>
      </c>
      <c r="H329" s="205">
        <v>7213.535999999999</v>
      </c>
      <c r="I329" s="206">
        <v>30.056399999999996</v>
      </c>
      <c r="J329" s="288">
        <v>18033.839999999997</v>
      </c>
      <c r="K329" s="208"/>
      <c r="L329" s="209"/>
      <c r="M329" s="210"/>
      <c r="N329" s="289"/>
    </row>
    <row r="330" spans="2:14" s="200" customFormat="1" ht="12.75">
      <c r="B330" s="262" t="s">
        <v>571</v>
      </c>
      <c r="C330" s="202">
        <v>114</v>
      </c>
      <c r="D330" s="203" t="s">
        <v>1114</v>
      </c>
      <c r="E330" s="204">
        <v>5.40487894736842</v>
      </c>
      <c r="F330" s="205">
        <v>616.1561999999999</v>
      </c>
      <c r="G330" s="204">
        <v>3.603252631578947</v>
      </c>
      <c r="H330" s="205">
        <v>410.77079999999995</v>
      </c>
      <c r="I330" s="206">
        <v>9.008131578947367</v>
      </c>
      <c r="J330" s="288">
        <v>1026.927</v>
      </c>
      <c r="K330" s="208"/>
      <c r="L330" s="209"/>
      <c r="M330" s="210"/>
      <c r="N330" s="289"/>
    </row>
    <row r="331" spans="2:14" s="200" customFormat="1" ht="25.5">
      <c r="B331" s="262" t="s">
        <v>572</v>
      </c>
      <c r="C331" s="202">
        <v>6</v>
      </c>
      <c r="D331" s="203" t="s">
        <v>1169</v>
      </c>
      <c r="E331" s="204">
        <v>9100.41</v>
      </c>
      <c r="F331" s="205">
        <v>54602.46</v>
      </c>
      <c r="G331" s="204">
        <v>6066.94</v>
      </c>
      <c r="H331" s="205">
        <v>36401.64</v>
      </c>
      <c r="I331" s="206">
        <v>15167.349999999999</v>
      </c>
      <c r="J331" s="288">
        <v>91004.09999999999</v>
      </c>
      <c r="K331" s="208"/>
      <c r="L331" s="209"/>
      <c r="M331" s="210"/>
      <c r="N331" s="289"/>
    </row>
    <row r="332" spans="2:14" s="200" customFormat="1" ht="25.5">
      <c r="B332" s="262" t="s">
        <v>573</v>
      </c>
      <c r="C332" s="202">
        <v>12</v>
      </c>
      <c r="D332" s="203" t="s">
        <v>1169</v>
      </c>
      <c r="E332" s="204">
        <v>386.97614999999996</v>
      </c>
      <c r="F332" s="205">
        <v>4643.7137999999995</v>
      </c>
      <c r="G332" s="204">
        <v>257.9841</v>
      </c>
      <c r="H332" s="205">
        <v>3095.8092</v>
      </c>
      <c r="I332" s="206">
        <v>644.96025</v>
      </c>
      <c r="J332" s="288">
        <v>7739.522999999999</v>
      </c>
      <c r="K332" s="208"/>
      <c r="L332" s="209"/>
      <c r="M332" s="210"/>
      <c r="N332" s="289"/>
    </row>
    <row r="333" spans="2:14" s="200" customFormat="1" ht="12.75">
      <c r="B333" s="262" t="s">
        <v>574</v>
      </c>
      <c r="C333" s="202">
        <v>12</v>
      </c>
      <c r="D333" s="203" t="s">
        <v>1169</v>
      </c>
      <c r="E333" s="204">
        <v>108.11954999999999</v>
      </c>
      <c r="F333" s="205">
        <v>1297.4345999999998</v>
      </c>
      <c r="G333" s="204">
        <v>72.07969999999999</v>
      </c>
      <c r="H333" s="205">
        <v>864.9563999999998</v>
      </c>
      <c r="I333" s="206">
        <v>180.19924999999998</v>
      </c>
      <c r="J333" s="288">
        <v>2162.3909999999996</v>
      </c>
      <c r="K333" s="208"/>
      <c r="L333" s="209"/>
      <c r="M333" s="210"/>
      <c r="N333" s="289"/>
    </row>
    <row r="334" spans="2:14" s="200" customFormat="1" ht="12.75">
      <c r="B334" s="262" t="s">
        <v>575</v>
      </c>
      <c r="C334" s="202">
        <v>12</v>
      </c>
      <c r="D334" s="203" t="s">
        <v>1169</v>
      </c>
      <c r="E334" s="204">
        <v>297.22439999999995</v>
      </c>
      <c r="F334" s="205">
        <v>3566.6927999999994</v>
      </c>
      <c r="G334" s="204">
        <v>198.1496</v>
      </c>
      <c r="H334" s="205">
        <v>2377.7952</v>
      </c>
      <c r="I334" s="206">
        <v>495.37399999999997</v>
      </c>
      <c r="J334" s="288">
        <v>5944.487999999999</v>
      </c>
      <c r="K334" s="208"/>
      <c r="L334" s="209"/>
      <c r="M334" s="210"/>
      <c r="N334" s="289"/>
    </row>
    <row r="335" spans="2:14" s="200" customFormat="1" ht="12.75">
      <c r="B335" s="262" t="s">
        <v>576</v>
      </c>
      <c r="C335" s="202">
        <v>24</v>
      </c>
      <c r="D335" s="203" t="s">
        <v>1169</v>
      </c>
      <c r="E335" s="204">
        <v>66.37455</v>
      </c>
      <c r="F335" s="205">
        <v>1592.9892</v>
      </c>
      <c r="G335" s="204">
        <v>44.2497</v>
      </c>
      <c r="H335" s="205">
        <v>1061.9928</v>
      </c>
      <c r="I335" s="206">
        <v>110.62424999999999</v>
      </c>
      <c r="J335" s="288">
        <v>2654.982</v>
      </c>
      <c r="K335" s="208"/>
      <c r="L335" s="209"/>
      <c r="M335" s="210"/>
      <c r="N335" s="289"/>
    </row>
    <row r="336" spans="2:14" s="200" customFormat="1" ht="12.75">
      <c r="B336" s="262" t="s">
        <v>577</v>
      </c>
      <c r="C336" s="202">
        <v>3</v>
      </c>
      <c r="D336" s="203" t="s">
        <v>1112</v>
      </c>
      <c r="E336" s="204">
        <v>1234.1999999999998</v>
      </c>
      <c r="F336" s="205">
        <v>3702.5999999999995</v>
      </c>
      <c r="G336" s="204">
        <v>822.8000000000001</v>
      </c>
      <c r="H336" s="205">
        <v>2468.4</v>
      </c>
      <c r="I336" s="206">
        <v>2057</v>
      </c>
      <c r="J336" s="288">
        <v>6171</v>
      </c>
      <c r="K336" s="208"/>
      <c r="L336" s="209"/>
      <c r="M336" s="210"/>
      <c r="N336" s="289"/>
    </row>
    <row r="337" spans="2:14" s="200" customFormat="1" ht="25.5">
      <c r="B337" s="262" t="s">
        <v>578</v>
      </c>
      <c r="C337" s="202">
        <v>3</v>
      </c>
      <c r="D337" s="203" t="s">
        <v>1112</v>
      </c>
      <c r="E337" s="204">
        <v>8712</v>
      </c>
      <c r="F337" s="205">
        <v>26136</v>
      </c>
      <c r="G337" s="204">
        <v>5808</v>
      </c>
      <c r="H337" s="205">
        <v>17424</v>
      </c>
      <c r="I337" s="206">
        <v>14520</v>
      </c>
      <c r="J337" s="288">
        <v>43560</v>
      </c>
      <c r="K337" s="208"/>
      <c r="L337" s="209"/>
      <c r="M337" s="210"/>
      <c r="N337" s="289"/>
    </row>
    <row r="338" spans="2:14" s="200" customFormat="1" ht="12.75">
      <c r="B338" s="262" t="s">
        <v>579</v>
      </c>
      <c r="C338" s="202">
        <v>3</v>
      </c>
      <c r="D338" s="203" t="s">
        <v>1112</v>
      </c>
      <c r="E338" s="204">
        <v>1626.24</v>
      </c>
      <c r="F338" s="205">
        <v>4878.72</v>
      </c>
      <c r="G338" s="204">
        <v>1084.16</v>
      </c>
      <c r="H338" s="205">
        <v>3252.4800000000005</v>
      </c>
      <c r="I338" s="206">
        <v>2710.4</v>
      </c>
      <c r="J338" s="288">
        <v>8131.200000000001</v>
      </c>
      <c r="K338" s="208"/>
      <c r="L338" s="209"/>
      <c r="M338" s="210"/>
      <c r="N338" s="289"/>
    </row>
    <row r="339" spans="2:14" s="200" customFormat="1" ht="25.5">
      <c r="B339" s="262" t="s">
        <v>580</v>
      </c>
      <c r="C339" s="202"/>
      <c r="D339" s="203"/>
      <c r="E339" s="204"/>
      <c r="F339" s="205"/>
      <c r="G339" s="204"/>
      <c r="H339" s="205"/>
      <c r="I339" s="206"/>
      <c r="J339" s="288"/>
      <c r="K339" s="208"/>
      <c r="L339" s="209"/>
      <c r="M339" s="210"/>
      <c r="N339" s="289"/>
    </row>
    <row r="340" spans="2:14" s="200" customFormat="1" ht="25.5">
      <c r="B340" s="262" t="s">
        <v>262</v>
      </c>
      <c r="C340" s="202">
        <v>3</v>
      </c>
      <c r="D340" s="203" t="s">
        <v>1169</v>
      </c>
      <c r="E340" s="204">
        <v>1452.726</v>
      </c>
      <c r="F340" s="205">
        <v>4358.178</v>
      </c>
      <c r="G340" s="204">
        <v>968.484</v>
      </c>
      <c r="H340" s="205">
        <v>2905.452</v>
      </c>
      <c r="I340" s="206">
        <v>2421.21</v>
      </c>
      <c r="J340" s="288">
        <v>7263.63</v>
      </c>
      <c r="K340" s="208"/>
      <c r="L340" s="209"/>
      <c r="M340" s="210"/>
      <c r="N340" s="289"/>
    </row>
    <row r="341" spans="2:14" s="200" customFormat="1" ht="25.5">
      <c r="B341" s="262" t="s">
        <v>97</v>
      </c>
      <c r="C341" s="202">
        <v>18</v>
      </c>
      <c r="D341" s="203" t="s">
        <v>1169</v>
      </c>
      <c r="E341" s="204">
        <v>51.79626833333333</v>
      </c>
      <c r="F341" s="205">
        <v>932.33283</v>
      </c>
      <c r="G341" s="204">
        <v>34.53084555555556</v>
      </c>
      <c r="H341" s="205">
        <v>621.5552200000001</v>
      </c>
      <c r="I341" s="206">
        <v>86.32711388888889</v>
      </c>
      <c r="J341" s="288">
        <v>1553.88805</v>
      </c>
      <c r="K341" s="208"/>
      <c r="L341" s="209"/>
      <c r="M341" s="210"/>
      <c r="N341" s="289"/>
    </row>
    <row r="342" spans="2:14" s="200" customFormat="1" ht="25.5">
      <c r="B342" s="262" t="s">
        <v>98</v>
      </c>
      <c r="C342" s="202">
        <v>69</v>
      </c>
      <c r="D342" s="203" t="s">
        <v>1169</v>
      </c>
      <c r="E342" s="204">
        <v>42.79286</v>
      </c>
      <c r="F342" s="205">
        <v>2952.70734</v>
      </c>
      <c r="G342" s="204">
        <v>28.528573333333334</v>
      </c>
      <c r="H342" s="205">
        <v>1968.47156</v>
      </c>
      <c r="I342" s="206">
        <v>71.32143333333333</v>
      </c>
      <c r="J342" s="288">
        <v>4921.1789</v>
      </c>
      <c r="K342" s="208"/>
      <c r="L342" s="209"/>
      <c r="M342" s="210"/>
      <c r="N342" s="289"/>
    </row>
    <row r="343" spans="2:14" s="200" customFormat="1" ht="25.5">
      <c r="B343" s="262" t="s">
        <v>99</v>
      </c>
      <c r="C343" s="202">
        <v>48</v>
      </c>
      <c r="D343" s="203" t="s">
        <v>1169</v>
      </c>
      <c r="E343" s="204">
        <v>42.79210374999999</v>
      </c>
      <c r="F343" s="205">
        <v>2054.0209799999993</v>
      </c>
      <c r="G343" s="204">
        <v>28.52806916666666</v>
      </c>
      <c r="H343" s="205">
        <v>1369.3473199999999</v>
      </c>
      <c r="I343" s="206">
        <v>71.32017291666665</v>
      </c>
      <c r="J343" s="288">
        <v>3423.368299999999</v>
      </c>
      <c r="K343" s="208"/>
      <c r="L343" s="209"/>
      <c r="M343" s="210"/>
      <c r="N343" s="289"/>
    </row>
    <row r="344" spans="2:14" s="200" customFormat="1" ht="25.5">
      <c r="B344" s="262" t="s">
        <v>263</v>
      </c>
      <c r="C344" s="202">
        <v>18</v>
      </c>
      <c r="D344" s="203" t="s">
        <v>1169</v>
      </c>
      <c r="E344" s="204">
        <v>42.77470999999999</v>
      </c>
      <c r="F344" s="205">
        <v>769.9447799999998</v>
      </c>
      <c r="G344" s="204">
        <v>28.51647333333333</v>
      </c>
      <c r="H344" s="205">
        <v>513.29652</v>
      </c>
      <c r="I344" s="206">
        <v>71.29118333333332</v>
      </c>
      <c r="J344" s="288">
        <v>1283.2412999999997</v>
      </c>
      <c r="K344" s="208"/>
      <c r="L344" s="209"/>
      <c r="M344" s="210"/>
      <c r="N344" s="289"/>
    </row>
    <row r="345" spans="2:14" s="200" customFormat="1" ht="25.5">
      <c r="B345" s="262" t="s">
        <v>265</v>
      </c>
      <c r="C345" s="202">
        <v>72</v>
      </c>
      <c r="D345" s="203" t="s">
        <v>1169</v>
      </c>
      <c r="E345" s="204">
        <v>42.78630583333332</v>
      </c>
      <c r="F345" s="205">
        <v>3080.614019999999</v>
      </c>
      <c r="G345" s="204">
        <v>28.524203888888884</v>
      </c>
      <c r="H345" s="205">
        <v>2053.74268</v>
      </c>
      <c r="I345" s="206">
        <v>71.3105097222222</v>
      </c>
      <c r="J345" s="288">
        <v>5134.356699999998</v>
      </c>
      <c r="K345" s="208"/>
      <c r="L345" s="209"/>
      <c r="M345" s="210"/>
      <c r="N345" s="289"/>
    </row>
    <row r="346" spans="2:14" s="200" customFormat="1" ht="38.25">
      <c r="B346" s="262" t="s">
        <v>266</v>
      </c>
      <c r="C346" s="202">
        <v>1200</v>
      </c>
      <c r="D346" s="203" t="s">
        <v>1114</v>
      </c>
      <c r="E346" s="204">
        <v>2.9402394999999997</v>
      </c>
      <c r="F346" s="205">
        <v>3528.2873999999997</v>
      </c>
      <c r="G346" s="204">
        <v>1.9601596666666667</v>
      </c>
      <c r="H346" s="205">
        <v>2352.1916</v>
      </c>
      <c r="I346" s="206">
        <v>4.900399166666666</v>
      </c>
      <c r="J346" s="288">
        <v>5880.478999999999</v>
      </c>
      <c r="K346" s="208"/>
      <c r="L346" s="209"/>
      <c r="M346" s="210"/>
      <c r="N346" s="289"/>
    </row>
    <row r="347" spans="2:14" s="200" customFormat="1" ht="12.75">
      <c r="B347" s="262" t="s">
        <v>101</v>
      </c>
      <c r="C347" s="202">
        <v>6500</v>
      </c>
      <c r="D347" s="203" t="s">
        <v>1114</v>
      </c>
      <c r="E347" s="204">
        <v>1.6714697999999997</v>
      </c>
      <c r="F347" s="205">
        <v>10864.553699999999</v>
      </c>
      <c r="G347" s="204">
        <v>1.1143131999999998</v>
      </c>
      <c r="H347" s="205">
        <v>7243.035799999999</v>
      </c>
      <c r="I347" s="206">
        <v>2.7857829999999995</v>
      </c>
      <c r="J347" s="288">
        <v>18107.5895</v>
      </c>
      <c r="K347" s="208"/>
      <c r="L347" s="209"/>
      <c r="M347" s="210"/>
      <c r="N347" s="289"/>
    </row>
    <row r="348" spans="2:14" s="200" customFormat="1" ht="12.75">
      <c r="B348" s="262" t="s">
        <v>267</v>
      </c>
      <c r="C348" s="202">
        <v>8640</v>
      </c>
      <c r="D348" s="203" t="s">
        <v>1114</v>
      </c>
      <c r="E348" s="204">
        <v>1.6013459305555555</v>
      </c>
      <c r="F348" s="205">
        <v>13835.62884</v>
      </c>
      <c r="G348" s="204">
        <v>1.0675639537037038</v>
      </c>
      <c r="H348" s="205">
        <v>9223.75256</v>
      </c>
      <c r="I348" s="206">
        <v>2.6689098842592593</v>
      </c>
      <c r="J348" s="288">
        <v>23059.381400000002</v>
      </c>
      <c r="K348" s="208"/>
      <c r="L348" s="209"/>
      <c r="M348" s="210"/>
      <c r="N348" s="289"/>
    </row>
    <row r="349" spans="2:14" s="200" customFormat="1" ht="12.75">
      <c r="B349" s="262" t="s">
        <v>268</v>
      </c>
      <c r="C349" s="202">
        <v>950</v>
      </c>
      <c r="D349" s="203" t="s">
        <v>1114</v>
      </c>
      <c r="E349" s="204">
        <v>3.5949036315789473</v>
      </c>
      <c r="F349" s="205">
        <v>3415.15845</v>
      </c>
      <c r="G349" s="204">
        <v>2.396602421052632</v>
      </c>
      <c r="H349" s="205">
        <v>2276.7723000000005</v>
      </c>
      <c r="I349" s="206">
        <v>5.991506052631579</v>
      </c>
      <c r="J349" s="288">
        <v>5691.93075</v>
      </c>
      <c r="K349" s="208"/>
      <c r="L349" s="209"/>
      <c r="M349" s="210"/>
      <c r="N349" s="289"/>
    </row>
    <row r="350" spans="2:14" s="200" customFormat="1" ht="12.75">
      <c r="B350" s="262" t="s">
        <v>269</v>
      </c>
      <c r="C350" s="202">
        <v>750</v>
      </c>
      <c r="D350" s="203" t="s">
        <v>1114</v>
      </c>
      <c r="E350" s="204">
        <v>2.8586975999999993</v>
      </c>
      <c r="F350" s="205">
        <v>2144.0231999999996</v>
      </c>
      <c r="G350" s="204">
        <v>1.9057984</v>
      </c>
      <c r="H350" s="205">
        <v>1429.3488</v>
      </c>
      <c r="I350" s="206">
        <v>4.764495999999999</v>
      </c>
      <c r="J350" s="288">
        <v>3573.3719999999994</v>
      </c>
      <c r="K350" s="208"/>
      <c r="L350" s="209"/>
      <c r="M350" s="210"/>
      <c r="N350" s="289"/>
    </row>
    <row r="351" spans="2:14" s="200" customFormat="1" ht="25.5">
      <c r="B351" s="262" t="s">
        <v>103</v>
      </c>
      <c r="C351" s="202">
        <v>1</v>
      </c>
      <c r="D351" s="203" t="s">
        <v>104</v>
      </c>
      <c r="E351" s="204">
        <v>83127</v>
      </c>
      <c r="F351" s="205">
        <v>83127</v>
      </c>
      <c r="G351" s="204">
        <v>55418</v>
      </c>
      <c r="H351" s="205">
        <v>55418</v>
      </c>
      <c r="I351" s="206">
        <v>138545</v>
      </c>
      <c r="J351" s="288">
        <v>138545</v>
      </c>
      <c r="K351" s="208"/>
      <c r="L351" s="209"/>
      <c r="M351" s="210"/>
      <c r="N351" s="289"/>
    </row>
    <row r="352" spans="2:14" s="200" customFormat="1" ht="12.75">
      <c r="B352" s="262" t="s">
        <v>270</v>
      </c>
      <c r="C352" s="202"/>
      <c r="D352" s="203"/>
      <c r="E352" s="204"/>
      <c r="F352" s="205"/>
      <c r="G352" s="204"/>
      <c r="H352" s="205"/>
      <c r="I352" s="206"/>
      <c r="J352" s="288"/>
      <c r="K352" s="208"/>
      <c r="L352" s="209"/>
      <c r="M352" s="210"/>
      <c r="N352" s="289"/>
    </row>
    <row r="353" spans="2:14" s="200" customFormat="1" ht="38.25">
      <c r="B353" s="262" t="s">
        <v>581</v>
      </c>
      <c r="C353" s="202">
        <v>3</v>
      </c>
      <c r="D353" s="203" t="s">
        <v>1169</v>
      </c>
      <c r="E353" s="204">
        <v>8954.029766</v>
      </c>
      <c r="F353" s="205">
        <v>26862.089298</v>
      </c>
      <c r="G353" s="204">
        <v>5969.353177333333</v>
      </c>
      <c r="H353" s="205">
        <v>17908.059532</v>
      </c>
      <c r="I353" s="206">
        <v>14923.382943333332</v>
      </c>
      <c r="J353" s="288">
        <v>44770.14883</v>
      </c>
      <c r="K353" s="208"/>
      <c r="L353" s="209"/>
      <c r="M353" s="210"/>
      <c r="N353" s="289"/>
    </row>
    <row r="354" spans="2:14" s="200" customFormat="1" ht="12.75">
      <c r="B354" s="262" t="s">
        <v>582</v>
      </c>
      <c r="C354" s="202">
        <v>3</v>
      </c>
      <c r="D354" s="203" t="s">
        <v>1169</v>
      </c>
      <c r="E354" s="204">
        <v>3648.5129999999995</v>
      </c>
      <c r="F354" s="205">
        <v>10945.538999999999</v>
      </c>
      <c r="G354" s="204">
        <v>2432.342</v>
      </c>
      <c r="H354" s="205">
        <v>7297.026</v>
      </c>
      <c r="I354" s="206">
        <v>6080.855</v>
      </c>
      <c r="J354" s="288">
        <v>18242.565</v>
      </c>
      <c r="K354" s="208"/>
      <c r="L354" s="209"/>
      <c r="M354" s="210"/>
      <c r="N354" s="289"/>
    </row>
    <row r="355" spans="2:14" s="200" customFormat="1" ht="12.75">
      <c r="B355" s="262" t="s">
        <v>583</v>
      </c>
      <c r="C355" s="202">
        <v>3</v>
      </c>
      <c r="D355" s="203" t="s">
        <v>1169</v>
      </c>
      <c r="E355" s="204">
        <v>2333.5454999999997</v>
      </c>
      <c r="F355" s="205">
        <v>7000.636499999999</v>
      </c>
      <c r="G355" s="204">
        <v>1555.6970000000001</v>
      </c>
      <c r="H355" s="205">
        <v>4667.091</v>
      </c>
      <c r="I355" s="206">
        <v>3889.2425</v>
      </c>
      <c r="J355" s="288">
        <v>11667.727499999999</v>
      </c>
      <c r="K355" s="208"/>
      <c r="L355" s="209"/>
      <c r="M355" s="210"/>
      <c r="N355" s="289"/>
    </row>
    <row r="356" spans="2:14" s="200" customFormat="1" ht="25.5">
      <c r="B356" s="262" t="s">
        <v>584</v>
      </c>
      <c r="C356" s="202">
        <v>18</v>
      </c>
      <c r="D356" s="203" t="s">
        <v>1169</v>
      </c>
      <c r="E356" s="204">
        <v>3438.1181999999994</v>
      </c>
      <c r="F356" s="205">
        <v>61886.12759999999</v>
      </c>
      <c r="G356" s="204">
        <v>2292.0788</v>
      </c>
      <c r="H356" s="205">
        <v>41257.418399999995</v>
      </c>
      <c r="I356" s="206">
        <v>5730.196999999999</v>
      </c>
      <c r="J356" s="288">
        <v>103143.54599999999</v>
      </c>
      <c r="K356" s="208"/>
      <c r="L356" s="209"/>
      <c r="M356" s="210"/>
      <c r="N356" s="289"/>
    </row>
    <row r="357" spans="2:14" s="200" customFormat="1" ht="12.75">
      <c r="B357" s="262" t="s">
        <v>111</v>
      </c>
      <c r="C357" s="202">
        <v>750</v>
      </c>
      <c r="D357" s="203" t="s">
        <v>1114</v>
      </c>
      <c r="E357" s="204">
        <v>56.67523839999999</v>
      </c>
      <c r="F357" s="205">
        <v>42506.428799999994</v>
      </c>
      <c r="G357" s="204">
        <v>37.78349226666666</v>
      </c>
      <c r="H357" s="205">
        <v>28337.619199999997</v>
      </c>
      <c r="I357" s="206">
        <v>94.45873066666665</v>
      </c>
      <c r="J357" s="288">
        <v>70844.048</v>
      </c>
      <c r="K357" s="208"/>
      <c r="L357" s="209"/>
      <c r="M357" s="210"/>
      <c r="N357" s="289"/>
    </row>
    <row r="358" spans="2:14" s="200" customFormat="1" ht="12.75">
      <c r="B358" s="262" t="s">
        <v>585</v>
      </c>
      <c r="C358" s="202">
        <v>30</v>
      </c>
      <c r="D358" s="203" t="s">
        <v>1114</v>
      </c>
      <c r="E358" s="204">
        <v>67.579589</v>
      </c>
      <c r="F358" s="205">
        <v>2027.38767</v>
      </c>
      <c r="G358" s="204">
        <v>45.05305933333333</v>
      </c>
      <c r="H358" s="205">
        <v>1351.59178</v>
      </c>
      <c r="I358" s="206">
        <v>112.63264833333332</v>
      </c>
      <c r="J358" s="288">
        <v>3378.97945</v>
      </c>
      <c r="K358" s="208"/>
      <c r="L358" s="209"/>
      <c r="M358" s="210"/>
      <c r="N358" s="289"/>
    </row>
    <row r="359" spans="2:14" s="200" customFormat="1" ht="12.75">
      <c r="B359" s="262" t="s">
        <v>586</v>
      </c>
      <c r="C359" s="202">
        <v>765</v>
      </c>
      <c r="D359" s="203" t="s">
        <v>1114</v>
      </c>
      <c r="E359" s="204">
        <v>20.565824313725486</v>
      </c>
      <c r="F359" s="205">
        <v>15732.855599999997</v>
      </c>
      <c r="G359" s="204">
        <v>13.71054954248366</v>
      </c>
      <c r="H359" s="205">
        <v>10488.5704</v>
      </c>
      <c r="I359" s="206">
        <v>34.27637385620915</v>
      </c>
      <c r="J359" s="288">
        <v>26221.426</v>
      </c>
      <c r="K359" s="208"/>
      <c r="L359" s="209"/>
      <c r="M359" s="210"/>
      <c r="N359" s="289"/>
    </row>
    <row r="360" spans="2:14" s="200" customFormat="1" ht="12.75">
      <c r="B360" s="262" t="s">
        <v>587</v>
      </c>
      <c r="C360" s="202">
        <v>30</v>
      </c>
      <c r="D360" s="203" t="s">
        <v>1114</v>
      </c>
      <c r="E360" s="204">
        <v>13.171939</v>
      </c>
      <c r="F360" s="205">
        <v>395.15817</v>
      </c>
      <c r="G360" s="204">
        <v>8.781292666666667</v>
      </c>
      <c r="H360" s="205">
        <v>263.43878</v>
      </c>
      <c r="I360" s="206">
        <v>21.953231666666667</v>
      </c>
      <c r="J360" s="288">
        <v>658.59695</v>
      </c>
      <c r="K360" s="208"/>
      <c r="L360" s="209"/>
      <c r="M360" s="210"/>
      <c r="N360" s="289"/>
    </row>
    <row r="361" spans="2:14" s="200" customFormat="1" ht="12.75">
      <c r="B361" s="262" t="s">
        <v>588</v>
      </c>
      <c r="C361" s="202">
        <v>30</v>
      </c>
      <c r="D361" s="203" t="s">
        <v>1114</v>
      </c>
      <c r="E361" s="204">
        <v>3.9045489999999994</v>
      </c>
      <c r="F361" s="205">
        <v>117.13646999999997</v>
      </c>
      <c r="G361" s="204">
        <v>2.6030326666666666</v>
      </c>
      <c r="H361" s="205">
        <v>78.09098</v>
      </c>
      <c r="I361" s="206">
        <v>6.507581666666666</v>
      </c>
      <c r="J361" s="288">
        <v>195.22744999999998</v>
      </c>
      <c r="K361" s="208"/>
      <c r="L361" s="209"/>
      <c r="M361" s="210"/>
      <c r="N361" s="289"/>
    </row>
    <row r="362" spans="2:14" s="200" customFormat="1" ht="12.75">
      <c r="B362" s="262" t="s">
        <v>589</v>
      </c>
      <c r="C362" s="202">
        <v>3</v>
      </c>
      <c r="D362" s="203" t="s">
        <v>1169</v>
      </c>
      <c r="E362" s="204">
        <v>43.41479999999999</v>
      </c>
      <c r="F362" s="205">
        <v>130.24439999999998</v>
      </c>
      <c r="G362" s="204">
        <v>28.943199999999997</v>
      </c>
      <c r="H362" s="205">
        <v>86.8296</v>
      </c>
      <c r="I362" s="206">
        <v>72.35799999999999</v>
      </c>
      <c r="J362" s="288">
        <v>217.07399999999996</v>
      </c>
      <c r="K362" s="208"/>
      <c r="L362" s="209"/>
      <c r="M362" s="210"/>
      <c r="N362" s="289"/>
    </row>
    <row r="363" spans="2:14" s="200" customFormat="1" ht="25.5">
      <c r="B363" s="262" t="s">
        <v>118</v>
      </c>
      <c r="C363" s="202"/>
      <c r="D363" s="203"/>
      <c r="E363" s="204"/>
      <c r="F363" s="205"/>
      <c r="G363" s="204"/>
      <c r="H363" s="205"/>
      <c r="I363" s="206">
        <v>0</v>
      </c>
      <c r="J363" s="288"/>
      <c r="K363" s="208"/>
      <c r="L363" s="209"/>
      <c r="M363" s="210"/>
      <c r="N363" s="289"/>
    </row>
    <row r="364" spans="2:14" s="200" customFormat="1" ht="25.5">
      <c r="B364" s="262" t="s">
        <v>590</v>
      </c>
      <c r="C364" s="202">
        <v>9</v>
      </c>
      <c r="D364" s="203" t="s">
        <v>1169</v>
      </c>
      <c r="E364" s="204">
        <v>235.2794583333333</v>
      </c>
      <c r="F364" s="205">
        <v>2117.515125</v>
      </c>
      <c r="G364" s="204">
        <v>156.8529722222222</v>
      </c>
      <c r="H364" s="205">
        <v>1411.6767499999999</v>
      </c>
      <c r="I364" s="206">
        <v>392.1324305555555</v>
      </c>
      <c r="J364" s="288">
        <v>3529.1918749999995</v>
      </c>
      <c r="K364" s="208"/>
      <c r="L364" s="209"/>
      <c r="M364" s="210"/>
      <c r="N364" s="289"/>
    </row>
    <row r="365" spans="2:14" s="200" customFormat="1" ht="25.5">
      <c r="B365" s="262" t="s">
        <v>591</v>
      </c>
      <c r="C365" s="202">
        <v>36</v>
      </c>
      <c r="D365" s="203" t="s">
        <v>1169</v>
      </c>
      <c r="E365" s="204">
        <v>144.30782666666664</v>
      </c>
      <c r="F365" s="205">
        <v>5195.081759999999</v>
      </c>
      <c r="G365" s="204">
        <v>96.20521777777778</v>
      </c>
      <c r="H365" s="205">
        <v>3463.38784</v>
      </c>
      <c r="I365" s="206">
        <v>240.51304444444443</v>
      </c>
      <c r="J365" s="288">
        <v>8658.4696</v>
      </c>
      <c r="K365" s="208"/>
      <c r="L365" s="209"/>
      <c r="M365" s="210"/>
      <c r="N365" s="289"/>
    </row>
    <row r="366" spans="2:14" s="200" customFormat="1" ht="25.5">
      <c r="B366" s="262" t="s">
        <v>592</v>
      </c>
      <c r="C366" s="202">
        <v>33</v>
      </c>
      <c r="D366" s="203" t="s">
        <v>1169</v>
      </c>
      <c r="E366" s="204">
        <v>28.816699999999994</v>
      </c>
      <c r="F366" s="205">
        <v>950.9510999999998</v>
      </c>
      <c r="G366" s="204">
        <v>19.211133333333333</v>
      </c>
      <c r="H366" s="205">
        <v>633.9674</v>
      </c>
      <c r="I366" s="206">
        <v>48.02783333333333</v>
      </c>
      <c r="J366" s="288">
        <v>1584.9184999999998</v>
      </c>
      <c r="K366" s="208"/>
      <c r="L366" s="209"/>
      <c r="M366" s="210"/>
      <c r="N366" s="289"/>
    </row>
    <row r="367" spans="2:14" s="200" customFormat="1" ht="12.75">
      <c r="B367" s="262" t="s">
        <v>593</v>
      </c>
      <c r="C367" s="202">
        <v>1080</v>
      </c>
      <c r="D367" s="203" t="s">
        <v>1114</v>
      </c>
      <c r="E367" s="204">
        <v>3.2190033333333328</v>
      </c>
      <c r="F367" s="205">
        <v>3476.5235999999995</v>
      </c>
      <c r="G367" s="204">
        <v>2.1460022222222217</v>
      </c>
      <c r="H367" s="205">
        <v>2317.6823999999992</v>
      </c>
      <c r="I367" s="206">
        <v>5.3650055555555545</v>
      </c>
      <c r="J367" s="288">
        <v>5794.205999999999</v>
      </c>
      <c r="K367" s="208"/>
      <c r="L367" s="209"/>
      <c r="M367" s="210"/>
      <c r="N367" s="289"/>
    </row>
    <row r="368" spans="2:14" s="200" customFormat="1" ht="12.75">
      <c r="B368" s="262" t="s">
        <v>594</v>
      </c>
      <c r="C368" s="202">
        <v>5520</v>
      </c>
      <c r="D368" s="203" t="s">
        <v>1114</v>
      </c>
      <c r="E368" s="204">
        <v>1.7181999999999997</v>
      </c>
      <c r="F368" s="205">
        <v>9484.463999999998</v>
      </c>
      <c r="G368" s="204">
        <v>1.1454666666666664</v>
      </c>
      <c r="H368" s="205">
        <v>6322.975999999999</v>
      </c>
      <c r="I368" s="206">
        <v>2.863666666666666</v>
      </c>
      <c r="J368" s="288">
        <v>15807.439999999997</v>
      </c>
      <c r="K368" s="208"/>
      <c r="L368" s="209"/>
      <c r="M368" s="210"/>
      <c r="N368" s="289"/>
    </row>
    <row r="369" spans="2:14" s="200" customFormat="1" ht="25.5">
      <c r="B369" s="262" t="s">
        <v>595</v>
      </c>
      <c r="C369" s="202">
        <v>1380</v>
      </c>
      <c r="D369" s="203" t="s">
        <v>1114</v>
      </c>
      <c r="E369" s="204">
        <v>27.964914999999994</v>
      </c>
      <c r="F369" s="205">
        <v>38591.58269999999</v>
      </c>
      <c r="G369" s="204">
        <v>18.64327666666666</v>
      </c>
      <c r="H369" s="205">
        <v>25727.721799999992</v>
      </c>
      <c r="I369" s="206">
        <v>46.608191666666656</v>
      </c>
      <c r="J369" s="288">
        <v>64319.304499999984</v>
      </c>
      <c r="K369" s="208"/>
      <c r="L369" s="209"/>
      <c r="M369" s="210"/>
      <c r="N369" s="289"/>
    </row>
    <row r="370" spans="2:14" s="200" customFormat="1" ht="12.75">
      <c r="B370" s="262" t="s">
        <v>596</v>
      </c>
      <c r="C370" s="202"/>
      <c r="D370" s="203"/>
      <c r="E370" s="204">
        <v>0</v>
      </c>
      <c r="F370" s="205">
        <v>0</v>
      </c>
      <c r="G370" s="204">
        <v>0</v>
      </c>
      <c r="H370" s="205">
        <v>0</v>
      </c>
      <c r="I370" s="206">
        <v>0</v>
      </c>
      <c r="J370" s="288">
        <v>0</v>
      </c>
      <c r="K370" s="208"/>
      <c r="L370" s="209"/>
      <c r="M370" s="210"/>
      <c r="N370" s="289"/>
    </row>
    <row r="371" spans="2:14" s="200" customFormat="1" ht="12.75">
      <c r="B371" s="262" t="s">
        <v>253</v>
      </c>
      <c r="C371" s="202">
        <v>12</v>
      </c>
      <c r="D371" s="203" t="s">
        <v>1169</v>
      </c>
      <c r="E371" s="204">
        <v>57.36597899999999</v>
      </c>
      <c r="F371" s="205">
        <v>688.3917479999999</v>
      </c>
      <c r="G371" s="204">
        <v>38.243986</v>
      </c>
      <c r="H371" s="205">
        <v>458.92783199999997</v>
      </c>
      <c r="I371" s="206">
        <v>95.60996499999999</v>
      </c>
      <c r="J371" s="288">
        <v>1147.3195799999999</v>
      </c>
      <c r="K371" s="208"/>
      <c r="L371" s="209"/>
      <c r="M371" s="210"/>
      <c r="N371" s="289"/>
    </row>
    <row r="372" spans="2:14" s="200" customFormat="1" ht="12.75">
      <c r="B372" s="262" t="s">
        <v>597</v>
      </c>
      <c r="C372" s="202">
        <v>6</v>
      </c>
      <c r="D372" s="203" t="s">
        <v>1169</v>
      </c>
      <c r="E372" s="204">
        <v>57.29640399999999</v>
      </c>
      <c r="F372" s="205">
        <v>343.7784239999999</v>
      </c>
      <c r="G372" s="204">
        <v>38.19760266666666</v>
      </c>
      <c r="H372" s="205">
        <v>229.18561599999998</v>
      </c>
      <c r="I372" s="206">
        <v>95.49400666666665</v>
      </c>
      <c r="J372" s="288">
        <v>572.9640399999998</v>
      </c>
      <c r="K372" s="208"/>
      <c r="L372" s="209"/>
      <c r="M372" s="210"/>
      <c r="N372" s="289"/>
    </row>
    <row r="373" spans="2:14" s="200" customFormat="1" ht="12.75">
      <c r="B373" s="262" t="s">
        <v>598</v>
      </c>
      <c r="C373" s="202">
        <v>12</v>
      </c>
      <c r="D373" s="203" t="s">
        <v>1169</v>
      </c>
      <c r="E373" s="204">
        <v>92.39559999999999</v>
      </c>
      <c r="F373" s="205">
        <v>1108.7471999999998</v>
      </c>
      <c r="G373" s="204">
        <v>61.59706666666666</v>
      </c>
      <c r="H373" s="205">
        <v>739.1648</v>
      </c>
      <c r="I373" s="206">
        <v>153.99266666666665</v>
      </c>
      <c r="J373" s="288">
        <v>1847.9119999999998</v>
      </c>
      <c r="K373" s="208"/>
      <c r="L373" s="209"/>
      <c r="M373" s="210"/>
      <c r="N373" s="289"/>
    </row>
    <row r="374" spans="2:14" s="200" customFormat="1" ht="12.75">
      <c r="B374" s="262" t="s">
        <v>599</v>
      </c>
      <c r="C374" s="202">
        <v>750</v>
      </c>
      <c r="D374" s="203" t="s">
        <v>1114</v>
      </c>
      <c r="E374" s="204">
        <v>6.3853152</v>
      </c>
      <c r="F374" s="205">
        <v>4788.9864</v>
      </c>
      <c r="G374" s="204">
        <v>4.2568768</v>
      </c>
      <c r="H374" s="205">
        <v>3192.6575999999995</v>
      </c>
      <c r="I374" s="206">
        <v>10.642192</v>
      </c>
      <c r="J374" s="288">
        <v>7981.643999999999</v>
      </c>
      <c r="K374" s="208"/>
      <c r="L374" s="209"/>
      <c r="M374" s="210"/>
      <c r="N374" s="289"/>
    </row>
    <row r="375" spans="2:14" s="200" customFormat="1" ht="12.75">
      <c r="B375" s="262" t="s">
        <v>257</v>
      </c>
      <c r="C375" s="202"/>
      <c r="D375" s="203"/>
      <c r="E375" s="204">
        <v>0</v>
      </c>
      <c r="F375" s="205">
        <v>0</v>
      </c>
      <c r="G375" s="204">
        <v>0</v>
      </c>
      <c r="H375" s="205">
        <v>0</v>
      </c>
      <c r="I375" s="206">
        <v>0</v>
      </c>
      <c r="J375" s="288">
        <v>0</v>
      </c>
      <c r="K375" s="208"/>
      <c r="L375" s="209"/>
      <c r="M375" s="210"/>
      <c r="N375" s="289"/>
    </row>
    <row r="376" spans="2:14" s="200" customFormat="1" ht="12.75">
      <c r="B376" s="262" t="s">
        <v>258</v>
      </c>
      <c r="C376" s="202">
        <v>81</v>
      </c>
      <c r="D376" s="203" t="s">
        <v>1169</v>
      </c>
      <c r="E376" s="204">
        <v>39.0279674074074</v>
      </c>
      <c r="F376" s="205">
        <v>3161.2653599999994</v>
      </c>
      <c r="G376" s="204">
        <v>26.018644938271606</v>
      </c>
      <c r="H376" s="205">
        <v>2107.51024</v>
      </c>
      <c r="I376" s="206">
        <v>65.04661234567901</v>
      </c>
      <c r="J376" s="288">
        <v>5268.7756</v>
      </c>
      <c r="K376" s="208"/>
      <c r="L376" s="209"/>
      <c r="M376" s="210"/>
      <c r="N376" s="289"/>
    </row>
    <row r="377" spans="2:14" s="200" customFormat="1" ht="25.5">
      <c r="B377" s="262" t="s">
        <v>259</v>
      </c>
      <c r="C377" s="202">
        <v>60</v>
      </c>
      <c r="D377" s="203" t="s">
        <v>1114</v>
      </c>
      <c r="E377" s="204">
        <v>6.615190999999999</v>
      </c>
      <c r="F377" s="205">
        <v>396.91146</v>
      </c>
      <c r="G377" s="204">
        <v>4.4101273333333335</v>
      </c>
      <c r="H377" s="205">
        <v>264.60764</v>
      </c>
      <c r="I377" s="206">
        <v>11.025318333333333</v>
      </c>
      <c r="J377" s="288">
        <v>661.5191</v>
      </c>
      <c r="K377" s="208"/>
      <c r="L377" s="209"/>
      <c r="M377" s="210"/>
      <c r="N377" s="289"/>
    </row>
    <row r="378" spans="2:14" s="200" customFormat="1" ht="25.5">
      <c r="B378" s="262" t="s">
        <v>260</v>
      </c>
      <c r="C378" s="202">
        <v>12330</v>
      </c>
      <c r="D378" s="203" t="s">
        <v>1114</v>
      </c>
      <c r="E378" s="204">
        <v>1.6714725085158146</v>
      </c>
      <c r="F378" s="205">
        <v>20609.256029999993</v>
      </c>
      <c r="G378" s="204">
        <v>1.11431500567721</v>
      </c>
      <c r="H378" s="205">
        <v>13739.504019999998</v>
      </c>
      <c r="I378" s="206">
        <v>2.7857875141930246</v>
      </c>
      <c r="J378" s="288">
        <v>34348.76005</v>
      </c>
      <c r="K378" s="208"/>
      <c r="L378" s="209"/>
      <c r="M378" s="210"/>
      <c r="N378" s="289"/>
    </row>
    <row r="379" spans="2:14" s="200" customFormat="1" ht="12.75">
      <c r="B379" s="262" t="s">
        <v>121</v>
      </c>
      <c r="C379" s="202"/>
      <c r="D379" s="203"/>
      <c r="E379" s="204"/>
      <c r="F379" s="205"/>
      <c r="G379" s="204"/>
      <c r="H379" s="205"/>
      <c r="I379" s="206"/>
      <c r="J379" s="288"/>
      <c r="K379" s="208"/>
      <c r="L379" s="209"/>
      <c r="M379" s="210"/>
      <c r="N379" s="289"/>
    </row>
    <row r="380" spans="2:14" s="200" customFormat="1" ht="12.75">
      <c r="B380" s="262" t="s">
        <v>122</v>
      </c>
      <c r="C380" s="202">
        <v>3</v>
      </c>
      <c r="D380" s="203" t="s">
        <v>134</v>
      </c>
      <c r="E380" s="204">
        <v>4827.9</v>
      </c>
      <c r="F380" s="205">
        <v>14483.699999999999</v>
      </c>
      <c r="G380" s="204">
        <v>3218.6000000000004</v>
      </c>
      <c r="H380" s="205">
        <v>9655.800000000001</v>
      </c>
      <c r="I380" s="206">
        <v>8046.5</v>
      </c>
      <c r="J380" s="288">
        <v>24139.5</v>
      </c>
      <c r="K380" s="208"/>
      <c r="L380" s="209"/>
      <c r="M380" s="210"/>
      <c r="N380" s="289"/>
    </row>
    <row r="381" spans="2:14" s="200" customFormat="1" ht="12.75">
      <c r="B381" s="262" t="s">
        <v>124</v>
      </c>
      <c r="C381" s="202">
        <v>81300</v>
      </c>
      <c r="D381" s="203" t="s">
        <v>959</v>
      </c>
      <c r="E381" s="204">
        <v>0.44999999999999996</v>
      </c>
      <c r="F381" s="205">
        <v>36585</v>
      </c>
      <c r="G381" s="204">
        <v>0.30000000000000004</v>
      </c>
      <c r="H381" s="205">
        <v>24390.000000000004</v>
      </c>
      <c r="I381" s="206">
        <v>0.75</v>
      </c>
      <c r="J381" s="288">
        <v>60975</v>
      </c>
      <c r="K381" s="208"/>
      <c r="L381" s="209"/>
      <c r="M381" s="210"/>
      <c r="N381" s="289"/>
    </row>
    <row r="382" spans="2:14" s="200" customFormat="1" ht="12.75">
      <c r="B382" s="262" t="s">
        <v>125</v>
      </c>
      <c r="C382" s="202">
        <v>81300</v>
      </c>
      <c r="D382" s="203" t="s">
        <v>959</v>
      </c>
      <c r="E382" s="204">
        <v>0.3</v>
      </c>
      <c r="F382" s="205">
        <v>24390</v>
      </c>
      <c r="G382" s="204">
        <v>0.2</v>
      </c>
      <c r="H382" s="205">
        <v>16260</v>
      </c>
      <c r="I382" s="206">
        <v>0.5</v>
      </c>
      <c r="J382" s="288">
        <v>40650</v>
      </c>
      <c r="K382" s="208"/>
      <c r="L382" s="209"/>
      <c r="M382" s="210"/>
      <c r="N382" s="289"/>
    </row>
    <row r="383" spans="2:14" s="200" customFormat="1" ht="12.75">
      <c r="B383" s="262" t="s">
        <v>332</v>
      </c>
      <c r="C383" s="202">
        <v>27100</v>
      </c>
      <c r="D383" s="203" t="s">
        <v>329</v>
      </c>
      <c r="E383" s="204">
        <v>0.24458966789667896</v>
      </c>
      <c r="F383" s="205">
        <v>6628.38</v>
      </c>
      <c r="G383" s="204">
        <v>0.16305977859778598</v>
      </c>
      <c r="H383" s="205">
        <v>4418.92</v>
      </c>
      <c r="I383" s="206">
        <v>0.40764944649446494</v>
      </c>
      <c r="J383" s="288">
        <v>11047.3</v>
      </c>
      <c r="K383" s="208"/>
      <c r="L383" s="209"/>
      <c r="M383" s="210"/>
      <c r="N383" s="289"/>
    </row>
    <row r="384" spans="1:19" ht="12.75">
      <c r="A384" s="174"/>
      <c r="B384" s="167"/>
      <c r="F384" s="194" t="s">
        <v>965</v>
      </c>
      <c r="H384" s="194" t="s">
        <v>965</v>
      </c>
      <c r="J384" s="194" t="s">
        <v>965</v>
      </c>
      <c r="K384" s="146"/>
      <c r="M384" s="159"/>
      <c r="N384" s="103"/>
      <c r="O384" s="102"/>
      <c r="P384" s="102"/>
      <c r="Q384" s="102"/>
      <c r="R384" s="102"/>
      <c r="S384" s="102"/>
    </row>
    <row r="385" spans="1:11" ht="12.75">
      <c r="A385" s="124"/>
      <c r="B385" s="196"/>
      <c r="F385" s="175">
        <v>1288294.108850999</v>
      </c>
      <c r="H385" s="175">
        <v>858862.739234</v>
      </c>
      <c r="J385" s="176">
        <v>2147156.8480849992</v>
      </c>
      <c r="K385" s="175"/>
    </row>
    <row r="386" spans="1:19" ht="12.75">
      <c r="A386" s="213"/>
      <c r="B386" s="38"/>
      <c r="E386" s="154"/>
      <c r="G386" s="154"/>
      <c r="I386" s="151"/>
      <c r="J386" s="214"/>
      <c r="K386" s="38"/>
      <c r="L386" s="101"/>
      <c r="M386" s="38"/>
      <c r="S386" s="102"/>
    </row>
    <row r="387" spans="1:19" ht="12.75">
      <c r="A387" s="213"/>
      <c r="B387" s="38"/>
      <c r="E387" s="154"/>
      <c r="G387" s="154"/>
      <c r="I387" s="151"/>
      <c r="J387" s="214"/>
      <c r="K387" s="38"/>
      <c r="L387" s="101"/>
      <c r="M387" s="38"/>
      <c r="S387" s="102"/>
    </row>
    <row r="388" spans="1:19" ht="12.75">
      <c r="A388" s="213"/>
      <c r="B388" s="38"/>
      <c r="E388" s="154"/>
      <c r="G388" s="154"/>
      <c r="I388" s="151"/>
      <c r="J388" s="214"/>
      <c r="K388" s="38"/>
      <c r="L388" s="101"/>
      <c r="M388" s="38"/>
      <c r="S388" s="102"/>
    </row>
    <row r="389" spans="6:10" ht="12.75">
      <c r="F389" s="101">
        <v>11614744.608850999</v>
      </c>
      <c r="H389" s="101">
        <v>8044773.072567334</v>
      </c>
      <c r="J389" s="101">
        <v>19659517.68141834</v>
      </c>
    </row>
    <row r="390" spans="8:10" ht="12.75">
      <c r="H390" s="101">
        <v>0</v>
      </c>
      <c r="J390" s="101">
        <v>19659517.68141833</v>
      </c>
    </row>
  </sheetData>
  <sheetProtection/>
  <mergeCells count="4">
    <mergeCell ref="A1:K1"/>
    <mergeCell ref="E9:F9"/>
    <mergeCell ref="G9:H9"/>
    <mergeCell ref="I9:J9"/>
  </mergeCells>
  <printOptions gridLines="1" horizontalCentered="1"/>
  <pageMargins left="0.15" right="0" top="1" bottom="1" header="0.5" footer="0.5"/>
  <pageSetup fitToHeight="30" orientation="portrait" scale="60" r:id="rId1"/>
  <headerFooter alignWithMargins="0">
    <oddFooter>&amp;CPage &amp;P</oddFooter>
  </headerFooter>
  <rowBreaks count="2" manualBreakCount="2">
    <brk id="214" max="8" man="1"/>
    <brk id="273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165"/>
  <sheetViews>
    <sheetView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7.875" style="2" customWidth="1"/>
    <col min="2" max="2" width="50.125" style="2" customWidth="1"/>
    <col min="3" max="3" width="9.375" style="2" customWidth="1"/>
    <col min="4" max="4" width="10.375" style="2" customWidth="1"/>
    <col min="5" max="6" width="17.625" style="70" customWidth="1"/>
    <col min="7" max="7" width="17.00390625" style="77" bestFit="1" customWidth="1"/>
    <col min="8" max="8" width="11.50390625" style="2" bestFit="1" customWidth="1"/>
    <col min="9" max="9" width="14.00390625" style="2" bestFit="1" customWidth="1"/>
    <col min="10" max="10" width="12.50390625" style="2" bestFit="1" customWidth="1"/>
    <col min="11" max="16384" width="9.375" style="2" customWidth="1"/>
  </cols>
  <sheetData>
    <row r="1" spans="1:7" s="33" customFormat="1" ht="16.5" customHeight="1">
      <c r="A1" s="383" t="s">
        <v>989</v>
      </c>
      <c r="B1" s="383"/>
      <c r="C1" s="383"/>
      <c r="D1" s="383"/>
      <c r="E1" s="383"/>
      <c r="F1" s="383"/>
      <c r="G1" s="383"/>
    </row>
    <row r="2" spans="1:7" s="33" customFormat="1" ht="16.5" customHeight="1">
      <c r="A2" s="391"/>
      <c r="B2" s="392"/>
      <c r="C2" s="392"/>
      <c r="D2" s="392"/>
      <c r="E2" s="392"/>
      <c r="F2" s="34"/>
      <c r="G2" s="35"/>
    </row>
    <row r="3" spans="1:7" s="33" customFormat="1" ht="16.5" customHeight="1">
      <c r="A3" s="383" t="s">
        <v>938</v>
      </c>
      <c r="B3" s="383"/>
      <c r="C3" s="383"/>
      <c r="D3" s="383"/>
      <c r="E3" s="383"/>
      <c r="F3" s="383"/>
      <c r="G3" s="383"/>
    </row>
    <row r="4" spans="1:7" s="33" customFormat="1" ht="12.75">
      <c r="A4" s="393"/>
      <c r="B4" s="396"/>
      <c r="C4" s="396"/>
      <c r="D4" s="396"/>
      <c r="E4" s="396"/>
      <c r="F4" s="396"/>
      <c r="G4" s="396"/>
    </row>
    <row r="5" spans="1:7" s="33" customFormat="1" ht="12.75">
      <c r="A5" s="387" t="s">
        <v>939</v>
      </c>
      <c r="B5" s="400"/>
      <c r="C5" s="400"/>
      <c r="D5" s="400"/>
      <c r="E5" s="400"/>
      <c r="F5" s="400"/>
      <c r="G5" s="400"/>
    </row>
    <row r="6" spans="1:7" s="33" customFormat="1" ht="12.75">
      <c r="A6" s="389"/>
      <c r="B6" s="396"/>
      <c r="C6" s="396"/>
      <c r="D6" s="396"/>
      <c r="E6" s="396"/>
      <c r="F6" s="396"/>
      <c r="G6" s="396"/>
    </row>
    <row r="7" spans="1:7" s="38" customFormat="1" ht="12.75">
      <c r="A7" s="394" t="s">
        <v>940</v>
      </c>
      <c r="B7" s="394"/>
      <c r="C7" s="394"/>
      <c r="D7" s="394"/>
      <c r="E7" s="394"/>
      <c r="F7" s="394"/>
      <c r="G7" s="394"/>
    </row>
    <row r="8" spans="1:7" s="33" customFormat="1" ht="12.75">
      <c r="A8" s="395"/>
      <c r="B8" s="396"/>
      <c r="C8" s="396"/>
      <c r="D8" s="396"/>
      <c r="E8" s="396"/>
      <c r="F8" s="396"/>
      <c r="G8" s="396"/>
    </row>
    <row r="9" spans="1:7" s="33" customFormat="1" ht="12.75">
      <c r="A9" s="387" t="s">
        <v>941</v>
      </c>
      <c r="B9" s="397"/>
      <c r="C9" s="397"/>
      <c r="D9" s="397"/>
      <c r="E9" s="397"/>
      <c r="F9" s="397"/>
      <c r="G9" s="397"/>
    </row>
    <row r="10" spans="1:7" s="10" customFormat="1" ht="11.25" customHeight="1">
      <c r="A10" s="403"/>
      <c r="B10" s="396"/>
      <c r="C10" s="396"/>
      <c r="D10" s="396"/>
      <c r="E10" s="396"/>
      <c r="F10" s="396"/>
      <c r="G10" s="396"/>
    </row>
    <row r="11" spans="1:7" ht="12.75">
      <c r="A11" s="41"/>
      <c r="B11" s="42"/>
      <c r="C11" s="43"/>
      <c r="D11" s="43"/>
      <c r="E11" s="44"/>
      <c r="F11" s="45"/>
      <c r="G11" s="290">
        <v>39345</v>
      </c>
    </row>
    <row r="12" spans="1:7" ht="13.5" thickBot="1">
      <c r="A12" s="47"/>
      <c r="B12" s="48" t="s">
        <v>993</v>
      </c>
      <c r="C12" s="49"/>
      <c r="D12" s="49"/>
      <c r="E12" s="47"/>
      <c r="F12" s="50"/>
      <c r="G12" s="51" t="s">
        <v>994</v>
      </c>
    </row>
    <row r="13" spans="1:7" ht="12.75">
      <c r="A13" s="56">
        <v>2</v>
      </c>
      <c r="B13" s="76" t="s">
        <v>600</v>
      </c>
      <c r="D13" s="54"/>
      <c r="E13" s="2"/>
      <c r="F13" s="55"/>
      <c r="G13" s="55">
        <v>6628518.981481481</v>
      </c>
    </row>
    <row r="14" spans="1:7" ht="12.75">
      <c r="A14" s="64"/>
      <c r="B14" s="64"/>
      <c r="D14" s="64"/>
      <c r="E14" s="2"/>
      <c r="F14" s="66"/>
      <c r="G14" s="66" t="s">
        <v>965</v>
      </c>
    </row>
    <row r="15" spans="1:7" ht="12.75">
      <c r="A15" s="64"/>
      <c r="B15" s="73" t="s">
        <v>1037</v>
      </c>
      <c r="D15" s="64"/>
      <c r="E15" s="2"/>
      <c r="F15" s="67"/>
      <c r="G15" s="67">
        <v>6628518.981481481</v>
      </c>
    </row>
    <row r="16" spans="1:8" ht="12.75">
      <c r="A16" s="64"/>
      <c r="B16" s="68" t="s">
        <v>336</v>
      </c>
      <c r="D16" s="69">
        <v>0.15</v>
      </c>
      <c r="E16" s="2"/>
      <c r="F16" s="72"/>
      <c r="G16" s="72">
        <v>994277.8472222221</v>
      </c>
      <c r="H16" s="79"/>
    </row>
    <row r="17" spans="1:8" ht="12.75">
      <c r="A17" s="64"/>
      <c r="B17" s="64"/>
      <c r="D17" s="64"/>
      <c r="E17" s="2"/>
      <c r="F17" s="66"/>
      <c r="G17" s="88" t="s">
        <v>965</v>
      </c>
      <c r="H17" s="79"/>
    </row>
    <row r="18" spans="1:8" ht="12.75">
      <c r="A18" s="64"/>
      <c r="B18" s="73" t="s">
        <v>1037</v>
      </c>
      <c r="D18" s="64"/>
      <c r="E18" s="2"/>
      <c r="F18" s="67"/>
      <c r="G18" s="67">
        <v>7622796.828703703</v>
      </c>
      <c r="H18" s="79"/>
    </row>
    <row r="19" spans="1:8" ht="12.75">
      <c r="A19" s="64"/>
      <c r="B19" s="68" t="s">
        <v>1036</v>
      </c>
      <c r="D19" s="69">
        <v>0</v>
      </c>
      <c r="E19" s="2"/>
      <c r="F19" s="72"/>
      <c r="G19" s="72">
        <v>0</v>
      </c>
      <c r="H19" s="79"/>
    </row>
    <row r="20" spans="1:8" ht="12.75">
      <c r="A20" s="64"/>
      <c r="B20" s="64"/>
      <c r="D20" s="64"/>
      <c r="E20" s="2"/>
      <c r="F20" s="66"/>
      <c r="G20" s="66" t="s">
        <v>965</v>
      </c>
      <c r="H20" s="79"/>
    </row>
    <row r="21" spans="1:8" ht="12.75">
      <c r="A21" s="64"/>
      <c r="B21" s="73" t="s">
        <v>1037</v>
      </c>
      <c r="D21" s="64"/>
      <c r="E21" s="2"/>
      <c r="F21" s="67"/>
      <c r="G21" s="67">
        <v>7622796.828703703</v>
      </c>
      <c r="H21" s="79"/>
    </row>
    <row r="22" spans="1:8" ht="12.75">
      <c r="A22" s="64"/>
      <c r="B22" s="74" t="s">
        <v>130</v>
      </c>
      <c r="D22" s="69">
        <v>0</v>
      </c>
      <c r="E22" s="2"/>
      <c r="F22" s="72"/>
      <c r="G22" s="72">
        <v>0</v>
      </c>
      <c r="H22" s="79"/>
    </row>
    <row r="23" spans="1:8" ht="12.75">
      <c r="A23" s="64"/>
      <c r="B23" s="64"/>
      <c r="D23" s="64"/>
      <c r="E23" s="2"/>
      <c r="F23" s="66"/>
      <c r="G23" s="66" t="s">
        <v>965</v>
      </c>
      <c r="H23" s="79"/>
    </row>
    <row r="24" spans="1:9" ht="12.75">
      <c r="A24" s="64"/>
      <c r="B24" s="89" t="s">
        <v>1084</v>
      </c>
      <c r="D24" s="64"/>
      <c r="E24" s="2"/>
      <c r="F24" s="67"/>
      <c r="G24" s="67">
        <v>7622796.828703703</v>
      </c>
      <c r="H24" s="79"/>
      <c r="I24" s="67">
        <v>7622796.828703703</v>
      </c>
    </row>
    <row r="25" spans="1:7" ht="12.75">
      <c r="A25" s="64"/>
      <c r="B25" s="90"/>
      <c r="C25" s="91"/>
      <c r="D25" s="44"/>
      <c r="E25" s="2"/>
      <c r="F25" s="71"/>
      <c r="G25" s="216"/>
    </row>
    <row r="26" spans="4:6" ht="12.75">
      <c r="D26" s="44"/>
      <c r="E26" s="98"/>
      <c r="F26" s="99"/>
    </row>
    <row r="27" spans="4:6" ht="12.75">
      <c r="D27" s="44"/>
      <c r="F27" s="71"/>
    </row>
    <row r="28" spans="1:7" ht="12.75">
      <c r="A28" s="56" t="s">
        <v>601</v>
      </c>
      <c r="B28" s="76" t="s">
        <v>602</v>
      </c>
      <c r="D28" s="54"/>
      <c r="E28" s="2"/>
      <c r="F28" s="55"/>
      <c r="G28" s="55">
        <v>9223505.050553704</v>
      </c>
    </row>
    <row r="29" spans="1:7" ht="12.75">
      <c r="A29" s="64"/>
      <c r="B29" s="64"/>
      <c r="D29" s="64"/>
      <c r="E29" s="2"/>
      <c r="F29" s="66"/>
      <c r="G29" s="66" t="s">
        <v>965</v>
      </c>
    </row>
    <row r="30" spans="1:7" ht="12.75">
      <c r="A30" s="64"/>
      <c r="B30" s="73" t="s">
        <v>1037</v>
      </c>
      <c r="D30" s="64"/>
      <c r="E30" s="2"/>
      <c r="F30" s="67"/>
      <c r="G30" s="67">
        <v>9223505.050553704</v>
      </c>
    </row>
    <row r="31" spans="1:8" ht="12.75">
      <c r="A31" s="64"/>
      <c r="B31" s="68" t="s">
        <v>336</v>
      </c>
      <c r="D31" s="69">
        <v>0.15</v>
      </c>
      <c r="E31" s="2"/>
      <c r="F31" s="72"/>
      <c r="G31" s="72">
        <v>1383525.7575830554</v>
      </c>
      <c r="H31" s="79"/>
    </row>
    <row r="32" spans="1:8" ht="12.75">
      <c r="A32" s="64"/>
      <c r="B32" s="64"/>
      <c r="D32" s="64"/>
      <c r="E32" s="2"/>
      <c r="F32" s="66"/>
      <c r="G32" s="88" t="s">
        <v>965</v>
      </c>
      <c r="H32" s="79"/>
    </row>
    <row r="33" spans="1:8" ht="12.75">
      <c r="A33" s="64"/>
      <c r="B33" s="73" t="s">
        <v>1037</v>
      </c>
      <c r="D33" s="64"/>
      <c r="E33" s="2"/>
      <c r="F33" s="67"/>
      <c r="G33" s="67">
        <v>10607030.80813676</v>
      </c>
      <c r="H33" s="79"/>
    </row>
    <row r="34" spans="1:8" ht="12.75">
      <c r="A34" s="64"/>
      <c r="B34" s="68" t="s">
        <v>1036</v>
      </c>
      <c r="D34" s="69">
        <v>0</v>
      </c>
      <c r="E34" s="2"/>
      <c r="F34" s="72"/>
      <c r="G34" s="72">
        <v>0</v>
      </c>
      <c r="H34" s="79"/>
    </row>
    <row r="35" spans="1:8" ht="12.75">
      <c r="A35" s="64"/>
      <c r="B35" s="64"/>
      <c r="D35" s="64"/>
      <c r="E35" s="2"/>
      <c r="F35" s="66"/>
      <c r="G35" s="66" t="s">
        <v>965</v>
      </c>
      <c r="H35" s="79"/>
    </row>
    <row r="36" spans="1:8" ht="12.75">
      <c r="A36" s="64"/>
      <c r="B36" s="73" t="s">
        <v>1037</v>
      </c>
      <c r="D36" s="64"/>
      <c r="E36" s="2"/>
      <c r="F36" s="67"/>
      <c r="G36" s="67">
        <v>10607030.80813676</v>
      </c>
      <c r="H36" s="79"/>
    </row>
    <row r="37" spans="1:8" ht="12.75">
      <c r="A37" s="64"/>
      <c r="B37" s="74" t="s">
        <v>130</v>
      </c>
      <c r="D37" s="69">
        <v>0</v>
      </c>
      <c r="E37" s="2"/>
      <c r="F37" s="72"/>
      <c r="G37" s="72">
        <v>0</v>
      </c>
      <c r="H37" s="79"/>
    </row>
    <row r="38" spans="1:8" ht="12.75">
      <c r="A38" s="64"/>
      <c r="B38" s="64"/>
      <c r="D38" s="64"/>
      <c r="E38" s="2"/>
      <c r="F38" s="66"/>
      <c r="G38" s="66" t="s">
        <v>965</v>
      </c>
      <c r="H38" s="79"/>
    </row>
    <row r="39" spans="1:9" ht="12.75">
      <c r="A39" s="64"/>
      <c r="B39" s="89" t="s">
        <v>1084</v>
      </c>
      <c r="D39" s="64"/>
      <c r="E39" s="2"/>
      <c r="F39" s="67"/>
      <c r="G39" s="67">
        <v>10607030.80813676</v>
      </c>
      <c r="H39" s="79"/>
      <c r="I39" s="67">
        <v>10607030.80813676</v>
      </c>
    </row>
    <row r="40" spans="1:7" ht="12.75">
      <c r="A40" s="64"/>
      <c r="B40" s="90"/>
      <c r="C40" s="91"/>
      <c r="D40" s="44"/>
      <c r="E40" s="2"/>
      <c r="F40" s="71"/>
      <c r="G40" s="216"/>
    </row>
    <row r="41" spans="4:6" ht="12.75">
      <c r="D41" s="44"/>
      <c r="E41" s="98"/>
      <c r="F41" s="99"/>
    </row>
    <row r="42" spans="4:6" ht="12.75">
      <c r="D42" s="44"/>
      <c r="F42" s="71"/>
    </row>
    <row r="43" spans="1:7" ht="12.75">
      <c r="A43" s="56" t="s">
        <v>601</v>
      </c>
      <c r="B43" s="76" t="s">
        <v>603</v>
      </c>
      <c r="D43" s="54"/>
      <c r="E43" s="2"/>
      <c r="F43" s="55"/>
      <c r="G43" s="55">
        <v>10427392.921</v>
      </c>
    </row>
    <row r="44" spans="1:7" ht="12.75">
      <c r="A44" s="64"/>
      <c r="B44" s="64"/>
      <c r="D44" s="64"/>
      <c r="E44" s="2"/>
      <c r="F44" s="66"/>
      <c r="G44" s="66" t="s">
        <v>965</v>
      </c>
    </row>
    <row r="45" spans="1:7" ht="12.75">
      <c r="A45" s="64"/>
      <c r="B45" s="73" t="s">
        <v>1037</v>
      </c>
      <c r="D45" s="64"/>
      <c r="E45" s="2"/>
      <c r="F45" s="67"/>
      <c r="G45" s="67">
        <v>10427392.921</v>
      </c>
    </row>
    <row r="46" spans="1:8" ht="12.75">
      <c r="A46" s="64"/>
      <c r="B46" s="68" t="s">
        <v>336</v>
      </c>
      <c r="D46" s="69">
        <v>0.15</v>
      </c>
      <c r="E46" s="2"/>
      <c r="F46" s="72"/>
      <c r="G46" s="72">
        <v>1564108.93815</v>
      </c>
      <c r="H46" s="79"/>
    </row>
    <row r="47" spans="1:8" ht="12.75">
      <c r="A47" s="64"/>
      <c r="B47" s="64"/>
      <c r="D47" s="64"/>
      <c r="E47" s="2"/>
      <c r="F47" s="66"/>
      <c r="G47" s="88" t="s">
        <v>965</v>
      </c>
      <c r="H47" s="79"/>
    </row>
    <row r="48" spans="1:8" ht="12.75">
      <c r="A48" s="64"/>
      <c r="B48" s="73" t="s">
        <v>1037</v>
      </c>
      <c r="D48" s="64"/>
      <c r="E48" s="2"/>
      <c r="F48" s="67"/>
      <c r="G48" s="67">
        <v>11991501.85915</v>
      </c>
      <c r="H48" s="79"/>
    </row>
    <row r="49" spans="1:8" ht="12.75">
      <c r="A49" s="64"/>
      <c r="B49" s="68" t="s">
        <v>1036</v>
      </c>
      <c r="D49" s="69">
        <v>0</v>
      </c>
      <c r="E49" s="2"/>
      <c r="F49" s="72"/>
      <c r="G49" s="72">
        <v>0</v>
      </c>
      <c r="H49" s="79"/>
    </row>
    <row r="50" spans="1:8" ht="12.75">
      <c r="A50" s="64"/>
      <c r="B50" s="64"/>
      <c r="D50" s="64"/>
      <c r="E50" s="2"/>
      <c r="F50" s="66"/>
      <c r="G50" s="66" t="s">
        <v>965</v>
      </c>
      <c r="H50" s="79"/>
    </row>
    <row r="51" spans="1:8" ht="12.75">
      <c r="A51" s="64"/>
      <c r="B51" s="73" t="s">
        <v>1037</v>
      </c>
      <c r="D51" s="64"/>
      <c r="E51" s="2"/>
      <c r="F51" s="67"/>
      <c r="G51" s="67">
        <v>11991501.85915</v>
      </c>
      <c r="H51" s="79"/>
    </row>
    <row r="52" spans="1:8" ht="12.75">
      <c r="A52" s="64"/>
      <c r="B52" s="74" t="s">
        <v>130</v>
      </c>
      <c r="D52" s="69">
        <v>0</v>
      </c>
      <c r="E52" s="2"/>
      <c r="F52" s="72"/>
      <c r="G52" s="72">
        <v>0</v>
      </c>
      <c r="H52" s="79"/>
    </row>
    <row r="53" spans="1:8" ht="12.75">
      <c r="A53" s="64"/>
      <c r="B53" s="64"/>
      <c r="D53" s="64"/>
      <c r="E53" s="2"/>
      <c r="F53" s="66"/>
      <c r="G53" s="66" t="s">
        <v>965</v>
      </c>
      <c r="H53" s="79"/>
    </row>
    <row r="54" spans="1:9" ht="12.75">
      <c r="A54" s="64"/>
      <c r="B54" s="89" t="s">
        <v>1084</v>
      </c>
      <c r="D54" s="64"/>
      <c r="E54" s="2"/>
      <c r="F54" s="67"/>
      <c r="G54" s="67">
        <v>11991501.85915</v>
      </c>
      <c r="H54" s="79"/>
      <c r="I54" s="67">
        <v>11991501.85915</v>
      </c>
    </row>
    <row r="55" spans="4:7" ht="12.75">
      <c r="D55" s="44"/>
      <c r="F55" s="71"/>
      <c r="G55" s="80"/>
    </row>
    <row r="57" spans="1:7" ht="12.75">
      <c r="A57" s="2" t="s">
        <v>604</v>
      </c>
      <c r="B57" s="57" t="s">
        <v>1024</v>
      </c>
      <c r="G57" s="55">
        <v>885000</v>
      </c>
    </row>
    <row r="58" spans="1:8" ht="12.75">
      <c r="A58" s="64"/>
      <c r="B58" s="68" t="s">
        <v>336</v>
      </c>
      <c r="D58" s="69">
        <v>0.15</v>
      </c>
      <c r="E58" s="2"/>
      <c r="F58" s="72"/>
      <c r="G58" s="72">
        <v>132750</v>
      </c>
      <c r="H58" s="79"/>
    </row>
    <row r="59" spans="1:8" ht="12.75">
      <c r="A59" s="64"/>
      <c r="B59" s="64"/>
      <c r="D59" s="64"/>
      <c r="E59" s="2"/>
      <c r="F59" s="66"/>
      <c r="G59" s="88" t="s">
        <v>965</v>
      </c>
      <c r="H59" s="79"/>
    </row>
    <row r="60" spans="1:8" ht="12.75">
      <c r="A60" s="64"/>
      <c r="B60" s="73" t="s">
        <v>1037</v>
      </c>
      <c r="D60" s="64"/>
      <c r="E60" s="2"/>
      <c r="F60" s="67"/>
      <c r="G60" s="67">
        <v>1017750</v>
      </c>
      <c r="H60" s="79"/>
    </row>
    <row r="61" spans="1:8" ht="12.75">
      <c r="A61" s="64"/>
      <c r="B61" s="68" t="s">
        <v>1036</v>
      </c>
      <c r="D61" s="69">
        <v>0</v>
      </c>
      <c r="E61" s="2"/>
      <c r="F61" s="72"/>
      <c r="G61" s="72">
        <v>0</v>
      </c>
      <c r="H61" s="79"/>
    </row>
    <row r="62" spans="1:8" ht="12.75">
      <c r="A62" s="64"/>
      <c r="B62" s="64"/>
      <c r="D62" s="64"/>
      <c r="E62" s="2"/>
      <c r="F62" s="66"/>
      <c r="G62" s="66" t="s">
        <v>965</v>
      </c>
      <c r="H62" s="79"/>
    </row>
    <row r="63" spans="1:8" ht="12.75">
      <c r="A63" s="64"/>
      <c r="B63" s="73" t="s">
        <v>1037</v>
      </c>
      <c r="D63" s="64"/>
      <c r="E63" s="2"/>
      <c r="F63" s="67"/>
      <c r="G63" s="67">
        <v>1017750</v>
      </c>
      <c r="H63" s="79"/>
    </row>
    <row r="64" spans="1:8" ht="12.75">
      <c r="A64" s="64"/>
      <c r="B64" s="74" t="s">
        <v>130</v>
      </c>
      <c r="D64" s="69">
        <v>0</v>
      </c>
      <c r="E64" s="2"/>
      <c r="F64" s="72"/>
      <c r="G64" s="72">
        <v>0</v>
      </c>
      <c r="H64" s="79"/>
    </row>
    <row r="65" spans="1:8" ht="12.75">
      <c r="A65" s="64"/>
      <c r="B65" s="64"/>
      <c r="D65" s="64"/>
      <c r="E65" s="2"/>
      <c r="F65" s="66"/>
      <c r="G65" s="66" t="s">
        <v>965</v>
      </c>
      <c r="H65" s="79"/>
    </row>
    <row r="66" spans="1:9" ht="12.75">
      <c r="A66" s="64"/>
      <c r="B66" s="89" t="s">
        <v>1084</v>
      </c>
      <c r="D66" s="64"/>
      <c r="E66" s="2"/>
      <c r="F66" s="67"/>
      <c r="G66" s="67">
        <v>1017750</v>
      </c>
      <c r="H66" s="79"/>
      <c r="I66" s="67">
        <v>1017749.9999999999</v>
      </c>
    </row>
    <row r="68" spans="2:6" ht="12.75">
      <c r="B68" s="2" t="s">
        <v>1087</v>
      </c>
      <c r="D68" s="44"/>
      <c r="F68" s="71"/>
    </row>
    <row r="165" ht="12.75">
      <c r="B165" s="10"/>
    </row>
    <row r="173" ht="40.5" customHeight="1"/>
  </sheetData>
  <sheetProtection/>
  <mergeCells count="10">
    <mergeCell ref="A7:G7"/>
    <mergeCell ref="A8:G8"/>
    <mergeCell ref="A9:G9"/>
    <mergeCell ref="A10:G10"/>
    <mergeCell ref="A5:G5"/>
    <mergeCell ref="A6:G6"/>
    <mergeCell ref="A1:G1"/>
    <mergeCell ref="A2:E2"/>
    <mergeCell ref="A3:G3"/>
    <mergeCell ref="A4:G4"/>
  </mergeCells>
  <printOptions horizontalCentered="1"/>
  <pageMargins left="0.5" right="0.5" top="1" bottom="1" header="0.5" footer="0.5"/>
  <pageSetup horizontalDpi="300" verticalDpi="300" orientation="portrait" scale="82" r:id="rId1"/>
  <headerFooter alignWithMargins="0"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268"/>
  <sheetViews>
    <sheetView zoomScale="70" zoomScaleNormal="70" zoomScalePageLayoutView="0" workbookViewId="0" topLeftCell="A1">
      <pane ySplit="10" topLeftCell="BM243" activePane="bottomLeft" state="frozen"/>
      <selection pane="topLeft" activeCell="A1" sqref="A1:K1"/>
      <selection pane="bottomLeft" activeCell="A1" sqref="A1:K1"/>
    </sheetView>
  </sheetViews>
  <sheetFormatPr defaultColWidth="9.875" defaultRowHeight="12.75"/>
  <cols>
    <col min="1" max="1" width="6.00390625" style="103" customWidth="1"/>
    <col min="2" max="2" width="46.625" style="142" customWidth="1"/>
    <col min="3" max="3" width="14.50390625" style="101" customWidth="1"/>
    <col min="4" max="4" width="7.375" style="127" customWidth="1"/>
    <col min="5" max="5" width="14.375" style="128" customWidth="1"/>
    <col min="6" max="6" width="13.125" style="101" customWidth="1"/>
    <col min="7" max="7" width="14.375" style="128" customWidth="1"/>
    <col min="8" max="8" width="13.125" style="101" customWidth="1"/>
    <col min="9" max="9" width="14.375" style="129" customWidth="1"/>
    <col min="10" max="10" width="13.125" style="101" customWidth="1"/>
    <col min="11" max="11" width="14.50390625" style="101" customWidth="1"/>
    <col min="12" max="12" width="2.625" style="38" customWidth="1"/>
    <col min="13" max="13" width="4.50390625" style="101" customWidth="1"/>
    <col min="14" max="16" width="15.00390625" style="38" bestFit="1" customWidth="1"/>
    <col min="17" max="19" width="9.875" style="38" customWidth="1"/>
    <col min="20" max="16384" width="9.875" style="102" customWidth="1"/>
  </cols>
  <sheetData>
    <row r="1" spans="1:11" ht="12.75">
      <c r="A1" s="401" t="s">
        <v>934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2:11" ht="12.75">
      <c r="B2" s="104" t="s">
        <v>939</v>
      </c>
      <c r="C2" s="105"/>
      <c r="D2" s="106"/>
      <c r="E2" s="107"/>
      <c r="F2" s="108"/>
      <c r="G2" s="107"/>
      <c r="H2" s="108"/>
      <c r="I2" s="109"/>
      <c r="J2" s="108"/>
      <c r="K2" s="105"/>
    </row>
    <row r="3" spans="2:11" ht="25.5">
      <c r="B3" s="111" t="s">
        <v>940</v>
      </c>
      <c r="C3" s="112"/>
      <c r="D3" s="113"/>
      <c r="E3" s="114"/>
      <c r="F3" s="112"/>
      <c r="G3" s="114"/>
      <c r="H3" s="112"/>
      <c r="I3" s="115"/>
      <c r="J3" s="112"/>
      <c r="K3" s="117">
        <v>39345</v>
      </c>
    </row>
    <row r="4" spans="2:11" ht="12.75">
      <c r="B4" s="111" t="s">
        <v>941</v>
      </c>
      <c r="C4" s="112"/>
      <c r="D4" s="106"/>
      <c r="E4" s="114"/>
      <c r="F4" s="108"/>
      <c r="G4" s="114"/>
      <c r="H4" s="108"/>
      <c r="I4" s="115"/>
      <c r="J4" s="108"/>
      <c r="K4" s="112"/>
    </row>
    <row r="5" spans="2:11" ht="12.75">
      <c r="B5" s="118" t="s">
        <v>938</v>
      </c>
      <c r="C5" s="112"/>
      <c r="D5" s="113"/>
      <c r="E5" s="114"/>
      <c r="F5" s="112"/>
      <c r="G5" s="114"/>
      <c r="H5" s="112"/>
      <c r="I5" s="115"/>
      <c r="J5" s="112"/>
      <c r="K5" s="112"/>
    </row>
    <row r="6" spans="2:11" ht="12.75">
      <c r="B6" s="118"/>
      <c r="C6" s="112"/>
      <c r="D6" s="106"/>
      <c r="E6" s="114"/>
      <c r="F6" s="119"/>
      <c r="G6" s="114"/>
      <c r="H6" s="119"/>
      <c r="I6" s="115"/>
      <c r="J6" s="119"/>
      <c r="K6" s="120"/>
    </row>
    <row r="7" spans="1:11" ht="12.75">
      <c r="A7" s="121"/>
      <c r="B7" s="122" t="s">
        <v>605</v>
      </c>
      <c r="C7" s="123"/>
      <c r="D7" s="113"/>
      <c r="E7" s="114"/>
      <c r="F7" s="113"/>
      <c r="G7" s="114"/>
      <c r="H7" s="113"/>
      <c r="I7" s="115"/>
      <c r="J7" s="113"/>
      <c r="K7" s="123"/>
    </row>
    <row r="8" spans="1:3" ht="12.75">
      <c r="A8" s="124"/>
      <c r="B8" s="125"/>
      <c r="C8" s="126"/>
    </row>
    <row r="9" spans="1:11" ht="12.75">
      <c r="A9" s="131"/>
      <c r="B9" s="132"/>
      <c r="C9" s="133"/>
      <c r="D9" s="134"/>
      <c r="E9" s="402" t="s">
        <v>1089</v>
      </c>
      <c r="F9" s="402"/>
      <c r="G9" s="402" t="s">
        <v>1090</v>
      </c>
      <c r="H9" s="402"/>
      <c r="I9" s="402" t="s">
        <v>991</v>
      </c>
      <c r="J9" s="402"/>
      <c r="K9" s="134"/>
    </row>
    <row r="10" spans="1:11" ht="13.5" thickBot="1">
      <c r="A10" s="135"/>
      <c r="B10" s="136" t="s">
        <v>993</v>
      </c>
      <c r="C10" s="137" t="s">
        <v>1091</v>
      </c>
      <c r="D10" s="137" t="s">
        <v>1092</v>
      </c>
      <c r="E10" s="138" t="s">
        <v>1093</v>
      </c>
      <c r="F10" s="139" t="s">
        <v>994</v>
      </c>
      <c r="G10" s="138" t="s">
        <v>1093</v>
      </c>
      <c r="H10" s="139" t="s">
        <v>994</v>
      </c>
      <c r="I10" s="140" t="s">
        <v>1093</v>
      </c>
      <c r="J10" s="139" t="s">
        <v>994</v>
      </c>
      <c r="K10" s="139"/>
    </row>
    <row r="11" spans="3:19" ht="13.5" thickTop="1">
      <c r="C11" s="127"/>
      <c r="F11" s="143"/>
      <c r="H11" s="143"/>
      <c r="J11" s="143"/>
      <c r="K11" s="143"/>
      <c r="O11" s="102"/>
      <c r="Q11" s="102"/>
      <c r="S11" s="102"/>
    </row>
    <row r="12" spans="1:19" ht="25.5">
      <c r="A12" s="144">
        <v>2</v>
      </c>
      <c r="B12" s="145" t="s">
        <v>606</v>
      </c>
      <c r="C12" s="291" t="s">
        <v>1052</v>
      </c>
      <c r="F12" s="146"/>
      <c r="H12" s="146"/>
      <c r="J12" s="146"/>
      <c r="K12" s="146"/>
      <c r="O12" s="102"/>
      <c r="Q12" s="102"/>
      <c r="S12" s="102"/>
    </row>
    <row r="13" spans="1:14" ht="25.5">
      <c r="A13" s="149" t="s">
        <v>945</v>
      </c>
      <c r="B13" s="150" t="s">
        <v>607</v>
      </c>
      <c r="F13" s="146"/>
      <c r="H13" s="146"/>
      <c r="I13" s="151"/>
      <c r="J13" s="146"/>
      <c r="K13" s="146"/>
      <c r="N13" s="77"/>
    </row>
    <row r="14" spans="1:14" ht="25.5">
      <c r="A14" s="149"/>
      <c r="B14" s="150" t="s">
        <v>608</v>
      </c>
      <c r="C14" s="101">
        <v>3200</v>
      </c>
      <c r="D14" s="127" t="s">
        <v>1114</v>
      </c>
      <c r="E14" s="128">
        <v>5.4</v>
      </c>
      <c r="F14" s="146">
        <v>17280</v>
      </c>
      <c r="G14" s="128">
        <v>3.6</v>
      </c>
      <c r="H14" s="146">
        <v>11520</v>
      </c>
      <c r="I14" s="151">
        <v>9</v>
      </c>
      <c r="J14" s="146">
        <v>28800</v>
      </c>
      <c r="K14" s="146"/>
      <c r="N14" s="77"/>
    </row>
    <row r="15" spans="1:14" ht="25.5">
      <c r="A15" s="149"/>
      <c r="B15" s="150" t="s">
        <v>609</v>
      </c>
      <c r="C15" s="101">
        <v>4</v>
      </c>
      <c r="D15" s="127" t="s">
        <v>171</v>
      </c>
      <c r="E15" s="128">
        <v>1368</v>
      </c>
      <c r="F15" s="146">
        <v>5472</v>
      </c>
      <c r="G15" s="128">
        <v>912</v>
      </c>
      <c r="H15" s="146">
        <v>3648</v>
      </c>
      <c r="I15" s="151">
        <v>2280</v>
      </c>
      <c r="J15" s="146">
        <v>9120</v>
      </c>
      <c r="K15" s="146"/>
      <c r="N15" s="77"/>
    </row>
    <row r="16" spans="1:14" ht="25.5">
      <c r="A16" s="149"/>
      <c r="B16" s="150" t="s">
        <v>610</v>
      </c>
      <c r="C16" s="101">
        <v>1100</v>
      </c>
      <c r="D16" s="127" t="s">
        <v>1114</v>
      </c>
      <c r="E16" s="128">
        <v>24</v>
      </c>
      <c r="F16" s="146">
        <v>26400</v>
      </c>
      <c r="G16" s="128">
        <v>16</v>
      </c>
      <c r="H16" s="146">
        <v>17600</v>
      </c>
      <c r="I16" s="151">
        <v>40</v>
      </c>
      <c r="J16" s="146">
        <v>44000</v>
      </c>
      <c r="K16" s="146"/>
      <c r="N16" s="77"/>
    </row>
    <row r="17" spans="1:14" ht="25.5">
      <c r="A17" s="149"/>
      <c r="B17" s="150" t="s">
        <v>611</v>
      </c>
      <c r="C17" s="101">
        <v>1100</v>
      </c>
      <c r="D17" s="127" t="s">
        <v>1114</v>
      </c>
      <c r="E17" s="128">
        <v>18</v>
      </c>
      <c r="F17" s="146">
        <v>19800</v>
      </c>
      <c r="G17" s="128">
        <v>12</v>
      </c>
      <c r="H17" s="146">
        <v>13200</v>
      </c>
      <c r="I17" s="151">
        <v>30</v>
      </c>
      <c r="J17" s="146">
        <v>33000</v>
      </c>
      <c r="K17" s="146"/>
      <c r="N17" s="77"/>
    </row>
    <row r="18" spans="1:14" ht="12.75">
      <c r="A18" s="149"/>
      <c r="B18" s="150" t="s">
        <v>612</v>
      </c>
      <c r="C18" s="101">
        <v>1100</v>
      </c>
      <c r="D18" s="127" t="s">
        <v>1114</v>
      </c>
      <c r="E18" s="128">
        <v>36</v>
      </c>
      <c r="F18" s="146">
        <v>39600</v>
      </c>
      <c r="G18" s="128">
        <v>24</v>
      </c>
      <c r="H18" s="146">
        <v>26400</v>
      </c>
      <c r="I18" s="151">
        <v>60</v>
      </c>
      <c r="J18" s="146">
        <v>66000</v>
      </c>
      <c r="K18" s="146"/>
      <c r="N18" s="77"/>
    </row>
    <row r="19" spans="1:14" ht="12.75">
      <c r="A19" s="149"/>
      <c r="B19" s="150"/>
      <c r="F19" s="146"/>
      <c r="H19" s="146"/>
      <c r="I19" s="151"/>
      <c r="J19" s="146"/>
      <c r="K19" s="146"/>
      <c r="N19" s="77"/>
    </row>
    <row r="20" spans="1:14" ht="12.75">
      <c r="A20" s="149" t="s">
        <v>947</v>
      </c>
      <c r="B20" s="150" t="s">
        <v>613</v>
      </c>
      <c r="F20" s="146"/>
      <c r="H20" s="146"/>
      <c r="I20" s="151"/>
      <c r="J20" s="146"/>
      <c r="K20" s="146"/>
      <c r="N20" s="77"/>
    </row>
    <row r="21" spans="1:14" ht="25.5">
      <c r="A21" s="149"/>
      <c r="B21" s="150" t="s">
        <v>614</v>
      </c>
      <c r="F21" s="146"/>
      <c r="H21" s="146"/>
      <c r="I21" s="151"/>
      <c r="J21" s="146"/>
      <c r="K21" s="146"/>
      <c r="N21" s="77"/>
    </row>
    <row r="22" spans="1:14" ht="12.75">
      <c r="A22" s="149"/>
      <c r="B22" s="150" t="s">
        <v>615</v>
      </c>
      <c r="C22" s="101">
        <v>3800</v>
      </c>
      <c r="D22" s="127" t="s">
        <v>1114</v>
      </c>
      <c r="E22" s="128">
        <v>2.5349999999999997</v>
      </c>
      <c r="F22" s="146">
        <v>9632.999999999998</v>
      </c>
      <c r="G22" s="128">
        <v>1.69</v>
      </c>
      <c r="H22" s="146">
        <v>6422</v>
      </c>
      <c r="I22" s="151">
        <v>4.225</v>
      </c>
      <c r="J22" s="146">
        <v>16054.999999999998</v>
      </c>
      <c r="K22" s="146"/>
      <c r="N22" s="77"/>
    </row>
    <row r="23" spans="1:14" ht="25.5">
      <c r="A23" s="149"/>
      <c r="B23" s="150" t="s">
        <v>616</v>
      </c>
      <c r="C23" s="101">
        <v>5</v>
      </c>
      <c r="D23" s="127" t="s">
        <v>1169</v>
      </c>
      <c r="E23" s="128">
        <v>468</v>
      </c>
      <c r="F23" s="146">
        <v>2340</v>
      </c>
      <c r="G23" s="128">
        <v>312</v>
      </c>
      <c r="H23" s="146">
        <v>1560</v>
      </c>
      <c r="I23" s="151">
        <v>780</v>
      </c>
      <c r="J23" s="146">
        <v>3900</v>
      </c>
      <c r="K23" s="146"/>
      <c r="N23" s="77"/>
    </row>
    <row r="24" spans="1:14" ht="12.75">
      <c r="A24" s="149"/>
      <c r="B24" s="150" t="s">
        <v>617</v>
      </c>
      <c r="C24" s="101">
        <v>3200</v>
      </c>
      <c r="D24" s="127" t="s">
        <v>1114</v>
      </c>
      <c r="E24" s="128">
        <v>2.7300000000000004</v>
      </c>
      <c r="F24" s="146">
        <v>8736.000000000002</v>
      </c>
      <c r="G24" s="128">
        <v>1.8200000000000003</v>
      </c>
      <c r="H24" s="146">
        <v>5824.000000000001</v>
      </c>
      <c r="I24" s="151">
        <v>4.550000000000001</v>
      </c>
      <c r="J24" s="146">
        <v>14560.000000000002</v>
      </c>
      <c r="K24" s="146"/>
      <c r="N24" s="77"/>
    </row>
    <row r="25" spans="1:14" ht="12.75">
      <c r="A25" s="149"/>
      <c r="B25" s="150" t="s">
        <v>618</v>
      </c>
      <c r="C25" s="101">
        <v>3</v>
      </c>
      <c r="D25" s="127" t="s">
        <v>1169</v>
      </c>
      <c r="E25" s="128">
        <v>234</v>
      </c>
      <c r="F25" s="146">
        <v>702</v>
      </c>
      <c r="G25" s="128">
        <v>156</v>
      </c>
      <c r="H25" s="146">
        <v>468</v>
      </c>
      <c r="I25" s="151">
        <v>390</v>
      </c>
      <c r="J25" s="146">
        <v>1170</v>
      </c>
      <c r="K25" s="146"/>
      <c r="N25" s="77"/>
    </row>
    <row r="26" spans="1:14" ht="12.75">
      <c r="A26" s="149"/>
      <c r="B26" s="150" t="s">
        <v>619</v>
      </c>
      <c r="C26" s="101">
        <v>4</v>
      </c>
      <c r="D26" s="127" t="s">
        <v>1169</v>
      </c>
      <c r="E26" s="128">
        <v>306</v>
      </c>
      <c r="F26" s="146">
        <v>1224</v>
      </c>
      <c r="G26" s="128">
        <v>204</v>
      </c>
      <c r="H26" s="146">
        <v>816</v>
      </c>
      <c r="I26" s="151">
        <v>510</v>
      </c>
      <c r="J26" s="146">
        <v>2040</v>
      </c>
      <c r="K26" s="146"/>
      <c r="N26" s="77"/>
    </row>
    <row r="27" spans="1:14" ht="12.75">
      <c r="A27" s="149"/>
      <c r="B27" s="150" t="s">
        <v>620</v>
      </c>
      <c r="C27" s="101">
        <v>1300</v>
      </c>
      <c r="D27" s="127" t="s">
        <v>1114</v>
      </c>
      <c r="E27" s="128">
        <v>3.9</v>
      </c>
      <c r="F27" s="146">
        <v>5070</v>
      </c>
      <c r="G27" s="128">
        <v>2.6</v>
      </c>
      <c r="H27" s="146">
        <v>3380</v>
      </c>
      <c r="I27" s="151">
        <v>6.5</v>
      </c>
      <c r="J27" s="146">
        <v>8450</v>
      </c>
      <c r="K27" s="146"/>
      <c r="N27" s="77"/>
    </row>
    <row r="28" spans="1:14" ht="12.75">
      <c r="A28" s="149"/>
      <c r="B28" s="150" t="s">
        <v>621</v>
      </c>
      <c r="C28" s="101">
        <v>1500</v>
      </c>
      <c r="D28" s="127" t="s">
        <v>1114</v>
      </c>
      <c r="E28" s="128">
        <v>5.85</v>
      </c>
      <c r="F28" s="146">
        <v>8775</v>
      </c>
      <c r="G28" s="128">
        <v>3.9000000000000004</v>
      </c>
      <c r="H28" s="146">
        <v>5850.000000000001</v>
      </c>
      <c r="I28" s="151">
        <v>9.75</v>
      </c>
      <c r="J28" s="146">
        <v>14625</v>
      </c>
      <c r="K28" s="146"/>
      <c r="N28" s="77"/>
    </row>
    <row r="29" spans="1:14" ht="12.75">
      <c r="A29" s="149"/>
      <c r="B29" s="150" t="s">
        <v>622</v>
      </c>
      <c r="C29" s="101">
        <v>1500</v>
      </c>
      <c r="D29" s="127" t="s">
        <v>1114</v>
      </c>
      <c r="E29" s="128">
        <v>5.4</v>
      </c>
      <c r="F29" s="146">
        <v>8100.000000000001</v>
      </c>
      <c r="G29" s="128">
        <v>3.6</v>
      </c>
      <c r="H29" s="146">
        <v>5400</v>
      </c>
      <c r="I29" s="151">
        <v>9</v>
      </c>
      <c r="J29" s="146">
        <v>13500</v>
      </c>
      <c r="K29" s="146"/>
      <c r="N29" s="77"/>
    </row>
    <row r="30" spans="1:14" ht="12.75">
      <c r="A30" s="149"/>
      <c r="B30" s="150" t="s">
        <v>623</v>
      </c>
      <c r="C30" s="101">
        <v>6</v>
      </c>
      <c r="D30" s="127" t="s">
        <v>1169</v>
      </c>
      <c r="E30" s="128">
        <v>222</v>
      </c>
      <c r="F30" s="146">
        <v>1332</v>
      </c>
      <c r="G30" s="128">
        <v>148</v>
      </c>
      <c r="H30" s="146">
        <v>888</v>
      </c>
      <c r="I30" s="151">
        <v>370</v>
      </c>
      <c r="J30" s="146">
        <v>2220</v>
      </c>
      <c r="K30" s="146"/>
      <c r="N30" s="77"/>
    </row>
    <row r="31" spans="1:14" ht="12.75">
      <c r="A31" s="149"/>
      <c r="B31" s="150" t="s">
        <v>624</v>
      </c>
      <c r="C31" s="101">
        <v>1750</v>
      </c>
      <c r="D31" s="127" t="s">
        <v>1114</v>
      </c>
      <c r="E31" s="128">
        <v>3.9</v>
      </c>
      <c r="F31" s="146">
        <v>6825</v>
      </c>
      <c r="G31" s="128">
        <v>2.6</v>
      </c>
      <c r="H31" s="146">
        <v>4550</v>
      </c>
      <c r="I31" s="151">
        <v>6.5</v>
      </c>
      <c r="J31" s="146">
        <v>11375</v>
      </c>
      <c r="K31" s="146"/>
      <c r="N31" s="77"/>
    </row>
    <row r="32" spans="1:14" ht="12.75">
      <c r="A32" s="149"/>
      <c r="B32" s="150" t="s">
        <v>625</v>
      </c>
      <c r="C32" s="101">
        <v>1650</v>
      </c>
      <c r="D32" s="127" t="s">
        <v>1114</v>
      </c>
      <c r="E32" s="128">
        <v>5.85</v>
      </c>
      <c r="F32" s="146">
        <v>9652.5</v>
      </c>
      <c r="G32" s="128">
        <v>3.9000000000000004</v>
      </c>
      <c r="H32" s="146">
        <v>6435.000000000001</v>
      </c>
      <c r="I32" s="151">
        <v>9.75</v>
      </c>
      <c r="J32" s="146">
        <v>16087.5</v>
      </c>
      <c r="K32" s="146"/>
      <c r="N32" s="77"/>
    </row>
    <row r="33" spans="1:14" ht="12.75">
      <c r="A33" s="149"/>
      <c r="B33" s="150" t="s">
        <v>626</v>
      </c>
      <c r="C33" s="101">
        <v>540</v>
      </c>
      <c r="D33" s="127" t="s">
        <v>1114</v>
      </c>
      <c r="E33" s="128">
        <v>5.85</v>
      </c>
      <c r="F33" s="146">
        <v>3159</v>
      </c>
      <c r="G33" s="128">
        <v>3.9000000000000004</v>
      </c>
      <c r="H33" s="146">
        <v>2106</v>
      </c>
      <c r="I33" s="151">
        <v>9.75</v>
      </c>
      <c r="J33" s="146">
        <v>5265</v>
      </c>
      <c r="K33" s="146"/>
      <c r="N33" s="77"/>
    </row>
    <row r="34" spans="1:14" ht="12.75">
      <c r="A34" s="149"/>
      <c r="B34" s="150" t="s">
        <v>627</v>
      </c>
      <c r="C34" s="101">
        <v>18</v>
      </c>
      <c r="D34" s="127" t="s">
        <v>1169</v>
      </c>
      <c r="E34" s="128">
        <v>195</v>
      </c>
      <c r="F34" s="146">
        <v>3510</v>
      </c>
      <c r="G34" s="128">
        <v>130</v>
      </c>
      <c r="H34" s="146">
        <v>2340</v>
      </c>
      <c r="I34" s="151">
        <v>325</v>
      </c>
      <c r="J34" s="146">
        <v>5850</v>
      </c>
      <c r="K34" s="146"/>
      <c r="N34" s="77"/>
    </row>
    <row r="35" spans="1:14" ht="12.75">
      <c r="A35" s="149"/>
      <c r="B35" s="150" t="s">
        <v>628</v>
      </c>
      <c r="C35" s="101">
        <v>700</v>
      </c>
      <c r="D35" s="127" t="s">
        <v>1114</v>
      </c>
      <c r="E35" s="128">
        <v>3.9</v>
      </c>
      <c r="F35" s="146">
        <v>2730</v>
      </c>
      <c r="G35" s="128">
        <v>2.6</v>
      </c>
      <c r="H35" s="146">
        <v>1820</v>
      </c>
      <c r="I35" s="151">
        <v>6.5</v>
      </c>
      <c r="J35" s="146">
        <v>4550</v>
      </c>
      <c r="K35" s="146"/>
      <c r="N35" s="77"/>
    </row>
    <row r="36" spans="1:14" ht="12.75">
      <c r="A36" s="149"/>
      <c r="B36" s="150" t="s">
        <v>629</v>
      </c>
      <c r="C36" s="101">
        <v>10</v>
      </c>
      <c r="D36" s="127" t="s">
        <v>1169</v>
      </c>
      <c r="E36" s="128">
        <v>1200</v>
      </c>
      <c r="F36" s="146">
        <v>12000</v>
      </c>
      <c r="G36" s="128">
        <v>800</v>
      </c>
      <c r="H36" s="146">
        <v>8000</v>
      </c>
      <c r="I36" s="151">
        <v>2000</v>
      </c>
      <c r="J36" s="146">
        <v>20000</v>
      </c>
      <c r="K36" s="146"/>
      <c r="N36" s="77"/>
    </row>
    <row r="37" spans="1:14" ht="12.75">
      <c r="A37" s="149"/>
      <c r="B37" s="150" t="s">
        <v>630</v>
      </c>
      <c r="C37" s="101">
        <v>110</v>
      </c>
      <c r="D37" s="127" t="s">
        <v>1114</v>
      </c>
      <c r="E37" s="128">
        <v>5.85</v>
      </c>
      <c r="F37" s="146">
        <v>643.5</v>
      </c>
      <c r="G37" s="128">
        <v>3.9000000000000004</v>
      </c>
      <c r="H37" s="146">
        <v>429.00000000000006</v>
      </c>
      <c r="I37" s="151">
        <v>9.75</v>
      </c>
      <c r="J37" s="146">
        <v>1072.5</v>
      </c>
      <c r="K37" s="146"/>
      <c r="N37" s="77"/>
    </row>
    <row r="38" spans="1:14" ht="12.75">
      <c r="A38" s="149"/>
      <c r="B38" s="150" t="s">
        <v>631</v>
      </c>
      <c r="C38" s="101">
        <v>1400</v>
      </c>
      <c r="D38" s="127" t="s">
        <v>1114</v>
      </c>
      <c r="E38" s="128">
        <v>7.8</v>
      </c>
      <c r="F38" s="146">
        <v>10920</v>
      </c>
      <c r="G38" s="128">
        <v>5.2</v>
      </c>
      <c r="H38" s="146">
        <v>7280</v>
      </c>
      <c r="I38" s="151">
        <v>13</v>
      </c>
      <c r="J38" s="146">
        <v>18200</v>
      </c>
      <c r="K38" s="146"/>
      <c r="N38" s="77"/>
    </row>
    <row r="39" spans="1:14" ht="12.75">
      <c r="A39" s="149"/>
      <c r="B39" s="150" t="s">
        <v>632</v>
      </c>
      <c r="C39" s="101">
        <v>270</v>
      </c>
      <c r="D39" s="127" t="s">
        <v>1114</v>
      </c>
      <c r="E39" s="128">
        <v>8.58</v>
      </c>
      <c r="F39" s="146">
        <v>2316.6</v>
      </c>
      <c r="G39" s="128">
        <v>5.720000000000001</v>
      </c>
      <c r="H39" s="146">
        <v>1544.4</v>
      </c>
      <c r="I39" s="151">
        <v>14.3</v>
      </c>
      <c r="J39" s="146">
        <v>3861</v>
      </c>
      <c r="K39" s="146"/>
      <c r="N39" s="77"/>
    </row>
    <row r="40" spans="1:14" ht="12.75">
      <c r="A40" s="149"/>
      <c r="B40" s="150" t="s">
        <v>633</v>
      </c>
      <c r="C40" s="101">
        <v>3</v>
      </c>
      <c r="D40" s="127" t="s">
        <v>1169</v>
      </c>
      <c r="E40" s="128">
        <v>81.6</v>
      </c>
      <c r="F40" s="146">
        <v>244.79999999999998</v>
      </c>
      <c r="G40" s="128">
        <v>54.400000000000006</v>
      </c>
      <c r="H40" s="146">
        <v>163.20000000000002</v>
      </c>
      <c r="I40" s="151">
        <v>136</v>
      </c>
      <c r="J40" s="146">
        <v>408</v>
      </c>
      <c r="K40" s="146"/>
      <c r="N40" s="77"/>
    </row>
    <row r="41" spans="1:14" ht="12.75">
      <c r="A41" s="149"/>
      <c r="B41" s="150" t="s">
        <v>634</v>
      </c>
      <c r="C41" s="101">
        <v>10</v>
      </c>
      <c r="D41" s="127" t="s">
        <v>1169</v>
      </c>
      <c r="E41" s="128">
        <v>136.5</v>
      </c>
      <c r="F41" s="146">
        <v>1365</v>
      </c>
      <c r="G41" s="128">
        <v>91</v>
      </c>
      <c r="H41" s="146">
        <v>910</v>
      </c>
      <c r="I41" s="151">
        <v>227.5</v>
      </c>
      <c r="J41" s="146">
        <v>2275</v>
      </c>
      <c r="K41" s="146"/>
      <c r="N41" s="77"/>
    </row>
    <row r="42" spans="1:14" ht="38.25">
      <c r="A42" s="149"/>
      <c r="B42" s="150" t="s">
        <v>635</v>
      </c>
      <c r="C42" s="101">
        <v>457000</v>
      </c>
      <c r="D42" s="127" t="s">
        <v>959</v>
      </c>
      <c r="E42" s="128">
        <v>0.3</v>
      </c>
      <c r="F42" s="146">
        <v>137100</v>
      </c>
      <c r="G42" s="128">
        <v>0.2</v>
      </c>
      <c r="H42" s="146">
        <v>91400</v>
      </c>
      <c r="I42" s="151">
        <v>0.5</v>
      </c>
      <c r="J42" s="146">
        <v>228500</v>
      </c>
      <c r="K42" s="146"/>
      <c r="N42" s="77"/>
    </row>
    <row r="43" spans="1:14" ht="38.25">
      <c r="A43" s="149"/>
      <c r="B43" s="150" t="s">
        <v>636</v>
      </c>
      <c r="C43" s="101">
        <v>1230</v>
      </c>
      <c r="D43" s="127" t="s">
        <v>1114</v>
      </c>
      <c r="E43" s="128">
        <v>5.069999999999999</v>
      </c>
      <c r="F43" s="146">
        <v>6236.099999999999</v>
      </c>
      <c r="G43" s="128">
        <v>3.38</v>
      </c>
      <c r="H43" s="146">
        <v>4157.4</v>
      </c>
      <c r="I43" s="151">
        <v>8.45</v>
      </c>
      <c r="J43" s="146">
        <v>10393.5</v>
      </c>
      <c r="K43" s="146"/>
      <c r="N43" s="77"/>
    </row>
    <row r="44" spans="1:14" ht="25.5">
      <c r="A44" s="149"/>
      <c r="B44" s="150" t="s">
        <v>637</v>
      </c>
      <c r="C44" s="101">
        <v>49000</v>
      </c>
      <c r="D44" s="127" t="s">
        <v>959</v>
      </c>
      <c r="E44" s="128">
        <v>2.4</v>
      </c>
      <c r="F44" s="146">
        <v>117600</v>
      </c>
      <c r="G44" s="128">
        <v>1.6</v>
      </c>
      <c r="H44" s="146">
        <v>78400</v>
      </c>
      <c r="I44" s="151">
        <v>4</v>
      </c>
      <c r="J44" s="146">
        <v>196000</v>
      </c>
      <c r="K44" s="146"/>
      <c r="N44" s="77"/>
    </row>
    <row r="45" spans="1:14" ht="25.5">
      <c r="A45" s="149"/>
      <c r="B45" s="150" t="s">
        <v>638</v>
      </c>
      <c r="F45" s="146"/>
      <c r="H45" s="146"/>
      <c r="I45" s="151"/>
      <c r="J45" s="146" t="s">
        <v>639</v>
      </c>
      <c r="K45" s="146"/>
      <c r="N45" s="77"/>
    </row>
    <row r="46" spans="1:14" ht="25.5">
      <c r="A46" s="149"/>
      <c r="B46" s="150" t="s">
        <v>640</v>
      </c>
      <c r="C46" s="101">
        <v>4</v>
      </c>
      <c r="D46" s="127" t="s">
        <v>1169</v>
      </c>
      <c r="E46" s="128">
        <v>4368</v>
      </c>
      <c r="F46" s="146">
        <v>17472</v>
      </c>
      <c r="G46" s="128">
        <v>2912</v>
      </c>
      <c r="H46" s="146">
        <v>11648</v>
      </c>
      <c r="I46" s="151">
        <v>7280</v>
      </c>
      <c r="J46" s="146">
        <v>29120</v>
      </c>
      <c r="K46" s="146"/>
      <c r="N46" s="77"/>
    </row>
    <row r="47" spans="1:14" ht="12.75">
      <c r="A47" s="149"/>
      <c r="B47" s="150"/>
      <c r="F47" s="146"/>
      <c r="H47" s="146"/>
      <c r="I47" s="151"/>
      <c r="J47" s="146"/>
      <c r="K47" s="146"/>
      <c r="N47" s="77"/>
    </row>
    <row r="48" spans="1:14" ht="12.75">
      <c r="A48" s="149" t="s">
        <v>949</v>
      </c>
      <c r="B48" s="150" t="s">
        <v>641</v>
      </c>
      <c r="F48" s="146"/>
      <c r="H48" s="146"/>
      <c r="I48" s="151"/>
      <c r="J48" s="146"/>
      <c r="K48" s="146"/>
      <c r="N48" s="77"/>
    </row>
    <row r="49" spans="1:14" ht="25.5">
      <c r="A49" s="149"/>
      <c r="B49" s="150" t="s">
        <v>642</v>
      </c>
      <c r="F49" s="146"/>
      <c r="H49" s="146"/>
      <c r="I49" s="151"/>
      <c r="J49" s="146"/>
      <c r="K49" s="146"/>
      <c r="N49" s="77"/>
    </row>
    <row r="50" spans="1:14" ht="76.5">
      <c r="A50" s="149"/>
      <c r="B50" s="150" t="s">
        <v>643</v>
      </c>
      <c r="C50" s="101">
        <v>132500</v>
      </c>
      <c r="D50" s="127" t="s">
        <v>1103</v>
      </c>
      <c r="E50" s="128">
        <v>8.399999999999999</v>
      </c>
      <c r="F50" s="146">
        <v>1112999.9999999998</v>
      </c>
      <c r="G50" s="128">
        <v>5.6000000000000005</v>
      </c>
      <c r="H50" s="146">
        <v>742000.0000000001</v>
      </c>
      <c r="I50" s="151">
        <v>14</v>
      </c>
      <c r="J50" s="146">
        <v>1855000</v>
      </c>
      <c r="K50" s="146"/>
      <c r="N50" s="77"/>
    </row>
    <row r="51" spans="1:14" ht="25.5">
      <c r="A51" s="149"/>
      <c r="B51" s="150" t="s">
        <v>644</v>
      </c>
      <c r="C51" s="101">
        <v>5200</v>
      </c>
      <c r="D51" s="127" t="s">
        <v>1103</v>
      </c>
      <c r="E51" s="128">
        <v>8.399999999999999</v>
      </c>
      <c r="F51" s="146">
        <v>43679.99999999999</v>
      </c>
      <c r="G51" s="128">
        <v>5.6000000000000005</v>
      </c>
      <c r="H51" s="146">
        <v>29120.000000000004</v>
      </c>
      <c r="I51" s="151">
        <v>14</v>
      </c>
      <c r="J51" s="146">
        <v>72800</v>
      </c>
      <c r="K51" s="146"/>
      <c r="N51" s="77"/>
    </row>
    <row r="52" spans="1:14" ht="12.75">
      <c r="A52" s="149"/>
      <c r="B52" s="150" t="s">
        <v>645</v>
      </c>
      <c r="C52" s="101">
        <v>15400</v>
      </c>
      <c r="D52" s="127" t="s">
        <v>1103</v>
      </c>
      <c r="E52" s="128">
        <v>8.399999999999999</v>
      </c>
      <c r="F52" s="146">
        <v>129359.99999999997</v>
      </c>
      <c r="G52" s="128">
        <v>5.6000000000000005</v>
      </c>
      <c r="H52" s="146">
        <v>86240.00000000001</v>
      </c>
      <c r="I52" s="151">
        <v>14</v>
      </c>
      <c r="J52" s="146">
        <v>215600</v>
      </c>
      <c r="K52" s="146"/>
      <c r="N52" s="77"/>
    </row>
    <row r="53" spans="1:14" ht="12.75">
      <c r="A53" s="149"/>
      <c r="B53" s="150" t="s">
        <v>646</v>
      </c>
      <c r="C53" s="101">
        <v>1540</v>
      </c>
      <c r="D53" s="127" t="s">
        <v>1103</v>
      </c>
      <c r="E53" s="128">
        <v>8.399999999999999</v>
      </c>
      <c r="F53" s="146">
        <v>12935.999999999998</v>
      </c>
      <c r="G53" s="128">
        <v>5.6000000000000005</v>
      </c>
      <c r="H53" s="146">
        <v>8624</v>
      </c>
      <c r="I53" s="151">
        <v>14</v>
      </c>
      <c r="J53" s="146">
        <v>21560</v>
      </c>
      <c r="K53" s="146"/>
      <c r="N53" s="77"/>
    </row>
    <row r="54" spans="1:14" ht="12.75">
      <c r="A54" s="149"/>
      <c r="B54" s="150" t="s">
        <v>647</v>
      </c>
      <c r="C54" s="101">
        <v>10</v>
      </c>
      <c r="D54" s="127" t="s">
        <v>648</v>
      </c>
      <c r="E54" s="128">
        <v>3888</v>
      </c>
      <c r="F54" s="146">
        <v>38880</v>
      </c>
      <c r="G54" s="128">
        <v>2592</v>
      </c>
      <c r="H54" s="146">
        <v>25920</v>
      </c>
      <c r="I54" s="151">
        <v>6480</v>
      </c>
      <c r="J54" s="146">
        <v>64800</v>
      </c>
      <c r="K54" s="146"/>
      <c r="N54" s="77"/>
    </row>
    <row r="55" spans="1:14" ht="12.75">
      <c r="A55" s="149"/>
      <c r="B55" s="231" t="s">
        <v>649</v>
      </c>
      <c r="C55" s="101">
        <v>1</v>
      </c>
      <c r="D55" s="127" t="s">
        <v>1112</v>
      </c>
      <c r="E55" s="128">
        <v>3000</v>
      </c>
      <c r="F55" s="146">
        <v>3000</v>
      </c>
      <c r="G55" s="128">
        <v>2000</v>
      </c>
      <c r="H55" s="146">
        <v>2000</v>
      </c>
      <c r="I55" s="151">
        <v>5000</v>
      </c>
      <c r="J55" s="146">
        <v>5000</v>
      </c>
      <c r="K55" s="146"/>
      <c r="N55" s="77"/>
    </row>
    <row r="56" spans="1:14" ht="25.5">
      <c r="A56" s="149"/>
      <c r="B56" s="150" t="s">
        <v>650</v>
      </c>
      <c r="C56" s="101">
        <v>50</v>
      </c>
      <c r="D56" s="127" t="s">
        <v>1169</v>
      </c>
      <c r="E56" s="128">
        <v>73.5</v>
      </c>
      <c r="F56" s="146">
        <v>3675</v>
      </c>
      <c r="G56" s="128">
        <v>49</v>
      </c>
      <c r="H56" s="146">
        <v>2450</v>
      </c>
      <c r="I56" s="151">
        <v>122.5</v>
      </c>
      <c r="J56" s="146">
        <v>6125</v>
      </c>
      <c r="K56" s="146"/>
      <c r="N56" s="77"/>
    </row>
    <row r="57" spans="1:14" ht="12.75">
      <c r="A57" s="149"/>
      <c r="B57" s="150"/>
      <c r="F57" s="146"/>
      <c r="H57" s="146"/>
      <c r="I57" s="151"/>
      <c r="J57" s="146"/>
      <c r="K57" s="146"/>
      <c r="N57" s="77"/>
    </row>
    <row r="58" spans="1:14" ht="12.75">
      <c r="A58" s="149" t="s">
        <v>951</v>
      </c>
      <c r="B58" s="150" t="s">
        <v>651</v>
      </c>
      <c r="F58" s="146"/>
      <c r="H58" s="146"/>
      <c r="I58" s="151"/>
      <c r="J58" s="146"/>
      <c r="K58" s="146"/>
      <c r="N58" s="77"/>
    </row>
    <row r="59" spans="1:14" ht="12.75">
      <c r="A59" s="149"/>
      <c r="B59" s="150" t="s">
        <v>652</v>
      </c>
      <c r="C59" s="101">
        <v>20</v>
      </c>
      <c r="D59" s="127" t="s">
        <v>648</v>
      </c>
      <c r="E59" s="128">
        <v>6360</v>
      </c>
      <c r="F59" s="146">
        <v>127200</v>
      </c>
      <c r="G59" s="128">
        <v>4240</v>
      </c>
      <c r="H59" s="146">
        <v>84800</v>
      </c>
      <c r="I59" s="151">
        <v>10600</v>
      </c>
      <c r="J59" s="146">
        <v>212000</v>
      </c>
      <c r="K59" s="146"/>
      <c r="N59" s="77"/>
    </row>
    <row r="60" spans="1:14" ht="25.5">
      <c r="A60" s="149"/>
      <c r="B60" s="150" t="s">
        <v>653</v>
      </c>
      <c r="C60" s="101">
        <v>1300</v>
      </c>
      <c r="D60" s="127" t="s">
        <v>1103</v>
      </c>
      <c r="E60" s="128">
        <v>24</v>
      </c>
      <c r="F60" s="146">
        <v>31200</v>
      </c>
      <c r="G60" s="128">
        <v>16</v>
      </c>
      <c r="H60" s="146">
        <v>20800</v>
      </c>
      <c r="I60" s="151">
        <v>40</v>
      </c>
      <c r="J60" s="146">
        <v>52000</v>
      </c>
      <c r="K60" s="146"/>
      <c r="N60" s="77"/>
    </row>
    <row r="61" spans="1:14" ht="12.75">
      <c r="A61" s="149"/>
      <c r="B61" s="150" t="s">
        <v>654</v>
      </c>
      <c r="F61" s="146"/>
      <c r="H61" s="146"/>
      <c r="I61" s="292"/>
      <c r="J61" s="293" t="s">
        <v>655</v>
      </c>
      <c r="K61" s="146"/>
      <c r="N61" s="77"/>
    </row>
    <row r="62" spans="1:14" ht="51">
      <c r="A62" s="149"/>
      <c r="B62" s="150" t="s">
        <v>656</v>
      </c>
      <c r="C62" s="101">
        <v>130000</v>
      </c>
      <c r="D62" s="127" t="s">
        <v>959</v>
      </c>
      <c r="F62" s="146"/>
      <c r="H62" s="146"/>
      <c r="I62" s="292"/>
      <c r="J62" s="293" t="s">
        <v>655</v>
      </c>
      <c r="K62" s="146"/>
      <c r="N62" s="77"/>
    </row>
    <row r="63" spans="1:14" ht="12.75">
      <c r="A63" s="149"/>
      <c r="B63" s="150" t="s">
        <v>657</v>
      </c>
      <c r="F63" s="146"/>
      <c r="H63" s="146"/>
      <c r="I63" s="292"/>
      <c r="J63" s="293" t="s">
        <v>655</v>
      </c>
      <c r="K63" s="146"/>
      <c r="N63" s="77"/>
    </row>
    <row r="64" spans="1:14" ht="38.25">
      <c r="A64" s="149"/>
      <c r="B64" s="150" t="s">
        <v>658</v>
      </c>
      <c r="F64" s="146"/>
      <c r="H64" s="146"/>
      <c r="I64" s="292"/>
      <c r="J64" s="293" t="s">
        <v>655</v>
      </c>
      <c r="K64" s="146"/>
      <c r="N64" s="77"/>
    </row>
    <row r="65" spans="1:14" ht="38.25">
      <c r="A65" s="149"/>
      <c r="B65" s="150" t="s">
        <v>659</v>
      </c>
      <c r="C65" s="101">
        <v>47000</v>
      </c>
      <c r="D65" s="127" t="s">
        <v>959</v>
      </c>
      <c r="F65" s="146"/>
      <c r="H65" s="146"/>
      <c r="I65" s="292"/>
      <c r="J65" s="293" t="s">
        <v>655</v>
      </c>
      <c r="K65" s="146"/>
      <c r="N65" s="77"/>
    </row>
    <row r="66" spans="1:14" ht="12.75">
      <c r="A66" s="149"/>
      <c r="B66" s="150"/>
      <c r="F66" s="146"/>
      <c r="H66" s="146"/>
      <c r="I66" s="151"/>
      <c r="J66" s="146"/>
      <c r="K66" s="146"/>
      <c r="N66" s="77"/>
    </row>
    <row r="67" spans="1:14" ht="12.75">
      <c r="A67" s="149" t="s">
        <v>953</v>
      </c>
      <c r="B67" s="150" t="s">
        <v>660</v>
      </c>
      <c r="F67" s="146"/>
      <c r="H67" s="146"/>
      <c r="I67" s="151"/>
      <c r="J67" s="146"/>
      <c r="K67" s="146"/>
      <c r="N67" s="77"/>
    </row>
    <row r="68" spans="1:14" ht="51">
      <c r="A68" s="149"/>
      <c r="B68" s="150" t="s">
        <v>661</v>
      </c>
      <c r="C68" s="101">
        <v>1</v>
      </c>
      <c r="D68" s="127" t="s">
        <v>1112</v>
      </c>
      <c r="E68" s="128">
        <v>25350</v>
      </c>
      <c r="F68" s="146">
        <v>25350</v>
      </c>
      <c r="G68" s="128">
        <v>16900</v>
      </c>
      <c r="H68" s="146">
        <v>16900</v>
      </c>
      <c r="I68" s="151">
        <v>42250</v>
      </c>
      <c r="J68" s="146">
        <v>42250</v>
      </c>
      <c r="K68" s="146"/>
      <c r="N68" s="77"/>
    </row>
    <row r="69" spans="1:14" ht="12.75">
      <c r="A69" s="149"/>
      <c r="B69" s="150"/>
      <c r="F69" s="146"/>
      <c r="H69" s="146"/>
      <c r="I69" s="151"/>
      <c r="J69" s="146"/>
      <c r="K69" s="146"/>
      <c r="N69" s="77"/>
    </row>
    <row r="70" spans="1:14" ht="12.75">
      <c r="A70" s="149" t="s">
        <v>955</v>
      </c>
      <c r="B70" s="150" t="s">
        <v>662</v>
      </c>
      <c r="F70" s="146"/>
      <c r="H70" s="146"/>
      <c r="I70" s="151"/>
      <c r="J70" s="146"/>
      <c r="K70" s="294" t="s">
        <v>663</v>
      </c>
      <c r="N70" s="77"/>
    </row>
    <row r="71" spans="1:14" ht="51">
      <c r="A71" s="149"/>
      <c r="B71" s="150" t="s">
        <v>664</v>
      </c>
      <c r="C71" s="101">
        <v>200</v>
      </c>
      <c r="D71" s="127" t="s">
        <v>959</v>
      </c>
      <c r="E71" s="128">
        <v>105</v>
      </c>
      <c r="F71" s="146">
        <v>21000</v>
      </c>
      <c r="G71" s="128">
        <v>70</v>
      </c>
      <c r="H71" s="146">
        <v>14000</v>
      </c>
      <c r="I71" s="151">
        <v>175</v>
      </c>
      <c r="J71" s="146">
        <v>35000</v>
      </c>
      <c r="K71" s="295">
        <v>3392532.5</v>
      </c>
      <c r="M71" s="77"/>
      <c r="N71" s="102"/>
    </row>
    <row r="72" spans="1:14" ht="12.75">
      <c r="A72" s="149"/>
      <c r="B72" s="150"/>
      <c r="F72" s="146"/>
      <c r="H72" s="146"/>
      <c r="I72" s="151"/>
      <c r="J72" s="146"/>
      <c r="K72" s="146"/>
      <c r="M72" s="77"/>
      <c r="N72" s="102"/>
    </row>
    <row r="73" spans="1:14" ht="12.75">
      <c r="A73" s="149" t="s">
        <v>956</v>
      </c>
      <c r="B73" s="150" t="s">
        <v>665</v>
      </c>
      <c r="F73" s="146"/>
      <c r="H73" s="146"/>
      <c r="I73" s="151"/>
      <c r="J73" s="146"/>
      <c r="K73" s="146"/>
      <c r="M73" s="77"/>
      <c r="N73" s="102"/>
    </row>
    <row r="74" spans="1:14" ht="25.5">
      <c r="A74" s="149"/>
      <c r="B74" s="164" t="s">
        <v>666</v>
      </c>
      <c r="C74" s="101">
        <v>161200</v>
      </c>
      <c r="D74" s="127" t="s">
        <v>959</v>
      </c>
      <c r="E74" s="128">
        <v>2.0999999999999996</v>
      </c>
      <c r="F74" s="146">
        <v>338519.99999999994</v>
      </c>
      <c r="G74" s="128">
        <v>1.4000000000000001</v>
      </c>
      <c r="H74" s="146">
        <v>225680.00000000003</v>
      </c>
      <c r="I74" s="151">
        <v>3.5</v>
      </c>
      <c r="J74" s="146">
        <v>564200</v>
      </c>
      <c r="K74" s="146"/>
      <c r="M74" s="77"/>
      <c r="N74" s="102"/>
    </row>
    <row r="75" spans="1:14" ht="38.25">
      <c r="A75" s="149"/>
      <c r="B75" s="164" t="s">
        <v>667</v>
      </c>
      <c r="C75" s="101">
        <v>69800</v>
      </c>
      <c r="D75" s="127" t="s">
        <v>959</v>
      </c>
      <c r="F75" s="146"/>
      <c r="H75" s="146"/>
      <c r="I75" s="151"/>
      <c r="J75" s="146" t="s">
        <v>668</v>
      </c>
      <c r="K75" s="146"/>
      <c r="M75" s="77"/>
      <c r="N75" s="102"/>
    </row>
    <row r="76" spans="1:14" ht="38.25">
      <c r="A76" s="149"/>
      <c r="B76" s="164" t="s">
        <v>669</v>
      </c>
      <c r="C76" s="101">
        <v>115800</v>
      </c>
      <c r="D76" s="127" t="s">
        <v>959</v>
      </c>
      <c r="E76" s="128">
        <v>2.4</v>
      </c>
      <c r="F76" s="146">
        <v>277920</v>
      </c>
      <c r="G76" s="128">
        <v>1.6</v>
      </c>
      <c r="H76" s="146">
        <v>185280</v>
      </c>
      <c r="I76" s="151">
        <v>4</v>
      </c>
      <c r="J76" s="146">
        <v>463200</v>
      </c>
      <c r="K76" s="146"/>
      <c r="M76" s="77"/>
      <c r="N76" s="102"/>
    </row>
    <row r="77" spans="1:14" ht="38.25">
      <c r="A77" s="149"/>
      <c r="B77" s="164" t="s">
        <v>670</v>
      </c>
      <c r="C77" s="101">
        <v>45600</v>
      </c>
      <c r="D77" s="127" t="s">
        <v>959</v>
      </c>
      <c r="E77" s="128">
        <v>2.4</v>
      </c>
      <c r="F77" s="146">
        <v>109440</v>
      </c>
      <c r="G77" s="128">
        <v>1.6</v>
      </c>
      <c r="H77" s="146">
        <v>72960</v>
      </c>
      <c r="I77" s="151">
        <v>4</v>
      </c>
      <c r="J77" s="146">
        <v>182400</v>
      </c>
      <c r="K77" s="146"/>
      <c r="M77" s="77"/>
      <c r="N77" s="102"/>
    </row>
    <row r="78" spans="1:14" ht="25.5">
      <c r="A78" s="149"/>
      <c r="B78" s="164" t="s">
        <v>671</v>
      </c>
      <c r="C78" s="101">
        <v>360</v>
      </c>
      <c r="D78" s="127" t="s">
        <v>1114</v>
      </c>
      <c r="E78" s="128">
        <v>6</v>
      </c>
      <c r="F78" s="146">
        <v>2160</v>
      </c>
      <c r="G78" s="128">
        <v>4</v>
      </c>
      <c r="H78" s="146">
        <v>1440</v>
      </c>
      <c r="I78" s="151">
        <v>10</v>
      </c>
      <c r="J78" s="146">
        <v>3600</v>
      </c>
      <c r="K78" s="146"/>
      <c r="M78" s="77"/>
      <c r="N78" s="102"/>
    </row>
    <row r="79" spans="1:14" ht="25.5">
      <c r="A79" s="149"/>
      <c r="B79" s="164" t="s">
        <v>672</v>
      </c>
      <c r="C79" s="101">
        <v>32500</v>
      </c>
      <c r="D79" s="127" t="s">
        <v>959</v>
      </c>
      <c r="E79" s="128">
        <v>7.199999999999999</v>
      </c>
      <c r="F79" s="146">
        <v>233999.99999999997</v>
      </c>
      <c r="G79" s="128">
        <v>4.800000000000001</v>
      </c>
      <c r="H79" s="146">
        <v>156000.00000000003</v>
      </c>
      <c r="I79" s="151">
        <v>12</v>
      </c>
      <c r="J79" s="146">
        <v>390000</v>
      </c>
      <c r="K79" s="146"/>
      <c r="M79" s="77"/>
      <c r="N79" s="102"/>
    </row>
    <row r="80" spans="1:14" ht="38.25">
      <c r="A80" s="149"/>
      <c r="B80" s="164" t="s">
        <v>673</v>
      </c>
      <c r="C80" s="101">
        <v>14700</v>
      </c>
      <c r="D80" s="127" t="s">
        <v>959</v>
      </c>
      <c r="E80" s="128">
        <v>7.199999999999999</v>
      </c>
      <c r="F80" s="146">
        <v>105839.99999999999</v>
      </c>
      <c r="G80" s="128">
        <v>4.800000000000001</v>
      </c>
      <c r="H80" s="146">
        <v>70560.00000000001</v>
      </c>
      <c r="I80" s="151">
        <v>12</v>
      </c>
      <c r="J80" s="146">
        <v>176400</v>
      </c>
      <c r="K80" s="146"/>
      <c r="M80" s="77"/>
      <c r="N80" s="102"/>
    </row>
    <row r="81" spans="1:14" ht="51">
      <c r="A81" s="149"/>
      <c r="B81" s="164" t="s">
        <v>674</v>
      </c>
      <c r="C81" s="101">
        <v>185.92592592592592</v>
      </c>
      <c r="D81" s="127" t="s">
        <v>1103</v>
      </c>
      <c r="E81" s="128">
        <v>300</v>
      </c>
      <c r="F81" s="146">
        <v>55777.777777777774</v>
      </c>
      <c r="G81" s="128">
        <v>200</v>
      </c>
      <c r="H81" s="146">
        <v>37185.18518518518</v>
      </c>
      <c r="I81" s="151">
        <v>500</v>
      </c>
      <c r="J81" s="146">
        <v>92962.96296296296</v>
      </c>
      <c r="K81" s="146"/>
      <c r="M81" s="77"/>
      <c r="N81" s="102"/>
    </row>
    <row r="82" spans="1:14" ht="51">
      <c r="A82" s="149"/>
      <c r="B82" s="164" t="s">
        <v>675</v>
      </c>
      <c r="C82" s="101">
        <v>383.3333333333333</v>
      </c>
      <c r="D82" s="127" t="s">
        <v>1103</v>
      </c>
      <c r="E82" s="128">
        <v>300</v>
      </c>
      <c r="F82" s="146">
        <v>115000</v>
      </c>
      <c r="G82" s="128">
        <v>200</v>
      </c>
      <c r="H82" s="146">
        <v>76666.66666666666</v>
      </c>
      <c r="I82" s="151">
        <v>500</v>
      </c>
      <c r="J82" s="146">
        <v>191666.66666666666</v>
      </c>
      <c r="K82" s="146"/>
      <c r="M82" s="77"/>
      <c r="N82" s="102"/>
    </row>
    <row r="83" spans="1:14" ht="38.25">
      <c r="A83" s="149"/>
      <c r="B83" s="164" t="s">
        <v>676</v>
      </c>
      <c r="C83" s="101">
        <v>227.7037037037037</v>
      </c>
      <c r="D83" s="127" t="s">
        <v>1103</v>
      </c>
      <c r="E83" s="128">
        <v>300</v>
      </c>
      <c r="F83" s="146">
        <v>68311.11111111111</v>
      </c>
      <c r="G83" s="128">
        <v>200</v>
      </c>
      <c r="H83" s="146">
        <v>45540.74074074074</v>
      </c>
      <c r="I83" s="151">
        <v>500</v>
      </c>
      <c r="J83" s="146">
        <v>113851.85185185185</v>
      </c>
      <c r="K83" s="146"/>
      <c r="M83" s="77"/>
      <c r="N83" s="102"/>
    </row>
    <row r="84" spans="1:14" ht="25.5">
      <c r="A84" s="149"/>
      <c r="B84" s="150" t="s">
        <v>677</v>
      </c>
      <c r="C84" s="101">
        <v>1537</v>
      </c>
      <c r="D84" s="127" t="s">
        <v>1114</v>
      </c>
      <c r="E84" s="128">
        <v>12</v>
      </c>
      <c r="F84" s="146">
        <v>18444</v>
      </c>
      <c r="G84" s="128">
        <v>8</v>
      </c>
      <c r="H84" s="146">
        <v>12296</v>
      </c>
      <c r="I84" s="151">
        <v>20</v>
      </c>
      <c r="J84" s="146">
        <v>30740</v>
      </c>
      <c r="K84" s="146"/>
      <c r="M84" s="77"/>
      <c r="N84" s="102"/>
    </row>
    <row r="85" spans="1:14" ht="38.25">
      <c r="A85" s="149"/>
      <c r="B85" s="164" t="s">
        <v>678</v>
      </c>
      <c r="C85" s="101">
        <v>16600</v>
      </c>
      <c r="D85" s="127" t="s">
        <v>959</v>
      </c>
      <c r="E85" s="128">
        <v>4.5</v>
      </c>
      <c r="F85" s="146">
        <v>74700</v>
      </c>
      <c r="G85" s="128">
        <v>3</v>
      </c>
      <c r="H85" s="146">
        <v>49800</v>
      </c>
      <c r="I85" s="151">
        <v>7.5</v>
      </c>
      <c r="J85" s="146">
        <v>124500</v>
      </c>
      <c r="K85" s="146"/>
      <c r="M85" s="77"/>
      <c r="N85" s="102"/>
    </row>
    <row r="86" spans="1:14" ht="25.5">
      <c r="A86" s="149"/>
      <c r="B86" s="150" t="s">
        <v>679</v>
      </c>
      <c r="C86" s="101">
        <v>9800</v>
      </c>
      <c r="D86" s="127" t="s">
        <v>959</v>
      </c>
      <c r="E86" s="128">
        <v>9</v>
      </c>
      <c r="F86" s="146">
        <v>88200</v>
      </c>
      <c r="G86" s="128">
        <v>6</v>
      </c>
      <c r="H86" s="146">
        <v>58800</v>
      </c>
      <c r="I86" s="151">
        <v>15</v>
      </c>
      <c r="J86" s="146">
        <v>147000</v>
      </c>
      <c r="K86" s="146"/>
      <c r="M86" s="77"/>
      <c r="N86" s="102"/>
    </row>
    <row r="87" spans="1:14" ht="25.5">
      <c r="A87" s="149"/>
      <c r="B87" s="164" t="s">
        <v>680</v>
      </c>
      <c r="C87" s="101">
        <v>27200</v>
      </c>
      <c r="D87" s="127" t="s">
        <v>959</v>
      </c>
      <c r="E87" s="128">
        <v>1.2</v>
      </c>
      <c r="F87" s="146">
        <v>32640</v>
      </c>
      <c r="G87" s="128">
        <v>0.8</v>
      </c>
      <c r="H87" s="146">
        <v>21760</v>
      </c>
      <c r="I87" s="151">
        <v>2</v>
      </c>
      <c r="J87" s="146">
        <v>54400</v>
      </c>
      <c r="K87" s="146"/>
      <c r="M87" s="77"/>
      <c r="N87" s="102"/>
    </row>
    <row r="88" spans="1:14" ht="25.5">
      <c r="A88" s="149"/>
      <c r="B88" s="164" t="s">
        <v>681</v>
      </c>
      <c r="C88" s="101">
        <v>4300</v>
      </c>
      <c r="D88" s="127" t="s">
        <v>1114</v>
      </c>
      <c r="E88" s="128">
        <v>9.6</v>
      </c>
      <c r="F88" s="146">
        <v>41280</v>
      </c>
      <c r="G88" s="128">
        <v>6.4</v>
      </c>
      <c r="H88" s="146">
        <v>27520</v>
      </c>
      <c r="I88" s="151">
        <v>16</v>
      </c>
      <c r="J88" s="146">
        <v>68800</v>
      </c>
      <c r="K88" s="146"/>
      <c r="M88" s="77"/>
      <c r="N88" s="102"/>
    </row>
    <row r="89" spans="1:14" ht="25.5">
      <c r="A89" s="149"/>
      <c r="B89" s="150" t="s">
        <v>682</v>
      </c>
      <c r="C89" s="101">
        <v>1575</v>
      </c>
      <c r="D89" s="127" t="s">
        <v>959</v>
      </c>
      <c r="E89" s="128">
        <v>9</v>
      </c>
      <c r="F89" s="146">
        <v>14175</v>
      </c>
      <c r="G89" s="128">
        <v>6</v>
      </c>
      <c r="H89" s="146">
        <v>9450</v>
      </c>
      <c r="I89" s="151">
        <v>15</v>
      </c>
      <c r="J89" s="146">
        <v>23625</v>
      </c>
      <c r="K89" s="146"/>
      <c r="M89" s="77"/>
      <c r="N89" s="102"/>
    </row>
    <row r="90" spans="1:14" ht="12.75">
      <c r="A90" s="149"/>
      <c r="B90" s="150" t="s">
        <v>683</v>
      </c>
      <c r="C90" s="101">
        <v>800</v>
      </c>
      <c r="D90" s="127" t="s">
        <v>959</v>
      </c>
      <c r="E90" s="128">
        <v>9</v>
      </c>
      <c r="F90" s="146">
        <v>7200</v>
      </c>
      <c r="G90" s="128">
        <v>6</v>
      </c>
      <c r="H90" s="146">
        <v>4800</v>
      </c>
      <c r="I90" s="151">
        <v>15</v>
      </c>
      <c r="J90" s="146">
        <v>12000</v>
      </c>
      <c r="K90" s="146"/>
      <c r="M90" s="77"/>
      <c r="N90" s="102"/>
    </row>
    <row r="91" spans="1:14" ht="25.5">
      <c r="A91" s="149"/>
      <c r="B91" s="150" t="s">
        <v>684</v>
      </c>
      <c r="C91" s="101">
        <v>176</v>
      </c>
      <c r="D91" s="127" t="s">
        <v>1114</v>
      </c>
      <c r="E91" s="128">
        <v>18</v>
      </c>
      <c r="F91" s="146">
        <v>3168</v>
      </c>
      <c r="G91" s="128">
        <v>12</v>
      </c>
      <c r="H91" s="146">
        <v>2112</v>
      </c>
      <c r="I91" s="151">
        <v>30</v>
      </c>
      <c r="J91" s="146">
        <v>5280</v>
      </c>
      <c r="K91" s="146"/>
      <c r="M91" s="77"/>
      <c r="N91" s="102"/>
    </row>
    <row r="92" spans="1:14" ht="25.5">
      <c r="A92" s="149"/>
      <c r="B92" s="164" t="s">
        <v>685</v>
      </c>
      <c r="C92" s="101">
        <v>521</v>
      </c>
      <c r="D92" s="127" t="s">
        <v>1169</v>
      </c>
      <c r="E92" s="128">
        <v>30</v>
      </c>
      <c r="F92" s="146">
        <v>15630</v>
      </c>
      <c r="G92" s="128">
        <v>20</v>
      </c>
      <c r="H92" s="146">
        <v>10420</v>
      </c>
      <c r="I92" s="151">
        <v>50</v>
      </c>
      <c r="J92" s="146">
        <v>26050</v>
      </c>
      <c r="K92" s="146"/>
      <c r="M92" s="77"/>
      <c r="N92" s="102"/>
    </row>
    <row r="93" spans="1:14" ht="25.5">
      <c r="A93" s="149"/>
      <c r="B93" s="164" t="s">
        <v>686</v>
      </c>
      <c r="C93" s="101">
        <v>521</v>
      </c>
      <c r="D93" s="127" t="s">
        <v>1169</v>
      </c>
      <c r="E93" s="128">
        <v>6</v>
      </c>
      <c r="F93" s="146">
        <v>3126</v>
      </c>
      <c r="G93" s="128">
        <v>4</v>
      </c>
      <c r="H93" s="146">
        <v>2084</v>
      </c>
      <c r="I93" s="151">
        <v>10</v>
      </c>
      <c r="J93" s="146">
        <v>5210</v>
      </c>
      <c r="K93" s="146"/>
      <c r="M93" s="77"/>
      <c r="N93" s="102"/>
    </row>
    <row r="94" spans="1:14" ht="25.5">
      <c r="A94" s="149"/>
      <c r="B94" s="150" t="s">
        <v>687</v>
      </c>
      <c r="C94" s="101">
        <v>1</v>
      </c>
      <c r="D94" s="127" t="s">
        <v>1112</v>
      </c>
      <c r="E94" s="128">
        <v>9000</v>
      </c>
      <c r="F94" s="146">
        <v>9000</v>
      </c>
      <c r="G94" s="128">
        <v>6000</v>
      </c>
      <c r="H94" s="146">
        <v>6000</v>
      </c>
      <c r="I94" s="151">
        <v>15000</v>
      </c>
      <c r="J94" s="146">
        <v>15000</v>
      </c>
      <c r="K94" s="146"/>
      <c r="M94" s="77"/>
      <c r="N94" s="102"/>
    </row>
    <row r="95" spans="1:13" ht="12.75">
      <c r="A95" s="149"/>
      <c r="B95" s="150"/>
      <c r="F95" s="146"/>
      <c r="H95" s="146"/>
      <c r="I95" s="151"/>
      <c r="J95" s="146"/>
      <c r="K95" s="146"/>
      <c r="M95" s="77"/>
    </row>
    <row r="96" spans="1:13" ht="12.75">
      <c r="A96" s="149"/>
      <c r="B96" s="150"/>
      <c r="F96" s="146"/>
      <c r="H96" s="146"/>
      <c r="I96" s="151"/>
      <c r="J96" s="146"/>
      <c r="K96" s="146"/>
      <c r="M96" s="77"/>
    </row>
    <row r="97" spans="1:14" ht="12.75">
      <c r="A97" s="149"/>
      <c r="B97" s="150" t="s">
        <v>1101</v>
      </c>
      <c r="F97" s="146"/>
      <c r="H97" s="146"/>
      <c r="I97" s="151"/>
      <c r="J97" s="146"/>
      <c r="K97" s="146"/>
      <c r="M97" s="77"/>
      <c r="N97" s="102"/>
    </row>
    <row r="98" spans="1:14" ht="38.25">
      <c r="A98" s="149"/>
      <c r="B98" s="164" t="s">
        <v>688</v>
      </c>
      <c r="C98" s="101">
        <v>86</v>
      </c>
      <c r="D98" s="127" t="s">
        <v>1169</v>
      </c>
      <c r="E98" s="128">
        <v>210</v>
      </c>
      <c r="F98" s="146">
        <v>18060</v>
      </c>
      <c r="G98" s="128">
        <v>140</v>
      </c>
      <c r="H98" s="146">
        <v>12040</v>
      </c>
      <c r="I98" s="151">
        <v>350</v>
      </c>
      <c r="J98" s="146">
        <v>30100</v>
      </c>
      <c r="K98" s="146"/>
      <c r="M98" s="77"/>
      <c r="N98" s="102"/>
    </row>
    <row r="99" spans="1:14" ht="38.25">
      <c r="A99" s="149"/>
      <c r="B99" s="164" t="s">
        <v>689</v>
      </c>
      <c r="C99" s="101">
        <v>500</v>
      </c>
      <c r="D99" s="127" t="s">
        <v>1169</v>
      </c>
      <c r="E99" s="128">
        <v>210</v>
      </c>
      <c r="F99" s="146">
        <v>105000</v>
      </c>
      <c r="G99" s="128">
        <v>140</v>
      </c>
      <c r="H99" s="146">
        <v>70000</v>
      </c>
      <c r="I99" s="151">
        <v>350</v>
      </c>
      <c r="J99" s="146">
        <v>175000</v>
      </c>
      <c r="K99" s="146"/>
      <c r="M99" s="77"/>
      <c r="N99" s="102"/>
    </row>
    <row r="100" spans="1:14" ht="12.75">
      <c r="A100" s="149"/>
      <c r="B100" s="150" t="s">
        <v>690</v>
      </c>
      <c r="C100" s="101">
        <v>950000</v>
      </c>
      <c r="D100" s="127" t="s">
        <v>959</v>
      </c>
      <c r="E100" s="128">
        <v>0.12</v>
      </c>
      <c r="F100" s="146">
        <v>114000</v>
      </c>
      <c r="G100" s="128">
        <v>0.08000000000000002</v>
      </c>
      <c r="H100" s="146">
        <v>76000.00000000001</v>
      </c>
      <c r="I100" s="151">
        <v>0.2</v>
      </c>
      <c r="J100" s="146">
        <v>190000</v>
      </c>
      <c r="K100" s="294" t="s">
        <v>691</v>
      </c>
      <c r="L100" s="296"/>
      <c r="M100" s="297"/>
      <c r="N100" s="102"/>
    </row>
    <row r="101" spans="1:14" ht="25.5">
      <c r="A101" s="149"/>
      <c r="B101" s="150" t="s">
        <v>692</v>
      </c>
      <c r="C101" s="101">
        <v>1</v>
      </c>
      <c r="D101" s="127" t="s">
        <v>1112</v>
      </c>
      <c r="E101" s="128">
        <v>90000</v>
      </c>
      <c r="F101" s="146">
        <v>90000</v>
      </c>
      <c r="G101" s="128">
        <v>60000</v>
      </c>
      <c r="H101" s="146">
        <v>60000</v>
      </c>
      <c r="I101" s="151">
        <v>150000</v>
      </c>
      <c r="J101" s="146">
        <v>150000</v>
      </c>
      <c r="K101" s="295">
        <v>3235986.4814814813</v>
      </c>
      <c r="L101" s="296"/>
      <c r="M101" s="297"/>
      <c r="N101" s="102"/>
    </row>
    <row r="102" spans="1:14" ht="12.75">
      <c r="A102" s="149"/>
      <c r="B102" s="150" t="s">
        <v>693</v>
      </c>
      <c r="F102" s="146"/>
      <c r="H102" s="146"/>
      <c r="I102" s="151"/>
      <c r="J102" s="146" t="s">
        <v>1061</v>
      </c>
      <c r="K102" s="146"/>
      <c r="M102" s="77"/>
      <c r="N102" s="102"/>
    </row>
    <row r="103" spans="1:19" ht="12.75">
      <c r="A103" s="149"/>
      <c r="B103" s="150"/>
      <c r="F103" s="146"/>
      <c r="H103" s="146"/>
      <c r="I103" s="151"/>
      <c r="J103" s="146"/>
      <c r="K103" s="146"/>
      <c r="M103" s="77"/>
      <c r="O103" s="102"/>
      <c r="P103" s="102"/>
      <c r="Q103" s="102"/>
      <c r="R103" s="102"/>
      <c r="S103" s="102"/>
    </row>
    <row r="104" spans="1:19" ht="12.75">
      <c r="A104" s="149"/>
      <c r="B104" s="150"/>
      <c r="F104" s="146"/>
      <c r="H104" s="146"/>
      <c r="I104" s="151"/>
      <c r="J104" s="24" t="s">
        <v>965</v>
      </c>
      <c r="K104" s="146"/>
      <c r="M104" s="77"/>
      <c r="O104" s="102"/>
      <c r="P104" s="102"/>
      <c r="Q104" s="102"/>
      <c r="R104" s="102"/>
      <c r="S104" s="102"/>
    </row>
    <row r="105" spans="1:19" ht="12.75">
      <c r="A105" s="149"/>
      <c r="B105" s="150"/>
      <c r="F105" s="146"/>
      <c r="H105" s="146"/>
      <c r="I105" s="151"/>
      <c r="J105" s="146">
        <v>6628518.981481481</v>
      </c>
      <c r="K105" s="146"/>
      <c r="M105" s="77"/>
      <c r="N105" s="124">
        <v>6628518.981481481</v>
      </c>
      <c r="O105" s="124">
        <v>3977111.3888888885</v>
      </c>
      <c r="P105" s="124">
        <v>2651407.5925925924</v>
      </c>
      <c r="Q105" s="102"/>
      <c r="R105" s="102"/>
      <c r="S105" s="102"/>
    </row>
    <row r="106" spans="1:19" ht="12.75">
      <c r="A106" s="149"/>
      <c r="B106" s="150"/>
      <c r="F106" s="146"/>
      <c r="H106" s="146"/>
      <c r="I106" s="151"/>
      <c r="J106" s="146"/>
      <c r="K106" s="146"/>
      <c r="M106" s="77"/>
      <c r="N106" s="124"/>
      <c r="Q106" s="102"/>
      <c r="R106" s="102"/>
      <c r="S106" s="102"/>
    </row>
    <row r="107" spans="1:19" ht="12.75">
      <c r="A107" s="149"/>
      <c r="B107" s="150"/>
      <c r="F107" s="146"/>
      <c r="H107" s="146"/>
      <c r="I107" s="151"/>
      <c r="J107" s="146"/>
      <c r="K107" s="146"/>
      <c r="M107" s="77"/>
      <c r="O107" s="102"/>
      <c r="P107" s="102"/>
      <c r="Q107" s="102"/>
      <c r="R107" s="102"/>
      <c r="S107" s="102"/>
    </row>
    <row r="108" spans="1:19" ht="12.75">
      <c r="A108" s="149" t="s">
        <v>694</v>
      </c>
      <c r="B108" s="298" t="s">
        <v>695</v>
      </c>
      <c r="C108" s="291" t="s">
        <v>1054</v>
      </c>
      <c r="F108" s="146"/>
      <c r="H108" s="146"/>
      <c r="I108" s="151"/>
      <c r="J108" s="146"/>
      <c r="K108" s="146"/>
      <c r="N108" s="77"/>
      <c r="O108" s="102"/>
      <c r="P108" s="102"/>
      <c r="Q108" s="102"/>
      <c r="R108" s="102"/>
      <c r="S108" s="102"/>
    </row>
    <row r="109" spans="1:11" s="10" customFormat="1" ht="12.75">
      <c r="A109" s="178"/>
      <c r="B109" s="179"/>
      <c r="C109" s="101"/>
      <c r="D109" s="127"/>
      <c r="E109" s="128"/>
      <c r="F109" s="146"/>
      <c r="G109" s="128"/>
      <c r="H109" s="146"/>
      <c r="I109" s="151"/>
      <c r="J109" s="146"/>
      <c r="K109" s="299"/>
    </row>
    <row r="110" spans="1:9" s="200" customFormat="1" ht="12.75">
      <c r="A110" s="300"/>
      <c r="B110" s="301" t="s">
        <v>696</v>
      </c>
      <c r="C110" s="302"/>
      <c r="D110" s="303"/>
      <c r="F110" s="304"/>
      <c r="I110" s="305"/>
    </row>
    <row r="111" spans="1:11" s="200" customFormat="1" ht="12.75">
      <c r="A111" s="306"/>
      <c r="B111" s="307" t="s">
        <v>697</v>
      </c>
      <c r="C111" s="308"/>
      <c r="D111" s="303"/>
      <c r="E111" s="309"/>
      <c r="F111" s="304"/>
      <c r="I111" s="305"/>
      <c r="K111" s="299"/>
    </row>
    <row r="112" spans="1:11" s="200" customFormat="1" ht="25.5">
      <c r="A112" s="306"/>
      <c r="B112" s="310" t="s">
        <v>698</v>
      </c>
      <c r="C112" s="311">
        <v>2</v>
      </c>
      <c r="D112" s="303" t="s">
        <v>699</v>
      </c>
      <c r="E112" s="312">
        <v>4222.5</v>
      </c>
      <c r="F112" s="146">
        <v>8445</v>
      </c>
      <c r="G112" s="312">
        <v>2815</v>
      </c>
      <c r="H112" s="146">
        <v>5630</v>
      </c>
      <c r="I112" s="313">
        <v>7037.5</v>
      </c>
      <c r="J112" s="146">
        <v>14075</v>
      </c>
      <c r="K112" s="299"/>
    </row>
    <row r="113" spans="1:11" s="200" customFormat="1" ht="12.75">
      <c r="A113" s="306"/>
      <c r="B113" s="314" t="s">
        <v>700</v>
      </c>
      <c r="C113" s="311"/>
      <c r="D113" s="303"/>
      <c r="E113" s="312"/>
      <c r="F113" s="146"/>
      <c r="G113" s="312"/>
      <c r="H113" s="146"/>
      <c r="I113" s="313"/>
      <c r="J113" s="146"/>
      <c r="K113" s="299"/>
    </row>
    <row r="114" spans="1:11" s="200" customFormat="1" ht="12.75">
      <c r="A114" s="306"/>
      <c r="B114" s="315" t="s">
        <v>701</v>
      </c>
      <c r="C114" s="311">
        <v>3780</v>
      </c>
      <c r="D114" s="303" t="s">
        <v>1114</v>
      </c>
      <c r="E114" s="312">
        <v>57.56387999999999</v>
      </c>
      <c r="F114" s="146">
        <v>217591.46639999998</v>
      </c>
      <c r="G114" s="312">
        <v>38.37592</v>
      </c>
      <c r="H114" s="146">
        <v>145060.9776</v>
      </c>
      <c r="I114" s="313">
        <v>95.93979999999999</v>
      </c>
      <c r="J114" s="146">
        <v>362652.44399999996</v>
      </c>
      <c r="K114" s="299"/>
    </row>
    <row r="115" spans="1:11" s="200" customFormat="1" ht="12.75">
      <c r="A115" s="306"/>
      <c r="B115" s="316" t="s">
        <v>702</v>
      </c>
      <c r="C115" s="311">
        <v>2460</v>
      </c>
      <c r="D115" s="303" t="s">
        <v>1114</v>
      </c>
      <c r="E115" s="312">
        <v>102.72675</v>
      </c>
      <c r="F115" s="146">
        <v>252707.805</v>
      </c>
      <c r="G115" s="312">
        <v>68.48450000000001</v>
      </c>
      <c r="H115" s="146">
        <v>168471.87000000002</v>
      </c>
      <c r="I115" s="313">
        <v>171.21125</v>
      </c>
      <c r="J115" s="146">
        <v>421179.675</v>
      </c>
      <c r="K115" s="299"/>
    </row>
    <row r="116" spans="1:11" s="200" customFormat="1" ht="12.75">
      <c r="A116" s="306"/>
      <c r="B116" s="317" t="s">
        <v>703</v>
      </c>
      <c r="C116" s="311">
        <v>12</v>
      </c>
      <c r="D116" s="303" t="s">
        <v>1169</v>
      </c>
      <c r="E116" s="312">
        <v>1144.5</v>
      </c>
      <c r="F116" s="146">
        <v>13734</v>
      </c>
      <c r="G116" s="312">
        <v>763</v>
      </c>
      <c r="H116" s="146">
        <v>9156</v>
      </c>
      <c r="I116" s="313">
        <v>1907.5</v>
      </c>
      <c r="J116" s="146">
        <v>22890</v>
      </c>
      <c r="K116" s="299"/>
    </row>
    <row r="117" spans="1:11" s="200" customFormat="1" ht="12.75">
      <c r="A117" s="306"/>
      <c r="B117" s="317" t="s">
        <v>704</v>
      </c>
      <c r="C117" s="311">
        <v>16</v>
      </c>
      <c r="D117" s="303" t="s">
        <v>1169</v>
      </c>
      <c r="E117" s="312">
        <v>825.0000000000001</v>
      </c>
      <c r="F117" s="146">
        <v>13200.000000000002</v>
      </c>
      <c r="G117" s="312">
        <v>674.9999999999999</v>
      </c>
      <c r="H117" s="146">
        <v>10799.999999999998</v>
      </c>
      <c r="I117" s="313">
        <v>1500</v>
      </c>
      <c r="J117" s="146">
        <v>24000</v>
      </c>
      <c r="K117" s="299"/>
    </row>
    <row r="118" spans="1:11" s="200" customFormat="1" ht="12.75">
      <c r="A118" s="306"/>
      <c r="B118" s="317" t="s">
        <v>73</v>
      </c>
      <c r="C118" s="311">
        <v>1</v>
      </c>
      <c r="D118" s="303" t="s">
        <v>1112</v>
      </c>
      <c r="E118" s="312">
        <v>124308.31784999999</v>
      </c>
      <c r="F118" s="146">
        <v>124308.31784999999</v>
      </c>
      <c r="G118" s="312">
        <v>83372.21190000001</v>
      </c>
      <c r="H118" s="146">
        <v>83372.21190000001</v>
      </c>
      <c r="I118" s="313">
        <v>207680.52975</v>
      </c>
      <c r="J118" s="146">
        <v>207680.52975</v>
      </c>
      <c r="K118" s="299"/>
    </row>
    <row r="119" spans="1:11" s="200" customFormat="1" ht="12.75">
      <c r="A119" s="306"/>
      <c r="B119" s="317" t="s">
        <v>705</v>
      </c>
      <c r="C119" s="311">
        <v>1</v>
      </c>
      <c r="D119" s="303" t="s">
        <v>1112</v>
      </c>
      <c r="E119" s="312">
        <v>198893.30856</v>
      </c>
      <c r="F119" s="146">
        <v>198893.30856</v>
      </c>
      <c r="G119" s="312">
        <v>133395.53904000003</v>
      </c>
      <c r="H119" s="146">
        <v>133395.53904000003</v>
      </c>
      <c r="I119" s="313">
        <v>332288.84760000004</v>
      </c>
      <c r="J119" s="146">
        <v>332288.84760000004</v>
      </c>
      <c r="K119" s="299"/>
    </row>
    <row r="120" spans="1:11" s="200" customFormat="1" ht="12.75">
      <c r="A120" s="306"/>
      <c r="B120" s="317"/>
      <c r="C120" s="311"/>
      <c r="D120" s="303"/>
      <c r="E120" s="312"/>
      <c r="F120" s="146"/>
      <c r="G120" s="312"/>
      <c r="H120" s="146"/>
      <c r="I120" s="313"/>
      <c r="J120" s="146"/>
      <c r="K120" s="299"/>
    </row>
    <row r="121" spans="1:11" s="200" customFormat="1" ht="12.75">
      <c r="A121" s="306"/>
      <c r="B121" s="307" t="s">
        <v>706</v>
      </c>
      <c r="C121" s="311"/>
      <c r="D121" s="303"/>
      <c r="E121" s="312"/>
      <c r="F121" s="146"/>
      <c r="G121" s="312"/>
      <c r="H121" s="146"/>
      <c r="I121" s="313"/>
      <c r="J121" s="146"/>
      <c r="K121" s="299"/>
    </row>
    <row r="122" spans="1:11" s="200" customFormat="1" ht="12.75">
      <c r="A122" s="306"/>
      <c r="B122" s="318" t="s">
        <v>182</v>
      </c>
      <c r="C122" s="311"/>
      <c r="D122" s="303"/>
      <c r="E122" s="312"/>
      <c r="F122" s="146"/>
      <c r="G122" s="312"/>
      <c r="H122" s="146"/>
      <c r="I122" s="313"/>
      <c r="J122" s="146"/>
      <c r="K122" s="299"/>
    </row>
    <row r="123" spans="1:11" s="200" customFormat="1" ht="25.5">
      <c r="A123" s="306"/>
      <c r="B123" s="319" t="s">
        <v>707</v>
      </c>
      <c r="C123" s="311">
        <v>4050</v>
      </c>
      <c r="D123" s="303" t="s">
        <v>708</v>
      </c>
      <c r="E123" s="312">
        <v>217.2675</v>
      </c>
      <c r="F123" s="146">
        <v>879933.375</v>
      </c>
      <c r="G123" s="312">
        <v>144.845</v>
      </c>
      <c r="H123" s="146">
        <v>586622.25</v>
      </c>
      <c r="I123" s="313">
        <v>362.1125</v>
      </c>
      <c r="J123" s="146">
        <v>1466555.625</v>
      </c>
      <c r="K123" s="299"/>
    </row>
    <row r="124" spans="1:11" s="200" customFormat="1" ht="12.75">
      <c r="A124" s="306"/>
      <c r="B124" s="319" t="s">
        <v>709</v>
      </c>
      <c r="C124" s="311">
        <v>3</v>
      </c>
      <c r="D124" s="303" t="s">
        <v>1169</v>
      </c>
      <c r="E124" s="312">
        <v>5000</v>
      </c>
      <c r="F124" s="146">
        <v>15000</v>
      </c>
      <c r="G124" s="312">
        <v>25000</v>
      </c>
      <c r="H124" s="146">
        <v>75000</v>
      </c>
      <c r="I124" s="313">
        <v>30000</v>
      </c>
      <c r="J124" s="146">
        <v>90000</v>
      </c>
      <c r="K124" s="299"/>
    </row>
    <row r="125" spans="1:11" s="200" customFormat="1" ht="12.75">
      <c r="A125" s="306"/>
      <c r="B125" s="320" t="s">
        <v>710</v>
      </c>
      <c r="C125" s="311"/>
      <c r="D125" s="303"/>
      <c r="E125" s="312"/>
      <c r="F125" s="146"/>
      <c r="G125" s="312"/>
      <c r="H125" s="146"/>
      <c r="I125" s="313"/>
      <c r="J125" s="146"/>
      <c r="K125" s="299"/>
    </row>
    <row r="126" spans="1:11" s="200" customFormat="1" ht="25.5">
      <c r="A126" s="306"/>
      <c r="B126" s="319" t="s">
        <v>711</v>
      </c>
      <c r="C126" s="311"/>
      <c r="D126" s="303"/>
      <c r="E126" s="312"/>
      <c r="F126" s="146"/>
      <c r="G126" s="312"/>
      <c r="H126" s="146"/>
      <c r="I126" s="313"/>
      <c r="J126" s="146"/>
      <c r="K126" s="299"/>
    </row>
    <row r="127" spans="1:11" s="200" customFormat="1" ht="12.75">
      <c r="A127" s="306"/>
      <c r="B127" s="315" t="s">
        <v>712</v>
      </c>
      <c r="C127" s="311">
        <v>1800</v>
      </c>
      <c r="D127" s="303" t="s">
        <v>1114</v>
      </c>
      <c r="E127" s="312">
        <v>51.315000000000005</v>
      </c>
      <c r="F127" s="146">
        <v>92367.00000000001</v>
      </c>
      <c r="G127" s="312">
        <v>34.21</v>
      </c>
      <c r="H127" s="146">
        <v>61578</v>
      </c>
      <c r="I127" s="313">
        <v>85.525</v>
      </c>
      <c r="J127" s="146">
        <v>153945</v>
      </c>
      <c r="K127" s="299"/>
    </row>
    <row r="128" spans="1:11" s="200" customFormat="1" ht="12.75">
      <c r="A128" s="306"/>
      <c r="B128" s="315" t="s">
        <v>713</v>
      </c>
      <c r="C128" s="311">
        <v>4680</v>
      </c>
      <c r="D128" s="303" t="s">
        <v>1114</v>
      </c>
      <c r="E128" s="312">
        <v>120.85499999999999</v>
      </c>
      <c r="F128" s="146">
        <v>565601.3999999999</v>
      </c>
      <c r="G128" s="312">
        <v>80.57</v>
      </c>
      <c r="H128" s="146">
        <v>377067.6</v>
      </c>
      <c r="I128" s="313">
        <v>201.42499999999998</v>
      </c>
      <c r="J128" s="146">
        <v>942668.9999999999</v>
      </c>
      <c r="K128" s="299"/>
    </row>
    <row r="129" spans="1:11" s="200" customFormat="1" ht="12.75">
      <c r="A129" s="306"/>
      <c r="B129" s="319" t="s">
        <v>705</v>
      </c>
      <c r="C129" s="311">
        <v>1</v>
      </c>
      <c r="D129" s="303" t="s">
        <v>1112</v>
      </c>
      <c r="E129" s="312">
        <v>90000</v>
      </c>
      <c r="F129" s="146">
        <v>90000</v>
      </c>
      <c r="G129" s="312">
        <v>60000</v>
      </c>
      <c r="H129" s="146">
        <v>60000</v>
      </c>
      <c r="I129" s="313">
        <v>150000</v>
      </c>
      <c r="J129" s="146">
        <v>150000</v>
      </c>
      <c r="K129" s="299"/>
    </row>
    <row r="130" spans="1:11" s="200" customFormat="1" ht="12.75">
      <c r="A130" s="306"/>
      <c r="B130" s="319" t="s">
        <v>714</v>
      </c>
      <c r="C130" s="311"/>
      <c r="D130" s="303"/>
      <c r="E130" s="312"/>
      <c r="F130" s="146"/>
      <c r="G130" s="312"/>
      <c r="H130" s="146"/>
      <c r="I130" s="313"/>
      <c r="J130" s="146"/>
      <c r="K130" s="299"/>
    </row>
    <row r="131" spans="1:11" s="200" customFormat="1" ht="12.75">
      <c r="A131" s="306"/>
      <c r="B131" s="315" t="s">
        <v>701</v>
      </c>
      <c r="C131" s="311">
        <v>10</v>
      </c>
      <c r="D131" s="303" t="s">
        <v>1169</v>
      </c>
      <c r="E131" s="312">
        <v>64.38</v>
      </c>
      <c r="F131" s="146">
        <v>643.8</v>
      </c>
      <c r="G131" s="312">
        <v>42.92</v>
      </c>
      <c r="H131" s="146">
        <v>429.20000000000005</v>
      </c>
      <c r="I131" s="313">
        <v>107.3</v>
      </c>
      <c r="J131" s="146">
        <v>1073</v>
      </c>
      <c r="K131" s="299"/>
    </row>
    <row r="132" spans="1:11" s="200" customFormat="1" ht="12.75">
      <c r="A132" s="306"/>
      <c r="B132" s="315" t="s">
        <v>713</v>
      </c>
      <c r="C132" s="311">
        <v>4</v>
      </c>
      <c r="D132" s="303" t="s">
        <v>1169</v>
      </c>
      <c r="E132" s="312">
        <v>125.115</v>
      </c>
      <c r="F132" s="146">
        <v>500.46</v>
      </c>
      <c r="G132" s="312">
        <v>83.41000000000001</v>
      </c>
      <c r="H132" s="146">
        <v>333.64000000000004</v>
      </c>
      <c r="I132" s="313">
        <v>208.525</v>
      </c>
      <c r="J132" s="146">
        <v>834.1</v>
      </c>
      <c r="K132" s="299"/>
    </row>
    <row r="133" spans="1:11" s="200" customFormat="1" ht="12.75">
      <c r="A133" s="306"/>
      <c r="B133" s="319" t="s">
        <v>715</v>
      </c>
      <c r="C133" s="311"/>
      <c r="D133" s="303"/>
      <c r="E133" s="312"/>
      <c r="F133" s="146"/>
      <c r="G133" s="312"/>
      <c r="H133" s="146"/>
      <c r="I133" s="313"/>
      <c r="J133" s="146"/>
      <c r="K133" s="299"/>
    </row>
    <row r="134" spans="1:11" s="200" customFormat="1" ht="12.75">
      <c r="A134" s="306"/>
      <c r="B134" s="315" t="s">
        <v>716</v>
      </c>
      <c r="C134" s="311">
        <v>10</v>
      </c>
      <c r="D134" s="303" t="s">
        <v>1169</v>
      </c>
      <c r="E134" s="312">
        <v>580.5899999999999</v>
      </c>
      <c r="F134" s="146">
        <v>5805.9</v>
      </c>
      <c r="G134" s="312">
        <v>387.06</v>
      </c>
      <c r="H134" s="146">
        <v>3870.6</v>
      </c>
      <c r="I134" s="313">
        <v>967.65</v>
      </c>
      <c r="J134" s="146">
        <v>9676.5</v>
      </c>
      <c r="K134" s="299"/>
    </row>
    <row r="135" spans="1:11" s="200" customFormat="1" ht="12.75">
      <c r="A135" s="306"/>
      <c r="B135" s="315" t="s">
        <v>717</v>
      </c>
      <c r="C135" s="311">
        <v>12</v>
      </c>
      <c r="D135" s="303" t="s">
        <v>1169</v>
      </c>
      <c r="E135" s="312">
        <v>550.8149999999999</v>
      </c>
      <c r="F135" s="146">
        <v>6609.779999999999</v>
      </c>
      <c r="G135" s="312">
        <v>367.21000000000004</v>
      </c>
      <c r="H135" s="146">
        <v>4406.52</v>
      </c>
      <c r="I135" s="313">
        <v>918.025</v>
      </c>
      <c r="J135" s="146">
        <v>11016.3</v>
      </c>
      <c r="K135" s="299"/>
    </row>
    <row r="136" spans="1:11" s="200" customFormat="1" ht="25.5">
      <c r="A136" s="306"/>
      <c r="B136" s="315" t="s">
        <v>718</v>
      </c>
      <c r="C136" s="311">
        <v>1</v>
      </c>
      <c r="D136" s="303" t="s">
        <v>216</v>
      </c>
      <c r="E136" s="312">
        <v>4308.15</v>
      </c>
      <c r="F136" s="146">
        <v>4308.15</v>
      </c>
      <c r="G136" s="312">
        <v>2872.1000000000004</v>
      </c>
      <c r="H136" s="146">
        <v>2872.1000000000004</v>
      </c>
      <c r="I136" s="313">
        <v>7180.25</v>
      </c>
      <c r="J136" s="146">
        <v>7180.25</v>
      </c>
      <c r="K136" s="299"/>
    </row>
    <row r="137" spans="1:11" s="200" customFormat="1" ht="12.75">
      <c r="A137" s="306"/>
      <c r="B137" s="319" t="s">
        <v>719</v>
      </c>
      <c r="C137" s="311"/>
      <c r="D137" s="303"/>
      <c r="E137" s="312"/>
      <c r="F137" s="146"/>
      <c r="G137" s="312"/>
      <c r="H137" s="146"/>
      <c r="I137" s="313"/>
      <c r="J137" s="146"/>
      <c r="K137" s="299"/>
    </row>
    <row r="138" spans="1:11" s="200" customFormat="1" ht="12.75">
      <c r="A138" s="306"/>
      <c r="B138" s="319" t="s">
        <v>720</v>
      </c>
      <c r="C138" s="311">
        <v>6480</v>
      </c>
      <c r="D138" s="303" t="s">
        <v>1114</v>
      </c>
      <c r="E138" s="312">
        <v>12</v>
      </c>
      <c r="F138" s="146">
        <v>77760</v>
      </c>
      <c r="G138" s="312">
        <v>8</v>
      </c>
      <c r="H138" s="146">
        <v>51840</v>
      </c>
      <c r="I138" s="313">
        <v>20</v>
      </c>
      <c r="J138" s="146">
        <v>129600</v>
      </c>
      <c r="K138" s="299"/>
    </row>
    <row r="139" spans="1:11" s="200" customFormat="1" ht="12.75">
      <c r="A139" s="306"/>
      <c r="B139" s="319"/>
      <c r="C139" s="311"/>
      <c r="D139" s="303"/>
      <c r="E139" s="312"/>
      <c r="F139" s="146"/>
      <c r="G139" s="312"/>
      <c r="H139" s="146"/>
      <c r="I139" s="313"/>
      <c r="J139" s="146"/>
      <c r="K139" s="299"/>
    </row>
    <row r="140" spans="1:11" s="200" customFormat="1" ht="12.75">
      <c r="A140" s="306"/>
      <c r="B140" s="321" t="s">
        <v>212</v>
      </c>
      <c r="C140" s="311"/>
      <c r="D140" s="303"/>
      <c r="E140" s="312"/>
      <c r="F140" s="146"/>
      <c r="G140" s="312"/>
      <c r="H140" s="146"/>
      <c r="I140" s="313"/>
      <c r="J140" s="146"/>
      <c r="K140" s="299"/>
    </row>
    <row r="141" spans="1:11" s="200" customFormat="1" ht="25.5">
      <c r="A141" s="306"/>
      <c r="B141" s="322" t="s">
        <v>721</v>
      </c>
      <c r="C141" s="101">
        <v>2</v>
      </c>
      <c r="D141" s="127" t="s">
        <v>203</v>
      </c>
      <c r="E141" s="128">
        <v>6000</v>
      </c>
      <c r="F141" s="146">
        <v>12000</v>
      </c>
      <c r="G141" s="128">
        <v>4000</v>
      </c>
      <c r="H141" s="146">
        <v>8000</v>
      </c>
      <c r="I141" s="151">
        <v>10000</v>
      </c>
      <c r="J141" s="146">
        <v>20000</v>
      </c>
      <c r="K141" s="299"/>
    </row>
    <row r="142" spans="1:11" s="200" customFormat="1" ht="25.5">
      <c r="A142" s="306"/>
      <c r="B142" s="323" t="s">
        <v>722</v>
      </c>
      <c r="C142" s="101">
        <v>1</v>
      </c>
      <c r="D142" s="127" t="s">
        <v>1112</v>
      </c>
      <c r="E142" s="128">
        <v>60000</v>
      </c>
      <c r="F142" s="146">
        <v>60000</v>
      </c>
      <c r="G142" s="128">
        <v>40000</v>
      </c>
      <c r="H142" s="146">
        <v>40000</v>
      </c>
      <c r="I142" s="151">
        <v>100000</v>
      </c>
      <c r="J142" s="146">
        <v>100000</v>
      </c>
      <c r="K142" s="299"/>
    </row>
    <row r="143" spans="1:11" s="200" customFormat="1" ht="25.5">
      <c r="A143" s="306"/>
      <c r="B143" s="323" t="s">
        <v>723</v>
      </c>
      <c r="C143" s="101">
        <v>1</v>
      </c>
      <c r="D143" s="127" t="s">
        <v>188</v>
      </c>
      <c r="E143" s="128">
        <v>24000</v>
      </c>
      <c r="F143" s="146">
        <v>24000</v>
      </c>
      <c r="G143" s="128">
        <v>16000</v>
      </c>
      <c r="H143" s="146">
        <v>16000</v>
      </c>
      <c r="I143" s="151">
        <v>40000</v>
      </c>
      <c r="J143" s="146">
        <v>40000</v>
      </c>
      <c r="K143" s="299"/>
    </row>
    <row r="144" spans="1:11" s="200" customFormat="1" ht="38.25">
      <c r="A144" s="306"/>
      <c r="B144" s="323" t="s">
        <v>724</v>
      </c>
      <c r="C144" s="311"/>
      <c r="D144" s="303"/>
      <c r="E144" s="312"/>
      <c r="F144" s="146"/>
      <c r="G144" s="312"/>
      <c r="H144" s="146"/>
      <c r="I144" s="313"/>
      <c r="J144" s="146"/>
      <c r="K144" s="299"/>
    </row>
    <row r="145" spans="1:11" s="200" customFormat="1" ht="12.75">
      <c r="A145" s="306"/>
      <c r="B145" s="314" t="s">
        <v>725</v>
      </c>
      <c r="C145" s="311">
        <v>1410</v>
      </c>
      <c r="D145" s="303" t="s">
        <v>1114</v>
      </c>
      <c r="E145" s="312">
        <v>43.53</v>
      </c>
      <c r="F145" s="146">
        <v>61377.3</v>
      </c>
      <c r="G145" s="312">
        <v>92</v>
      </c>
      <c r="H145" s="146">
        <v>129720</v>
      </c>
      <c r="I145" s="313">
        <v>135.53</v>
      </c>
      <c r="J145" s="146">
        <v>191097.3</v>
      </c>
      <c r="K145" s="299"/>
    </row>
    <row r="146" spans="1:11" s="200" customFormat="1" ht="12.75">
      <c r="A146" s="306"/>
      <c r="B146" s="314" t="s">
        <v>726</v>
      </c>
      <c r="C146" s="311">
        <v>1890</v>
      </c>
      <c r="D146" s="303" t="s">
        <v>1114</v>
      </c>
      <c r="E146" s="312">
        <v>38.629999999999995</v>
      </c>
      <c r="F146" s="146">
        <v>73010.7</v>
      </c>
      <c r="G146" s="312">
        <v>66</v>
      </c>
      <c r="H146" s="146">
        <v>124740</v>
      </c>
      <c r="I146" s="313">
        <v>104.63</v>
      </c>
      <c r="J146" s="146">
        <v>197750.69999999998</v>
      </c>
      <c r="K146" s="299"/>
    </row>
    <row r="147" spans="1:11" s="200" customFormat="1" ht="12.75">
      <c r="A147" s="306"/>
      <c r="B147" s="314" t="s">
        <v>727</v>
      </c>
      <c r="C147" s="311">
        <v>3300</v>
      </c>
      <c r="D147" s="303" t="s">
        <v>1114</v>
      </c>
      <c r="E147" s="312">
        <v>23.39</v>
      </c>
      <c r="F147" s="146">
        <v>77187</v>
      </c>
      <c r="G147" s="312">
        <v>53</v>
      </c>
      <c r="H147" s="146">
        <v>174900</v>
      </c>
      <c r="I147" s="313">
        <v>76.39</v>
      </c>
      <c r="J147" s="146">
        <v>252087</v>
      </c>
      <c r="K147" s="299"/>
    </row>
    <row r="148" spans="1:11" s="200" customFormat="1" ht="12.75">
      <c r="A148" s="306"/>
      <c r="B148" s="314" t="s">
        <v>728</v>
      </c>
      <c r="C148" s="311">
        <v>12</v>
      </c>
      <c r="D148" s="303" t="s">
        <v>1169</v>
      </c>
      <c r="E148" s="312">
        <v>2200</v>
      </c>
      <c r="F148" s="146">
        <v>26400</v>
      </c>
      <c r="G148" s="312">
        <v>1800</v>
      </c>
      <c r="H148" s="146">
        <v>21600</v>
      </c>
      <c r="I148" s="313">
        <v>4000</v>
      </c>
      <c r="J148" s="146">
        <v>48000</v>
      </c>
      <c r="K148" s="299"/>
    </row>
    <row r="149" spans="1:11" s="200" customFormat="1" ht="12.75">
      <c r="A149" s="306"/>
      <c r="B149" s="322" t="s">
        <v>729</v>
      </c>
      <c r="C149" s="311">
        <v>1</v>
      </c>
      <c r="D149" s="303" t="s">
        <v>1112</v>
      </c>
      <c r="E149" s="312">
        <v>118987.5</v>
      </c>
      <c r="F149" s="146">
        <v>118987.5</v>
      </c>
      <c r="G149" s="312">
        <v>225480</v>
      </c>
      <c r="H149" s="146">
        <v>225480</v>
      </c>
      <c r="I149" s="313">
        <v>344467.5</v>
      </c>
      <c r="J149" s="146">
        <v>344467.5</v>
      </c>
      <c r="K149" s="299"/>
    </row>
    <row r="150" spans="1:11" s="200" customFormat="1" ht="12.75">
      <c r="A150" s="306"/>
      <c r="B150" s="323" t="s">
        <v>73</v>
      </c>
      <c r="C150" s="311">
        <v>1</v>
      </c>
      <c r="D150" s="303" t="s">
        <v>1112</v>
      </c>
      <c r="E150" s="312">
        <v>89240.625</v>
      </c>
      <c r="F150" s="146">
        <v>89240.625</v>
      </c>
      <c r="G150" s="312">
        <v>169110</v>
      </c>
      <c r="H150" s="146">
        <v>169110</v>
      </c>
      <c r="I150" s="313">
        <v>258350.625</v>
      </c>
      <c r="J150" s="146">
        <v>258350.625</v>
      </c>
      <c r="K150" s="299"/>
    </row>
    <row r="151" spans="1:11" s="200" customFormat="1" ht="25.5">
      <c r="A151" s="306"/>
      <c r="B151" s="323" t="s">
        <v>730</v>
      </c>
      <c r="C151" s="311"/>
      <c r="D151" s="303"/>
      <c r="E151" s="312"/>
      <c r="F151" s="146"/>
      <c r="G151" s="312"/>
      <c r="H151" s="146"/>
      <c r="I151" s="313"/>
      <c r="J151" s="146" t="s">
        <v>731</v>
      </c>
      <c r="K151" s="299"/>
    </row>
    <row r="152" spans="1:11" s="200" customFormat="1" ht="12.75">
      <c r="A152" s="306"/>
      <c r="B152" s="323"/>
      <c r="C152" s="311"/>
      <c r="D152" s="303"/>
      <c r="E152" s="312"/>
      <c r="F152" s="146"/>
      <c r="G152" s="312"/>
      <c r="H152" s="146"/>
      <c r="I152" s="313"/>
      <c r="J152" s="146"/>
      <c r="K152" s="299"/>
    </row>
    <row r="153" spans="1:11" s="200" customFormat="1" ht="38.25">
      <c r="A153" s="306"/>
      <c r="B153" s="317" t="s">
        <v>732</v>
      </c>
      <c r="C153" s="311">
        <v>12590</v>
      </c>
      <c r="D153" s="303" t="s">
        <v>1103</v>
      </c>
      <c r="E153" s="312">
        <v>6</v>
      </c>
      <c r="F153" s="146">
        <v>75540</v>
      </c>
      <c r="G153" s="312">
        <v>4</v>
      </c>
      <c r="H153" s="146">
        <v>50360</v>
      </c>
      <c r="I153" s="313">
        <v>10</v>
      </c>
      <c r="J153" s="146">
        <v>125900</v>
      </c>
      <c r="K153" s="299"/>
    </row>
    <row r="154" spans="1:11" s="200" customFormat="1" ht="12.75">
      <c r="A154" s="306"/>
      <c r="B154" s="317" t="s">
        <v>733</v>
      </c>
      <c r="C154" s="311">
        <v>70</v>
      </c>
      <c r="D154" s="303" t="s">
        <v>1169</v>
      </c>
      <c r="E154" s="312">
        <v>600</v>
      </c>
      <c r="F154" s="146">
        <v>42000</v>
      </c>
      <c r="G154" s="312">
        <v>400</v>
      </c>
      <c r="H154" s="146">
        <v>28000</v>
      </c>
      <c r="I154" s="313">
        <v>1000</v>
      </c>
      <c r="J154" s="146">
        <v>70000</v>
      </c>
      <c r="K154" s="299"/>
    </row>
    <row r="155" spans="1:11" s="200" customFormat="1" ht="12.75">
      <c r="A155" s="306"/>
      <c r="B155" s="317" t="s">
        <v>734</v>
      </c>
      <c r="C155" s="311">
        <v>7</v>
      </c>
      <c r="D155" s="303" t="s">
        <v>1169</v>
      </c>
      <c r="E155" s="312">
        <v>60000</v>
      </c>
      <c r="F155" s="146">
        <v>420000</v>
      </c>
      <c r="G155" s="312">
        <v>40000</v>
      </c>
      <c r="H155" s="146">
        <v>280000</v>
      </c>
      <c r="I155" s="313">
        <v>100000</v>
      </c>
      <c r="J155" s="146">
        <v>700000</v>
      </c>
      <c r="K155" s="299"/>
    </row>
    <row r="156" spans="1:11" s="200" customFormat="1" ht="12.75">
      <c r="A156" s="306"/>
      <c r="B156" s="324"/>
      <c r="C156" s="211"/>
      <c r="D156" s="325"/>
      <c r="F156" s="311"/>
      <c r="H156" s="311"/>
      <c r="I156" s="305"/>
      <c r="J156" s="311"/>
      <c r="K156" s="299"/>
    </row>
    <row r="157" spans="1:11" s="200" customFormat="1" ht="12.75">
      <c r="A157" s="306"/>
      <c r="B157" s="326" t="s">
        <v>735</v>
      </c>
      <c r="C157" s="311"/>
      <c r="D157" s="303"/>
      <c r="E157" s="312"/>
      <c r="F157" s="146"/>
      <c r="G157" s="312"/>
      <c r="H157" s="146"/>
      <c r="I157" s="313"/>
      <c r="J157" s="146"/>
      <c r="K157" s="299"/>
    </row>
    <row r="158" spans="1:11" s="200" customFormat="1" ht="12.75">
      <c r="A158" s="306"/>
      <c r="B158" s="324" t="s">
        <v>736</v>
      </c>
      <c r="C158" s="311"/>
      <c r="D158" s="303"/>
      <c r="E158" s="312"/>
      <c r="F158" s="146"/>
      <c r="G158" s="312"/>
      <c r="H158" s="146"/>
      <c r="I158" s="313"/>
      <c r="J158" s="146"/>
      <c r="K158" s="299"/>
    </row>
    <row r="159" spans="1:11" s="200" customFormat="1" ht="12.75">
      <c r="A159" s="306"/>
      <c r="B159" s="322" t="s">
        <v>737</v>
      </c>
      <c r="C159" s="101">
        <v>1</v>
      </c>
      <c r="D159" s="127" t="s">
        <v>203</v>
      </c>
      <c r="E159" s="128">
        <v>3000</v>
      </c>
      <c r="F159" s="146">
        <v>3000</v>
      </c>
      <c r="G159" s="128">
        <v>2000</v>
      </c>
      <c r="H159" s="146">
        <v>2000</v>
      </c>
      <c r="I159" s="151">
        <v>5000</v>
      </c>
      <c r="J159" s="146">
        <v>5000</v>
      </c>
      <c r="K159" s="299"/>
    </row>
    <row r="160" spans="1:11" s="200" customFormat="1" ht="25.5">
      <c r="A160" s="306"/>
      <c r="B160" s="323" t="s">
        <v>738</v>
      </c>
      <c r="C160" s="311">
        <v>5400</v>
      </c>
      <c r="D160" s="303" t="s">
        <v>1114</v>
      </c>
      <c r="E160" s="312">
        <v>18</v>
      </c>
      <c r="F160" s="146">
        <v>97200</v>
      </c>
      <c r="G160" s="312">
        <v>12</v>
      </c>
      <c r="H160" s="146">
        <v>64800</v>
      </c>
      <c r="I160" s="313">
        <v>30</v>
      </c>
      <c r="J160" s="146">
        <v>162000</v>
      </c>
      <c r="K160" s="299"/>
    </row>
    <row r="161" spans="1:11" s="200" customFormat="1" ht="38.25">
      <c r="A161" s="306"/>
      <c r="B161" s="323" t="s">
        <v>739</v>
      </c>
      <c r="C161" s="311">
        <v>1</v>
      </c>
      <c r="D161" s="303" t="s">
        <v>740</v>
      </c>
      <c r="E161" s="312">
        <v>6000</v>
      </c>
      <c r="F161" s="146">
        <v>6000</v>
      </c>
      <c r="G161" s="312">
        <v>4000</v>
      </c>
      <c r="H161" s="146">
        <v>4000</v>
      </c>
      <c r="I161" s="313">
        <v>10000</v>
      </c>
      <c r="J161" s="146">
        <v>10000</v>
      </c>
      <c r="K161" s="299"/>
    </row>
    <row r="162" spans="1:11" s="200" customFormat="1" ht="12.75">
      <c r="A162" s="306"/>
      <c r="B162" s="323" t="s">
        <v>741</v>
      </c>
      <c r="C162" s="311"/>
      <c r="D162" s="303"/>
      <c r="E162" s="312"/>
      <c r="F162" s="146"/>
      <c r="G162" s="312"/>
      <c r="H162" s="146"/>
      <c r="I162" s="313"/>
      <c r="J162" s="146"/>
      <c r="K162" s="299"/>
    </row>
    <row r="163" spans="1:11" s="200" customFormat="1" ht="12.75">
      <c r="A163" s="306"/>
      <c r="B163" s="314" t="s">
        <v>742</v>
      </c>
      <c r="C163" s="311">
        <v>2650</v>
      </c>
      <c r="D163" s="303" t="s">
        <v>1114</v>
      </c>
      <c r="E163" s="312">
        <v>18.689999999999998</v>
      </c>
      <c r="F163" s="146">
        <v>49528.49999999999</v>
      </c>
      <c r="G163" s="312">
        <v>12.46</v>
      </c>
      <c r="H163" s="146">
        <v>33019</v>
      </c>
      <c r="I163" s="313">
        <v>31.15</v>
      </c>
      <c r="J163" s="146">
        <v>82547.5</v>
      </c>
      <c r="K163" s="299"/>
    </row>
    <row r="164" spans="1:11" s="200" customFormat="1" ht="12.75">
      <c r="A164" s="306"/>
      <c r="B164" s="314" t="s">
        <v>743</v>
      </c>
      <c r="C164" s="311">
        <v>5599</v>
      </c>
      <c r="D164" s="303" t="s">
        <v>1114</v>
      </c>
      <c r="E164" s="312">
        <v>22.9125</v>
      </c>
      <c r="F164" s="146">
        <v>128287.08750000001</v>
      </c>
      <c r="G164" s="312">
        <v>15.275</v>
      </c>
      <c r="H164" s="146">
        <v>85524.725</v>
      </c>
      <c r="I164" s="313">
        <v>38.1875</v>
      </c>
      <c r="J164" s="146">
        <v>213811.8125</v>
      </c>
      <c r="K164" s="299"/>
    </row>
    <row r="165" spans="1:11" s="200" customFormat="1" ht="12.75">
      <c r="A165" s="306"/>
      <c r="B165" s="314" t="s">
        <v>744</v>
      </c>
      <c r="C165" s="311">
        <v>750</v>
      </c>
      <c r="D165" s="303" t="s">
        <v>1114</v>
      </c>
      <c r="E165" s="312">
        <v>26.535</v>
      </c>
      <c r="F165" s="146">
        <v>19901.25</v>
      </c>
      <c r="G165" s="312">
        <v>17.69</v>
      </c>
      <c r="H165" s="146">
        <v>13267.500000000002</v>
      </c>
      <c r="I165" s="313">
        <v>44.225</v>
      </c>
      <c r="J165" s="146">
        <v>33168.75</v>
      </c>
      <c r="K165" s="299"/>
    </row>
    <row r="166" spans="1:11" s="200" customFormat="1" ht="12.75">
      <c r="A166" s="306"/>
      <c r="B166" s="323" t="s">
        <v>745</v>
      </c>
      <c r="C166" s="311">
        <v>1</v>
      </c>
      <c r="D166" s="303" t="s">
        <v>1112</v>
      </c>
      <c r="E166" s="312">
        <v>40464</v>
      </c>
      <c r="F166" s="146">
        <v>40464</v>
      </c>
      <c r="G166" s="312">
        <v>26976</v>
      </c>
      <c r="H166" s="146">
        <v>26976</v>
      </c>
      <c r="I166" s="313">
        <v>67440</v>
      </c>
      <c r="J166" s="146">
        <v>67440</v>
      </c>
      <c r="K166" s="299"/>
    </row>
    <row r="167" spans="1:11" s="200" customFormat="1" ht="25.5">
      <c r="A167" s="306"/>
      <c r="B167" s="323" t="s">
        <v>746</v>
      </c>
      <c r="C167" s="311">
        <v>17</v>
      </c>
      <c r="D167" s="303" t="s">
        <v>1169</v>
      </c>
      <c r="E167" s="312">
        <v>3600</v>
      </c>
      <c r="F167" s="146">
        <v>61200</v>
      </c>
      <c r="G167" s="312">
        <v>2400</v>
      </c>
      <c r="H167" s="146">
        <v>40800</v>
      </c>
      <c r="I167" s="313">
        <v>6000</v>
      </c>
      <c r="J167" s="146">
        <v>102000</v>
      </c>
      <c r="K167" s="299"/>
    </row>
    <row r="168" spans="1:11" s="200" customFormat="1" ht="38.25">
      <c r="A168" s="306"/>
      <c r="B168" s="323" t="s">
        <v>747</v>
      </c>
      <c r="C168" s="311"/>
      <c r="D168" s="303"/>
      <c r="E168" s="312"/>
      <c r="F168" s="146"/>
      <c r="G168" s="312"/>
      <c r="H168" s="146"/>
      <c r="I168" s="313"/>
      <c r="J168" s="146" t="s">
        <v>748</v>
      </c>
      <c r="K168" s="299"/>
    </row>
    <row r="169" spans="1:11" s="200" customFormat="1" ht="12.75">
      <c r="A169" s="306"/>
      <c r="B169" s="326"/>
      <c r="C169" s="311"/>
      <c r="D169" s="303"/>
      <c r="E169" s="312"/>
      <c r="F169" s="146"/>
      <c r="G169" s="312"/>
      <c r="H169" s="146"/>
      <c r="I169" s="313"/>
      <c r="J169" s="146"/>
      <c r="K169" s="299"/>
    </row>
    <row r="170" spans="1:11" s="200" customFormat="1" ht="12.75">
      <c r="A170" s="327"/>
      <c r="B170" s="327" t="s">
        <v>749</v>
      </c>
      <c r="C170" s="311"/>
      <c r="D170" s="303"/>
      <c r="E170" s="312"/>
      <c r="F170" s="146"/>
      <c r="G170" s="312"/>
      <c r="H170" s="146"/>
      <c r="I170" s="313"/>
      <c r="J170" s="146"/>
      <c r="K170" s="299"/>
    </row>
    <row r="171" spans="1:11" s="200" customFormat="1" ht="12.75">
      <c r="A171" s="306"/>
      <c r="B171" s="328" t="s">
        <v>750</v>
      </c>
      <c r="C171" s="311">
        <v>1</v>
      </c>
      <c r="D171" s="303" t="s">
        <v>216</v>
      </c>
      <c r="E171" s="312">
        <v>12000</v>
      </c>
      <c r="F171" s="146">
        <v>12000</v>
      </c>
      <c r="G171" s="312">
        <v>8000</v>
      </c>
      <c r="H171" s="146">
        <v>8000</v>
      </c>
      <c r="I171" s="313">
        <v>20000</v>
      </c>
      <c r="J171" s="146">
        <v>20000</v>
      </c>
      <c r="K171" s="299"/>
    </row>
    <row r="172" spans="1:11" s="200" customFormat="1" ht="38.25">
      <c r="A172" s="306"/>
      <c r="B172" s="329" t="s">
        <v>751</v>
      </c>
      <c r="C172" s="311">
        <v>4300</v>
      </c>
      <c r="D172" s="303" t="s">
        <v>1114</v>
      </c>
      <c r="E172" s="312">
        <v>6</v>
      </c>
      <c r="F172" s="146">
        <v>25800</v>
      </c>
      <c r="G172" s="312">
        <v>4</v>
      </c>
      <c r="H172" s="146">
        <v>17200</v>
      </c>
      <c r="I172" s="313">
        <v>10</v>
      </c>
      <c r="J172" s="146">
        <v>43000</v>
      </c>
      <c r="K172" s="299"/>
    </row>
    <row r="173" spans="1:11" s="200" customFormat="1" ht="12.75">
      <c r="A173" s="306"/>
      <c r="B173" s="329" t="s">
        <v>752</v>
      </c>
      <c r="C173" s="311">
        <v>8</v>
      </c>
      <c r="D173" s="303" t="s">
        <v>1169</v>
      </c>
      <c r="E173" s="312">
        <v>1800</v>
      </c>
      <c r="F173" s="146">
        <v>14400</v>
      </c>
      <c r="G173" s="312">
        <v>1200</v>
      </c>
      <c r="H173" s="146">
        <v>9600</v>
      </c>
      <c r="I173" s="313">
        <v>3000</v>
      </c>
      <c r="J173" s="146">
        <v>24000</v>
      </c>
      <c r="K173" s="299"/>
    </row>
    <row r="174" spans="1:11" s="200" customFormat="1" ht="38.25">
      <c r="A174" s="306"/>
      <c r="B174" s="329" t="s">
        <v>753</v>
      </c>
      <c r="C174" s="311">
        <v>1592.5925925925926</v>
      </c>
      <c r="D174" s="303" t="s">
        <v>1103</v>
      </c>
      <c r="E174" s="312">
        <v>7.8</v>
      </c>
      <c r="F174" s="146">
        <v>12422.222222222223</v>
      </c>
      <c r="G174" s="312">
        <v>5.2</v>
      </c>
      <c r="H174" s="146">
        <v>8281.481481481482</v>
      </c>
      <c r="I174" s="313">
        <v>13</v>
      </c>
      <c r="J174" s="146">
        <v>20703.703703703704</v>
      </c>
      <c r="K174" s="299"/>
    </row>
    <row r="175" spans="1:11" s="200" customFormat="1" ht="25.5">
      <c r="A175" s="306"/>
      <c r="B175" s="329" t="s">
        <v>754</v>
      </c>
      <c r="C175" s="311"/>
      <c r="D175" s="303"/>
      <c r="E175" s="312"/>
      <c r="F175" s="146"/>
      <c r="G175" s="312"/>
      <c r="H175" s="146"/>
      <c r="I175" s="313"/>
      <c r="J175" s="146"/>
      <c r="K175" s="299"/>
    </row>
    <row r="176" spans="1:11" s="200" customFormat="1" ht="12.75">
      <c r="A176" s="306"/>
      <c r="B176" s="322" t="s">
        <v>701</v>
      </c>
      <c r="C176" s="311">
        <v>1530</v>
      </c>
      <c r="D176" s="303" t="s">
        <v>1114</v>
      </c>
      <c r="E176" s="312">
        <v>15.121409999999997</v>
      </c>
      <c r="F176" s="146">
        <v>23135.757299999997</v>
      </c>
      <c r="G176" s="312">
        <v>10.080939999999998</v>
      </c>
      <c r="H176" s="146">
        <v>15423.838199999997</v>
      </c>
      <c r="I176" s="313">
        <v>25.202349999999996</v>
      </c>
      <c r="J176" s="146">
        <v>38559.595499999996</v>
      </c>
      <c r="K176" s="299"/>
    </row>
    <row r="177" spans="1:11" s="200" customFormat="1" ht="12.75">
      <c r="A177" s="306"/>
      <c r="B177" s="322" t="s">
        <v>755</v>
      </c>
      <c r="C177" s="311">
        <v>2550</v>
      </c>
      <c r="D177" s="303" t="s">
        <v>1114</v>
      </c>
      <c r="E177" s="312">
        <v>26.460599999999996</v>
      </c>
      <c r="F177" s="146">
        <v>67474.52999999998</v>
      </c>
      <c r="G177" s="312">
        <v>17.640399999999996</v>
      </c>
      <c r="H177" s="146">
        <v>44983.01999999999</v>
      </c>
      <c r="I177" s="313">
        <v>44.10099999999999</v>
      </c>
      <c r="J177" s="146">
        <v>112457.54999999997</v>
      </c>
      <c r="K177" s="299"/>
    </row>
    <row r="178" spans="1:11" s="200" customFormat="1" ht="25.5">
      <c r="A178" s="306"/>
      <c r="B178" s="329" t="s">
        <v>756</v>
      </c>
      <c r="C178" s="311">
        <v>1510</v>
      </c>
      <c r="D178" s="303" t="s">
        <v>1103</v>
      </c>
      <c r="E178" s="312">
        <v>7.8</v>
      </c>
      <c r="F178" s="146">
        <v>11778</v>
      </c>
      <c r="G178" s="312">
        <v>5.2</v>
      </c>
      <c r="H178" s="146">
        <v>7852</v>
      </c>
      <c r="I178" s="313">
        <v>13</v>
      </c>
      <c r="J178" s="146">
        <v>19630</v>
      </c>
      <c r="K178" s="299"/>
    </row>
    <row r="179" spans="1:11" s="200" customFormat="1" ht="12.75">
      <c r="A179" s="306"/>
      <c r="B179" s="330" t="s">
        <v>757</v>
      </c>
      <c r="C179" s="311">
        <v>1</v>
      </c>
      <c r="D179" s="303" t="s">
        <v>758</v>
      </c>
      <c r="E179" s="312">
        <v>60000</v>
      </c>
      <c r="F179" s="146">
        <v>60000</v>
      </c>
      <c r="G179" s="312">
        <v>40000</v>
      </c>
      <c r="H179" s="146">
        <v>40000</v>
      </c>
      <c r="I179" s="313">
        <v>100000</v>
      </c>
      <c r="J179" s="146">
        <v>100000</v>
      </c>
      <c r="K179" s="299"/>
    </row>
    <row r="180" spans="1:11" s="200" customFormat="1" ht="12.75">
      <c r="A180" s="306"/>
      <c r="B180" s="330" t="s">
        <v>759</v>
      </c>
      <c r="C180" s="311">
        <v>12</v>
      </c>
      <c r="D180" s="303" t="s">
        <v>1169</v>
      </c>
      <c r="E180" s="312">
        <v>9000</v>
      </c>
      <c r="F180" s="146">
        <v>108000</v>
      </c>
      <c r="G180" s="312">
        <v>6000</v>
      </c>
      <c r="H180" s="146">
        <v>72000</v>
      </c>
      <c r="I180" s="313">
        <v>15000</v>
      </c>
      <c r="J180" s="146">
        <v>180000</v>
      </c>
      <c r="K180" s="299"/>
    </row>
    <row r="181" spans="1:11" s="200" customFormat="1" ht="12.75">
      <c r="A181" s="306"/>
      <c r="B181" s="329" t="s">
        <v>760</v>
      </c>
      <c r="C181" s="311">
        <v>2</v>
      </c>
      <c r="D181" s="303" t="s">
        <v>699</v>
      </c>
      <c r="E181" s="312">
        <v>6000</v>
      </c>
      <c r="F181" s="146">
        <v>12000</v>
      </c>
      <c r="G181" s="312">
        <v>4000</v>
      </c>
      <c r="H181" s="146">
        <v>8000</v>
      </c>
      <c r="I181" s="313">
        <v>10000</v>
      </c>
      <c r="J181" s="146">
        <v>20000</v>
      </c>
      <c r="K181" s="299"/>
    </row>
    <row r="182" spans="1:11" s="200" customFormat="1" ht="25.5">
      <c r="A182" s="306"/>
      <c r="B182" s="329" t="s">
        <v>761</v>
      </c>
      <c r="C182" s="311">
        <v>2</v>
      </c>
      <c r="D182" s="303" t="s">
        <v>699</v>
      </c>
      <c r="E182" s="312">
        <v>6000</v>
      </c>
      <c r="F182" s="146">
        <v>12000</v>
      </c>
      <c r="G182" s="312">
        <v>4000</v>
      </c>
      <c r="H182" s="146">
        <v>8000</v>
      </c>
      <c r="I182" s="313">
        <v>10000</v>
      </c>
      <c r="J182" s="146">
        <v>20000</v>
      </c>
      <c r="K182" s="299"/>
    </row>
    <row r="183" spans="1:11" s="200" customFormat="1" ht="12.75">
      <c r="A183" s="306"/>
      <c r="B183" s="330" t="s">
        <v>762</v>
      </c>
      <c r="C183" s="311">
        <v>1</v>
      </c>
      <c r="D183" s="303" t="s">
        <v>1112</v>
      </c>
      <c r="E183" s="312">
        <v>9000</v>
      </c>
      <c r="F183" s="146">
        <v>9000</v>
      </c>
      <c r="G183" s="312">
        <v>6000</v>
      </c>
      <c r="H183" s="146">
        <v>6000</v>
      </c>
      <c r="I183" s="313">
        <v>15000</v>
      </c>
      <c r="J183" s="146">
        <v>15000</v>
      </c>
      <c r="K183" s="299"/>
    </row>
    <row r="184" spans="1:11" s="200" customFormat="1" ht="12.75">
      <c r="A184" s="306"/>
      <c r="B184" s="329"/>
      <c r="C184" s="311"/>
      <c r="D184" s="303"/>
      <c r="E184" s="312"/>
      <c r="F184" s="146"/>
      <c r="G184" s="312"/>
      <c r="H184" s="146"/>
      <c r="I184" s="313"/>
      <c r="J184" s="146"/>
      <c r="K184" s="299"/>
    </row>
    <row r="185" spans="1:11" s="200" customFormat="1" ht="12.75">
      <c r="A185" s="306"/>
      <c r="B185" s="326" t="s">
        <v>763</v>
      </c>
      <c r="C185" s="311"/>
      <c r="D185" s="303"/>
      <c r="E185" s="312"/>
      <c r="F185" s="146"/>
      <c r="G185" s="312"/>
      <c r="H185" s="146"/>
      <c r="I185" s="313"/>
      <c r="J185" s="146"/>
      <c r="K185" s="299"/>
    </row>
    <row r="186" spans="1:11" s="200" customFormat="1" ht="12.75">
      <c r="A186" s="306"/>
      <c r="B186" s="329" t="s">
        <v>764</v>
      </c>
      <c r="C186" s="311">
        <v>2</v>
      </c>
      <c r="D186" s="303" t="s">
        <v>765</v>
      </c>
      <c r="E186" s="312">
        <v>4500</v>
      </c>
      <c r="F186" s="146">
        <v>9000</v>
      </c>
      <c r="G186" s="312">
        <v>3000</v>
      </c>
      <c r="H186" s="146">
        <v>6000</v>
      </c>
      <c r="I186" s="313">
        <v>7500</v>
      </c>
      <c r="J186" s="146">
        <v>15000</v>
      </c>
      <c r="K186" s="299"/>
    </row>
    <row r="187" spans="1:11" s="200" customFormat="1" ht="25.5">
      <c r="A187" s="306"/>
      <c r="B187" s="329" t="s">
        <v>766</v>
      </c>
      <c r="C187" s="311">
        <v>2</v>
      </c>
      <c r="D187" s="303" t="s">
        <v>765</v>
      </c>
      <c r="E187" s="312">
        <v>3000</v>
      </c>
      <c r="F187" s="146">
        <v>6000</v>
      </c>
      <c r="G187" s="312">
        <v>2000</v>
      </c>
      <c r="H187" s="146">
        <v>4000</v>
      </c>
      <c r="I187" s="313">
        <v>5000</v>
      </c>
      <c r="J187" s="146">
        <v>10000</v>
      </c>
      <c r="K187" s="299"/>
    </row>
    <row r="188" spans="1:11" s="200" customFormat="1" ht="12.75">
      <c r="A188" s="306"/>
      <c r="B188" s="329" t="s">
        <v>767</v>
      </c>
      <c r="C188" s="311"/>
      <c r="D188" s="303"/>
      <c r="E188" s="312"/>
      <c r="F188" s="146"/>
      <c r="G188" s="312"/>
      <c r="H188" s="146"/>
      <c r="I188" s="313"/>
      <c r="J188" s="146"/>
      <c r="K188" s="299"/>
    </row>
    <row r="189" spans="1:11" s="200" customFormat="1" ht="12.75">
      <c r="A189" s="306"/>
      <c r="B189" s="322" t="s">
        <v>768</v>
      </c>
      <c r="C189" s="311">
        <v>1760</v>
      </c>
      <c r="D189" s="303" t="s">
        <v>1114</v>
      </c>
      <c r="E189" s="312">
        <v>23.904000000000003</v>
      </c>
      <c r="F189" s="146">
        <v>42071.04000000001</v>
      </c>
      <c r="G189" s="312">
        <v>15.936000000000002</v>
      </c>
      <c r="H189" s="146">
        <v>28047.360000000004</v>
      </c>
      <c r="I189" s="313">
        <v>39.84</v>
      </c>
      <c r="J189" s="146">
        <v>70118.40000000001</v>
      </c>
      <c r="K189" s="299"/>
    </row>
    <row r="190" spans="1:11" s="200" customFormat="1" ht="12.75">
      <c r="A190" s="306"/>
      <c r="B190" s="322" t="s">
        <v>769</v>
      </c>
      <c r="C190" s="311">
        <v>180</v>
      </c>
      <c r="D190" s="303" t="s">
        <v>1114</v>
      </c>
      <c r="E190" s="312">
        <v>25.103999999999996</v>
      </c>
      <c r="F190" s="146">
        <v>4518.719999999999</v>
      </c>
      <c r="G190" s="312">
        <v>16.736</v>
      </c>
      <c r="H190" s="146">
        <v>3012.48</v>
      </c>
      <c r="I190" s="313">
        <v>41.839999999999996</v>
      </c>
      <c r="J190" s="146">
        <v>7531.199999999999</v>
      </c>
      <c r="K190" s="299"/>
    </row>
    <row r="191" spans="1:11" s="200" customFormat="1" ht="12.75">
      <c r="A191" s="306"/>
      <c r="B191" s="322" t="s">
        <v>770</v>
      </c>
      <c r="C191" s="311">
        <v>710</v>
      </c>
      <c r="D191" s="303" t="s">
        <v>1114</v>
      </c>
      <c r="E191" s="312">
        <v>28.135799999999996</v>
      </c>
      <c r="F191" s="146">
        <v>19976.417999999998</v>
      </c>
      <c r="G191" s="312">
        <v>18.757199999999997</v>
      </c>
      <c r="H191" s="146">
        <v>13317.611999999997</v>
      </c>
      <c r="I191" s="313">
        <v>46.892999999999994</v>
      </c>
      <c r="J191" s="146">
        <v>33294.03</v>
      </c>
      <c r="K191" s="299"/>
    </row>
    <row r="192" spans="1:11" s="200" customFormat="1" ht="12.75">
      <c r="A192" s="306"/>
      <c r="B192" s="322" t="s">
        <v>771</v>
      </c>
      <c r="C192" s="311">
        <v>170</v>
      </c>
      <c r="D192" s="303" t="s">
        <v>1114</v>
      </c>
      <c r="E192" s="312">
        <v>38.256</v>
      </c>
      <c r="F192" s="146">
        <v>6503.52</v>
      </c>
      <c r="G192" s="312">
        <v>25.504</v>
      </c>
      <c r="H192" s="146">
        <v>4335.68</v>
      </c>
      <c r="I192" s="313">
        <v>63.76</v>
      </c>
      <c r="J192" s="146">
        <v>10839.199999999999</v>
      </c>
      <c r="K192" s="299"/>
    </row>
    <row r="193" spans="1:11" s="200" customFormat="1" ht="12.75">
      <c r="A193" s="306"/>
      <c r="B193" s="322" t="s">
        <v>772</v>
      </c>
      <c r="C193" s="311">
        <v>140</v>
      </c>
      <c r="D193" s="303" t="s">
        <v>1114</v>
      </c>
      <c r="E193" s="312">
        <v>53.6142</v>
      </c>
      <c r="F193" s="146">
        <v>7505.987999999999</v>
      </c>
      <c r="G193" s="312">
        <v>35.7428</v>
      </c>
      <c r="H193" s="146">
        <v>5003.992</v>
      </c>
      <c r="I193" s="313">
        <v>89.357</v>
      </c>
      <c r="J193" s="146">
        <v>12509.98</v>
      </c>
      <c r="K193" s="299"/>
    </row>
    <row r="194" spans="1:11" s="200" customFormat="1" ht="12.75">
      <c r="A194" s="306"/>
      <c r="B194" s="322" t="s">
        <v>773</v>
      </c>
      <c r="C194" s="311">
        <v>850</v>
      </c>
      <c r="D194" s="303" t="s">
        <v>1114</v>
      </c>
      <c r="E194" s="312">
        <v>69.4941</v>
      </c>
      <c r="F194" s="146">
        <v>59069.985</v>
      </c>
      <c r="G194" s="312">
        <v>46.32940000000001</v>
      </c>
      <c r="H194" s="146">
        <v>39379.990000000005</v>
      </c>
      <c r="I194" s="313">
        <v>115.82350000000001</v>
      </c>
      <c r="J194" s="146">
        <v>98449.975</v>
      </c>
      <c r="K194" s="299"/>
    </row>
    <row r="195" spans="1:11" s="200" customFormat="1" ht="12.75">
      <c r="A195" s="306"/>
      <c r="B195" s="322" t="s">
        <v>774</v>
      </c>
      <c r="C195" s="311">
        <v>260</v>
      </c>
      <c r="D195" s="303" t="s">
        <v>1114</v>
      </c>
      <c r="E195" s="312">
        <v>95.19375</v>
      </c>
      <c r="F195" s="146">
        <v>24750.375</v>
      </c>
      <c r="G195" s="312">
        <v>63.462500000000006</v>
      </c>
      <c r="H195" s="146">
        <v>16500.25</v>
      </c>
      <c r="I195" s="313">
        <v>158.65625</v>
      </c>
      <c r="J195" s="146">
        <v>41250.625</v>
      </c>
      <c r="K195" s="299"/>
    </row>
    <row r="196" spans="1:11" s="200" customFormat="1" ht="12.75">
      <c r="A196" s="306"/>
      <c r="B196" s="322" t="s">
        <v>775</v>
      </c>
      <c r="C196" s="311">
        <v>430</v>
      </c>
      <c r="D196" s="303" t="s">
        <v>1114</v>
      </c>
      <c r="E196" s="312">
        <v>138.74115</v>
      </c>
      <c r="F196" s="146">
        <v>59658.694500000005</v>
      </c>
      <c r="G196" s="312">
        <v>92.4941</v>
      </c>
      <c r="H196" s="146">
        <v>39772.463</v>
      </c>
      <c r="I196" s="313">
        <v>231.23525</v>
      </c>
      <c r="J196" s="146">
        <v>99431.1575</v>
      </c>
      <c r="K196" s="299"/>
    </row>
    <row r="197" spans="1:11" s="200" customFormat="1" ht="12.75">
      <c r="A197" s="306"/>
      <c r="B197" s="329" t="s">
        <v>776</v>
      </c>
      <c r="C197" s="101">
        <v>6</v>
      </c>
      <c r="D197" s="127" t="s">
        <v>1169</v>
      </c>
      <c r="E197" s="128">
        <v>3000</v>
      </c>
      <c r="F197" s="146">
        <v>18000</v>
      </c>
      <c r="G197" s="128">
        <v>2000</v>
      </c>
      <c r="H197" s="146">
        <v>12000</v>
      </c>
      <c r="I197" s="151">
        <v>5000</v>
      </c>
      <c r="J197" s="146">
        <v>30000</v>
      </c>
      <c r="K197" s="299"/>
    </row>
    <row r="198" spans="1:11" s="200" customFormat="1" ht="12.75">
      <c r="A198" s="306"/>
      <c r="B198" s="329" t="s">
        <v>777</v>
      </c>
      <c r="C198" s="101">
        <v>28</v>
      </c>
      <c r="D198" s="127" t="s">
        <v>1169</v>
      </c>
      <c r="E198" s="128">
        <v>1500</v>
      </c>
      <c r="F198" s="146">
        <v>42000</v>
      </c>
      <c r="G198" s="128">
        <v>1000</v>
      </c>
      <c r="H198" s="146">
        <v>28000</v>
      </c>
      <c r="I198" s="151">
        <v>2500</v>
      </c>
      <c r="J198" s="146">
        <v>70000</v>
      </c>
      <c r="K198" s="299"/>
    </row>
    <row r="199" spans="1:11" s="200" customFormat="1" ht="25.5">
      <c r="A199" s="306"/>
      <c r="B199" s="329" t="s">
        <v>778</v>
      </c>
      <c r="C199" s="311">
        <v>200</v>
      </c>
      <c r="D199" s="303" t="s">
        <v>1114</v>
      </c>
      <c r="E199" s="312">
        <v>8.399999999999999</v>
      </c>
      <c r="F199" s="146">
        <v>1679.9999999999998</v>
      </c>
      <c r="G199" s="312">
        <v>5.6000000000000005</v>
      </c>
      <c r="H199" s="146">
        <v>1120</v>
      </c>
      <c r="I199" s="313">
        <v>14</v>
      </c>
      <c r="J199" s="146">
        <v>2800</v>
      </c>
      <c r="K199" s="299"/>
    </row>
    <row r="200" spans="1:11" s="200" customFormat="1" ht="25.5">
      <c r="A200" s="306"/>
      <c r="B200" s="329" t="s">
        <v>779</v>
      </c>
      <c r="C200" s="101">
        <v>4658</v>
      </c>
      <c r="D200" s="127" t="s">
        <v>1103</v>
      </c>
      <c r="E200" s="128">
        <v>5.4</v>
      </c>
      <c r="F200" s="146">
        <v>25153.2</v>
      </c>
      <c r="G200" s="128">
        <v>3.6</v>
      </c>
      <c r="H200" s="146">
        <v>16768.8</v>
      </c>
      <c r="I200" s="151">
        <v>9</v>
      </c>
      <c r="J200" s="146">
        <v>41922</v>
      </c>
      <c r="K200" s="299"/>
    </row>
    <row r="201" spans="1:11" s="200" customFormat="1" ht="12.75">
      <c r="A201" s="306"/>
      <c r="B201" s="329"/>
      <c r="C201" s="311"/>
      <c r="D201" s="303"/>
      <c r="E201" s="312"/>
      <c r="F201" s="146"/>
      <c r="G201" s="312"/>
      <c r="H201" s="146"/>
      <c r="I201" s="313"/>
      <c r="J201" s="146"/>
      <c r="K201" s="299"/>
    </row>
    <row r="202" spans="1:11" s="200" customFormat="1" ht="12.75">
      <c r="A202" s="306"/>
      <c r="B202" s="326" t="s">
        <v>780</v>
      </c>
      <c r="C202" s="311"/>
      <c r="D202" s="303"/>
      <c r="E202" s="312"/>
      <c r="F202" s="146"/>
      <c r="G202" s="312"/>
      <c r="H202" s="146"/>
      <c r="I202" s="313"/>
      <c r="J202" s="146"/>
      <c r="K202" s="299"/>
    </row>
    <row r="203" spans="1:11" s="200" customFormat="1" ht="25.5">
      <c r="A203" s="306"/>
      <c r="B203" s="329" t="s">
        <v>781</v>
      </c>
      <c r="C203" s="311">
        <v>1</v>
      </c>
      <c r="D203" s="303" t="s">
        <v>216</v>
      </c>
      <c r="E203" s="312">
        <v>25845</v>
      </c>
      <c r="F203" s="146">
        <v>25845</v>
      </c>
      <c r="G203" s="312">
        <v>17230</v>
      </c>
      <c r="H203" s="146">
        <v>17230</v>
      </c>
      <c r="I203" s="313">
        <v>43075</v>
      </c>
      <c r="J203" s="146">
        <v>43075</v>
      </c>
      <c r="K203" s="299"/>
    </row>
    <row r="204" spans="1:11" s="200" customFormat="1" ht="25.5">
      <c r="A204" s="306"/>
      <c r="B204" s="329" t="s">
        <v>782</v>
      </c>
      <c r="C204" s="311"/>
      <c r="D204" s="303"/>
      <c r="E204" s="312"/>
      <c r="F204" s="146"/>
      <c r="G204" s="312"/>
      <c r="H204" s="146"/>
      <c r="I204" s="313"/>
      <c r="J204" s="146"/>
      <c r="K204" s="299"/>
    </row>
    <row r="205" spans="1:11" s="200" customFormat="1" ht="12.75">
      <c r="A205" s="306"/>
      <c r="B205" s="323" t="s">
        <v>783</v>
      </c>
      <c r="C205" s="311">
        <v>980</v>
      </c>
      <c r="D205" s="303" t="s">
        <v>1114</v>
      </c>
      <c r="E205" s="312">
        <v>10.597124999999998</v>
      </c>
      <c r="F205" s="146">
        <v>10385.182499999999</v>
      </c>
      <c r="G205" s="312">
        <v>8.670374999999998</v>
      </c>
      <c r="H205" s="146">
        <v>8496.967499999999</v>
      </c>
      <c r="I205" s="313">
        <v>19.2675</v>
      </c>
      <c r="J205" s="146">
        <v>18882.149999999998</v>
      </c>
      <c r="K205" s="299"/>
    </row>
    <row r="206" spans="1:11" s="200" customFormat="1" ht="12.75">
      <c r="A206" s="306"/>
      <c r="B206" s="323" t="s">
        <v>784</v>
      </c>
      <c r="C206" s="311">
        <v>2220</v>
      </c>
      <c r="D206" s="303" t="s">
        <v>1114</v>
      </c>
      <c r="E206" s="312">
        <v>20.8388125</v>
      </c>
      <c r="F206" s="146">
        <v>46262.16375</v>
      </c>
      <c r="G206" s="312">
        <v>17.0499375</v>
      </c>
      <c r="H206" s="146">
        <v>37850.861249999994</v>
      </c>
      <c r="I206" s="313">
        <v>37.888749999999995</v>
      </c>
      <c r="J206" s="146">
        <v>84113.025</v>
      </c>
      <c r="K206" s="299"/>
    </row>
    <row r="207" spans="1:11" s="200" customFormat="1" ht="12.75">
      <c r="A207" s="306"/>
      <c r="B207" s="329" t="s">
        <v>785</v>
      </c>
      <c r="C207" s="311">
        <v>1</v>
      </c>
      <c r="D207" s="303" t="s">
        <v>1112</v>
      </c>
      <c r="E207" s="312">
        <v>27500.000000000004</v>
      </c>
      <c r="F207" s="146">
        <v>27500.000000000004</v>
      </c>
      <c r="G207" s="312">
        <v>22499.999999999996</v>
      </c>
      <c r="H207" s="146">
        <v>22499.999999999996</v>
      </c>
      <c r="I207" s="313">
        <v>50000</v>
      </c>
      <c r="J207" s="146">
        <v>50000</v>
      </c>
      <c r="K207" s="299"/>
    </row>
    <row r="208" spans="1:11" s="200" customFormat="1" ht="12.75">
      <c r="A208" s="306"/>
      <c r="B208" s="306"/>
      <c r="C208" s="311"/>
      <c r="D208" s="303"/>
      <c r="E208" s="312"/>
      <c r="F208" s="146"/>
      <c r="G208" s="312"/>
      <c r="H208" s="146"/>
      <c r="I208" s="313"/>
      <c r="J208" s="146"/>
      <c r="K208" s="299"/>
    </row>
    <row r="209" spans="1:11" s="200" customFormat="1" ht="12.75">
      <c r="A209" s="306"/>
      <c r="B209" s="324" t="s">
        <v>230</v>
      </c>
      <c r="C209" s="311"/>
      <c r="D209" s="303"/>
      <c r="E209" s="312"/>
      <c r="F209" s="146"/>
      <c r="G209" s="312"/>
      <c r="H209" s="146"/>
      <c r="I209" s="313"/>
      <c r="J209" s="146"/>
      <c r="K209" s="299"/>
    </row>
    <row r="210" spans="1:11" s="200" customFormat="1" ht="38.25">
      <c r="A210" s="306"/>
      <c r="B210" s="323" t="s">
        <v>786</v>
      </c>
      <c r="C210" s="311">
        <v>1</v>
      </c>
      <c r="D210" s="303" t="s">
        <v>1112</v>
      </c>
      <c r="E210" s="312">
        <v>400000</v>
      </c>
      <c r="F210" s="146">
        <v>400000</v>
      </c>
      <c r="G210" s="312">
        <v>100000</v>
      </c>
      <c r="H210" s="146">
        <v>100000</v>
      </c>
      <c r="I210" s="313">
        <v>500000</v>
      </c>
      <c r="J210" s="146">
        <v>500000</v>
      </c>
      <c r="K210" s="299"/>
    </row>
    <row r="211" spans="1:19" ht="12.75">
      <c r="A211" s="152"/>
      <c r="B211" s="153"/>
      <c r="F211" s="24" t="s">
        <v>965</v>
      </c>
      <c r="H211" s="24" t="s">
        <v>965</v>
      </c>
      <c r="J211" s="24" t="s">
        <v>965</v>
      </c>
      <c r="K211" s="146"/>
      <c r="O211" s="102"/>
      <c r="Q211" s="102"/>
      <c r="S211" s="102"/>
    </row>
    <row r="212" spans="1:16" s="10" customFormat="1" ht="12.75">
      <c r="A212" s="178"/>
      <c r="B212" s="238"/>
      <c r="C212" s="101"/>
      <c r="D212" s="127"/>
      <c r="E212" s="128"/>
      <c r="F212" s="146">
        <v>5256624.521582222</v>
      </c>
      <c r="G212" s="128"/>
      <c r="H212" s="146">
        <v>3966880.528971482</v>
      </c>
      <c r="I212" s="151"/>
      <c r="J212" s="146">
        <v>9223505.050553704</v>
      </c>
      <c r="K212" s="299"/>
      <c r="N212" s="124">
        <v>9223505.050553704</v>
      </c>
      <c r="O212" s="124">
        <v>5256624.521582222</v>
      </c>
      <c r="P212" s="124">
        <v>3966880.528971482</v>
      </c>
    </row>
    <row r="213" spans="1:11" s="10" customFormat="1" ht="12.75">
      <c r="A213" s="178"/>
      <c r="B213" s="238"/>
      <c r="C213" s="101"/>
      <c r="D213" s="127"/>
      <c r="E213" s="128"/>
      <c r="F213" s="146"/>
      <c r="G213" s="128"/>
      <c r="H213" s="146"/>
      <c r="I213" s="151"/>
      <c r="J213" s="146"/>
      <c r="K213" s="299"/>
    </row>
    <row r="214" spans="1:11" s="10" customFormat="1" ht="12.75">
      <c r="A214" s="178"/>
      <c r="B214" s="238"/>
      <c r="C214" s="101"/>
      <c r="D214" s="127"/>
      <c r="E214" s="128"/>
      <c r="F214" s="146"/>
      <c r="G214" s="128"/>
      <c r="H214" s="146"/>
      <c r="I214" s="151"/>
      <c r="J214" s="146"/>
      <c r="K214" s="299"/>
    </row>
    <row r="215" spans="1:11" s="10" customFormat="1" ht="12.75">
      <c r="A215" s="178"/>
      <c r="B215" s="238"/>
      <c r="C215" s="101"/>
      <c r="D215" s="127"/>
      <c r="E215" s="128"/>
      <c r="F215" s="146"/>
      <c r="G215" s="128"/>
      <c r="H215" s="146"/>
      <c r="I215" s="151"/>
      <c r="J215" s="146"/>
      <c r="K215" s="299"/>
    </row>
    <row r="216" spans="1:19" ht="12.75">
      <c r="A216" s="149"/>
      <c r="B216" s="150"/>
      <c r="F216" s="146"/>
      <c r="H216" s="146"/>
      <c r="I216" s="151"/>
      <c r="J216" s="146"/>
      <c r="K216" s="146"/>
      <c r="N216" s="77"/>
      <c r="O216" s="102"/>
      <c r="P216" s="102"/>
      <c r="Q216" s="102"/>
      <c r="R216" s="102"/>
      <c r="S216" s="102"/>
    </row>
    <row r="217" spans="1:19" ht="12.75">
      <c r="A217" s="149" t="s">
        <v>787</v>
      </c>
      <c r="B217" s="298" t="s">
        <v>1022</v>
      </c>
      <c r="C217" s="291" t="s">
        <v>1062</v>
      </c>
      <c r="F217" s="146"/>
      <c r="H217" s="146"/>
      <c r="I217" s="151"/>
      <c r="J217" s="146"/>
      <c r="K217" s="146"/>
      <c r="N217" s="77"/>
      <c r="O217" s="102"/>
      <c r="P217" s="102"/>
      <c r="Q217" s="102"/>
      <c r="R217" s="102"/>
      <c r="S217" s="102"/>
    </row>
    <row r="218" spans="2:13" s="331" customFormat="1" ht="10.5">
      <c r="B218" s="332" t="s">
        <v>324</v>
      </c>
      <c r="C218" s="333"/>
      <c r="D218" s="334"/>
      <c r="E218" s="335"/>
      <c r="F218" s="336"/>
      <c r="G218" s="335"/>
      <c r="H218" s="336"/>
      <c r="I218" s="337"/>
      <c r="J218" s="338"/>
      <c r="K218" s="339"/>
      <c r="L218" s="340"/>
      <c r="M218" s="341"/>
    </row>
    <row r="219" spans="2:13" s="331" customFormat="1" ht="31.5">
      <c r="B219" s="332" t="s">
        <v>788</v>
      </c>
      <c r="C219" s="333">
        <v>4</v>
      </c>
      <c r="D219" s="334" t="s">
        <v>1112</v>
      </c>
      <c r="E219" s="335">
        <v>12342</v>
      </c>
      <c r="F219" s="336">
        <v>49368</v>
      </c>
      <c r="G219" s="335">
        <v>8228</v>
      </c>
      <c r="H219" s="336">
        <v>32912</v>
      </c>
      <c r="I219" s="337">
        <v>20570</v>
      </c>
      <c r="J219" s="338">
        <v>82280</v>
      </c>
      <c r="K219" s="339"/>
      <c r="L219" s="340"/>
      <c r="M219" s="341"/>
    </row>
    <row r="220" spans="2:13" s="331" customFormat="1" ht="31.5">
      <c r="B220" s="332" t="s">
        <v>789</v>
      </c>
      <c r="C220" s="333">
        <v>8</v>
      </c>
      <c r="D220" s="334" t="s">
        <v>1169</v>
      </c>
      <c r="E220" s="335">
        <v>33650.1</v>
      </c>
      <c r="F220" s="336">
        <v>269200.8</v>
      </c>
      <c r="G220" s="335">
        <v>22433.4</v>
      </c>
      <c r="H220" s="336">
        <v>179467.2</v>
      </c>
      <c r="I220" s="337">
        <v>56083.5</v>
      </c>
      <c r="J220" s="338">
        <v>448668</v>
      </c>
      <c r="K220" s="339"/>
      <c r="L220" s="340"/>
      <c r="M220" s="341"/>
    </row>
    <row r="221" spans="2:13" s="331" customFormat="1" ht="10.5">
      <c r="B221" s="332" t="s">
        <v>790</v>
      </c>
      <c r="C221" s="333"/>
      <c r="D221" s="334"/>
      <c r="E221" s="335"/>
      <c r="F221" s="336"/>
      <c r="G221" s="335"/>
      <c r="H221" s="336"/>
      <c r="I221" s="337"/>
      <c r="J221" s="338"/>
      <c r="K221" s="339"/>
      <c r="L221" s="340"/>
      <c r="M221" s="341"/>
    </row>
    <row r="222" spans="2:13" s="331" customFormat="1" ht="31.5">
      <c r="B222" s="332" t="s">
        <v>791</v>
      </c>
      <c r="C222" s="333">
        <v>7340</v>
      </c>
      <c r="D222" s="334" t="s">
        <v>1114</v>
      </c>
      <c r="E222" s="335">
        <v>115.6155</v>
      </c>
      <c r="F222" s="336">
        <v>848617.77</v>
      </c>
      <c r="G222" s="335">
        <v>77.077</v>
      </c>
      <c r="H222" s="336">
        <v>565745.1799999999</v>
      </c>
      <c r="I222" s="337">
        <v>192.6925</v>
      </c>
      <c r="J222" s="338">
        <v>1414362.95</v>
      </c>
      <c r="K222" s="339"/>
      <c r="L222" s="340"/>
      <c r="M222" s="341"/>
    </row>
    <row r="223" spans="2:13" s="331" customFormat="1" ht="21">
      <c r="B223" s="332" t="s">
        <v>792</v>
      </c>
      <c r="C223" s="333">
        <v>848</v>
      </c>
      <c r="D223" s="334" t="s">
        <v>1114</v>
      </c>
      <c r="E223" s="335">
        <v>115.6151575471698</v>
      </c>
      <c r="F223" s="336">
        <v>98041.65359999999</v>
      </c>
      <c r="G223" s="335">
        <v>77.0767716981132</v>
      </c>
      <c r="H223" s="336">
        <v>65361.102399999996</v>
      </c>
      <c r="I223" s="337">
        <v>192.691929245283</v>
      </c>
      <c r="J223" s="338">
        <v>163402.756</v>
      </c>
      <c r="K223" s="339"/>
      <c r="L223" s="340"/>
      <c r="M223" s="341"/>
    </row>
    <row r="224" spans="2:13" s="331" customFormat="1" ht="21">
      <c r="B224" s="332" t="s">
        <v>793</v>
      </c>
      <c r="C224" s="333">
        <v>1440</v>
      </c>
      <c r="D224" s="334" t="s">
        <v>1114</v>
      </c>
      <c r="E224" s="335">
        <v>115.6155</v>
      </c>
      <c r="F224" s="336">
        <v>166486.32</v>
      </c>
      <c r="G224" s="335">
        <v>77.077</v>
      </c>
      <c r="H224" s="336">
        <v>110990.88</v>
      </c>
      <c r="I224" s="337">
        <v>192.6925</v>
      </c>
      <c r="J224" s="338">
        <v>277477.2</v>
      </c>
      <c r="K224" s="339"/>
      <c r="L224" s="340"/>
      <c r="M224" s="341"/>
    </row>
    <row r="225" spans="2:13" s="331" customFormat="1" ht="21">
      <c r="B225" s="332" t="s">
        <v>794</v>
      </c>
      <c r="C225" s="333">
        <v>1400</v>
      </c>
      <c r="D225" s="334" t="s">
        <v>1114</v>
      </c>
      <c r="E225" s="335">
        <v>115.6155</v>
      </c>
      <c r="F225" s="336">
        <v>161861.69999999998</v>
      </c>
      <c r="G225" s="335">
        <v>77.077</v>
      </c>
      <c r="H225" s="336">
        <v>107907.8</v>
      </c>
      <c r="I225" s="337">
        <v>192.6925</v>
      </c>
      <c r="J225" s="338">
        <v>269769.5</v>
      </c>
      <c r="K225" s="339"/>
      <c r="L225" s="340"/>
      <c r="M225" s="341"/>
    </row>
    <row r="226" spans="2:13" s="331" customFormat="1" ht="21">
      <c r="B226" s="332" t="s">
        <v>795</v>
      </c>
      <c r="C226" s="333">
        <v>1460</v>
      </c>
      <c r="D226" s="334" t="s">
        <v>1114</v>
      </c>
      <c r="E226" s="335">
        <v>115.6155</v>
      </c>
      <c r="F226" s="336">
        <v>168798.63</v>
      </c>
      <c r="G226" s="335">
        <v>77.077</v>
      </c>
      <c r="H226" s="336">
        <v>112532.42</v>
      </c>
      <c r="I226" s="337">
        <v>192.6925</v>
      </c>
      <c r="J226" s="338">
        <v>281331.05</v>
      </c>
      <c r="K226" s="339"/>
      <c r="L226" s="340"/>
      <c r="M226" s="341"/>
    </row>
    <row r="227" spans="2:13" s="331" customFormat="1" ht="21">
      <c r="B227" s="332" t="s">
        <v>796</v>
      </c>
      <c r="C227" s="333">
        <v>448</v>
      </c>
      <c r="D227" s="334" t="s">
        <v>1114</v>
      </c>
      <c r="E227" s="335">
        <v>115.61485178571428</v>
      </c>
      <c r="F227" s="336">
        <v>51795.45359999999</v>
      </c>
      <c r="G227" s="335">
        <v>77.07656785714286</v>
      </c>
      <c r="H227" s="336">
        <v>34530.3024</v>
      </c>
      <c r="I227" s="337">
        <v>192.69141964285714</v>
      </c>
      <c r="J227" s="338">
        <v>86325.756</v>
      </c>
      <c r="K227" s="339"/>
      <c r="L227" s="340"/>
      <c r="M227" s="341"/>
    </row>
    <row r="228" spans="2:13" s="331" customFormat="1" ht="21">
      <c r="B228" s="332" t="s">
        <v>797</v>
      </c>
      <c r="C228" s="333">
        <v>120</v>
      </c>
      <c r="D228" s="334" t="s">
        <v>1114</v>
      </c>
      <c r="E228" s="335">
        <v>115.6155</v>
      </c>
      <c r="F228" s="336">
        <v>13873.86</v>
      </c>
      <c r="G228" s="335">
        <v>77.077</v>
      </c>
      <c r="H228" s="336">
        <v>9249.24</v>
      </c>
      <c r="I228" s="337">
        <v>192.6925</v>
      </c>
      <c r="J228" s="338">
        <v>23123.1</v>
      </c>
      <c r="K228" s="339"/>
      <c r="L228" s="340"/>
      <c r="M228" s="341"/>
    </row>
    <row r="229" spans="2:13" s="331" customFormat="1" ht="21">
      <c r="B229" s="332" t="s">
        <v>798</v>
      </c>
      <c r="C229" s="333">
        <v>80</v>
      </c>
      <c r="D229" s="334" t="s">
        <v>1114</v>
      </c>
      <c r="E229" s="335">
        <v>38.605050000000006</v>
      </c>
      <c r="F229" s="336">
        <v>3088.4040000000005</v>
      </c>
      <c r="G229" s="335">
        <v>25.736700000000003</v>
      </c>
      <c r="H229" s="336">
        <v>2058.936</v>
      </c>
      <c r="I229" s="337">
        <v>64.34175</v>
      </c>
      <c r="J229" s="338">
        <v>5147.34</v>
      </c>
      <c r="K229" s="339"/>
      <c r="L229" s="340"/>
      <c r="M229" s="341"/>
    </row>
    <row r="230" spans="2:13" s="331" customFormat="1" ht="21">
      <c r="B230" s="332" t="s">
        <v>799</v>
      </c>
      <c r="C230" s="333">
        <v>880</v>
      </c>
      <c r="D230" s="334" t="s">
        <v>1114</v>
      </c>
      <c r="E230" s="335">
        <v>115.6155</v>
      </c>
      <c r="F230" s="336">
        <v>101741.64</v>
      </c>
      <c r="G230" s="335">
        <v>77.077</v>
      </c>
      <c r="H230" s="336">
        <v>67827.76</v>
      </c>
      <c r="I230" s="337">
        <v>192.6925</v>
      </c>
      <c r="J230" s="338">
        <v>169569.4</v>
      </c>
      <c r="K230" s="339"/>
      <c r="L230" s="340"/>
      <c r="M230" s="341"/>
    </row>
    <row r="231" spans="2:13" s="331" customFormat="1" ht="10.5">
      <c r="B231" s="332" t="s">
        <v>800</v>
      </c>
      <c r="C231" s="333">
        <v>7000</v>
      </c>
      <c r="D231" s="334" t="s">
        <v>1114</v>
      </c>
      <c r="E231" s="335">
        <v>38.60867999999999</v>
      </c>
      <c r="F231" s="336">
        <v>270260.75999999995</v>
      </c>
      <c r="G231" s="335">
        <v>25.73912</v>
      </c>
      <c r="H231" s="336">
        <v>180173.84</v>
      </c>
      <c r="I231" s="337">
        <v>64.34779999999999</v>
      </c>
      <c r="J231" s="338">
        <v>450434.5999999999</v>
      </c>
      <c r="K231" s="339"/>
      <c r="L231" s="340"/>
      <c r="M231" s="341"/>
    </row>
    <row r="232" spans="2:13" s="331" customFormat="1" ht="10.5">
      <c r="B232" s="332"/>
      <c r="C232" s="333"/>
      <c r="D232" s="334"/>
      <c r="E232" s="335">
        <v>0</v>
      </c>
      <c r="F232" s="336">
        <v>0</v>
      </c>
      <c r="G232" s="335">
        <v>0</v>
      </c>
      <c r="H232" s="336">
        <v>0</v>
      </c>
      <c r="I232" s="337"/>
      <c r="J232" s="338">
        <v>0</v>
      </c>
      <c r="K232" s="339"/>
      <c r="L232" s="340"/>
      <c r="M232" s="341"/>
    </row>
    <row r="233" spans="2:13" s="331" customFormat="1" ht="21">
      <c r="B233" s="332" t="s">
        <v>801</v>
      </c>
      <c r="C233" s="333">
        <v>980</v>
      </c>
      <c r="D233" s="334" t="s">
        <v>1114</v>
      </c>
      <c r="E233" s="335">
        <v>100.20281632653062</v>
      </c>
      <c r="F233" s="336">
        <v>98198.76000000001</v>
      </c>
      <c r="G233" s="335">
        <v>66.80187755102041</v>
      </c>
      <c r="H233" s="336">
        <v>65465.840000000004</v>
      </c>
      <c r="I233" s="337">
        <v>167.00469387755103</v>
      </c>
      <c r="J233" s="338">
        <v>163664.6</v>
      </c>
      <c r="K233" s="339"/>
      <c r="L233" s="340"/>
      <c r="M233" s="341"/>
    </row>
    <row r="234" spans="2:13" s="331" customFormat="1" ht="21">
      <c r="B234" s="332" t="s">
        <v>802</v>
      </c>
      <c r="C234" s="333">
        <v>1610</v>
      </c>
      <c r="D234" s="334" t="s">
        <v>1114</v>
      </c>
      <c r="E234" s="335">
        <v>100.20242981366461</v>
      </c>
      <c r="F234" s="336">
        <v>161325.912</v>
      </c>
      <c r="G234" s="335">
        <v>66.80161987577641</v>
      </c>
      <c r="H234" s="336">
        <v>107550.60800000002</v>
      </c>
      <c r="I234" s="337">
        <v>167.00404968944102</v>
      </c>
      <c r="J234" s="338">
        <v>268876.52</v>
      </c>
      <c r="K234" s="339"/>
      <c r="L234" s="340"/>
      <c r="M234" s="341"/>
    </row>
    <row r="235" spans="2:13" s="331" customFormat="1" ht="21">
      <c r="B235" s="332" t="s">
        <v>803</v>
      </c>
      <c r="C235" s="333">
        <v>1400</v>
      </c>
      <c r="D235" s="334" t="s">
        <v>1114</v>
      </c>
      <c r="E235" s="335">
        <v>100.20251999999999</v>
      </c>
      <c r="F235" s="336">
        <v>140283.528</v>
      </c>
      <c r="G235" s="335">
        <v>66.80168</v>
      </c>
      <c r="H235" s="336">
        <v>93522.35200000001</v>
      </c>
      <c r="I235" s="337">
        <v>167.0042</v>
      </c>
      <c r="J235" s="338">
        <v>233805.88</v>
      </c>
      <c r="K235" s="339"/>
      <c r="L235" s="340"/>
      <c r="M235" s="341"/>
    </row>
    <row r="236" spans="2:13" s="331" customFormat="1" ht="21">
      <c r="B236" s="332" t="s">
        <v>804</v>
      </c>
      <c r="C236" s="333">
        <v>1960</v>
      </c>
      <c r="D236" s="334" t="s">
        <v>1114</v>
      </c>
      <c r="E236" s="335">
        <v>100.20244591836735</v>
      </c>
      <c r="F236" s="336">
        <v>196396.794</v>
      </c>
      <c r="G236" s="335">
        <v>66.8016306122449</v>
      </c>
      <c r="H236" s="336">
        <v>130931.19600000001</v>
      </c>
      <c r="I236" s="337">
        <v>167.00407653061225</v>
      </c>
      <c r="J236" s="338">
        <v>327327.99</v>
      </c>
      <c r="K236" s="339"/>
      <c r="L236" s="340"/>
      <c r="M236" s="341"/>
    </row>
    <row r="237" spans="2:13" s="331" customFormat="1" ht="21">
      <c r="B237" s="332" t="s">
        <v>805</v>
      </c>
      <c r="C237" s="333">
        <v>1960</v>
      </c>
      <c r="D237" s="334" t="s">
        <v>1114</v>
      </c>
      <c r="E237" s="335">
        <v>100.20244591836735</v>
      </c>
      <c r="F237" s="336">
        <v>196396.794</v>
      </c>
      <c r="G237" s="335">
        <v>66.8016306122449</v>
      </c>
      <c r="H237" s="336">
        <v>130931.19600000001</v>
      </c>
      <c r="I237" s="337">
        <v>167.00407653061225</v>
      </c>
      <c r="J237" s="338">
        <v>327327.99</v>
      </c>
      <c r="K237" s="339"/>
      <c r="L237" s="340"/>
      <c r="M237" s="341"/>
    </row>
    <row r="238" spans="2:13" s="331" customFormat="1" ht="21">
      <c r="B238" s="332" t="s">
        <v>806</v>
      </c>
      <c r="C238" s="333">
        <v>1120</v>
      </c>
      <c r="D238" s="334" t="s">
        <v>1114</v>
      </c>
      <c r="E238" s="335">
        <v>100.20226071428571</v>
      </c>
      <c r="F238" s="336">
        <v>112226.532</v>
      </c>
      <c r="G238" s="335">
        <v>66.80150714285715</v>
      </c>
      <c r="H238" s="336">
        <v>74817.68800000001</v>
      </c>
      <c r="I238" s="337">
        <v>167.00376785714286</v>
      </c>
      <c r="J238" s="338">
        <v>187044.22</v>
      </c>
      <c r="K238" s="339"/>
      <c r="L238" s="340"/>
      <c r="M238" s="341"/>
    </row>
    <row r="239" spans="2:13" s="331" customFormat="1" ht="21">
      <c r="B239" s="332" t="s">
        <v>807</v>
      </c>
      <c r="C239" s="333">
        <v>840</v>
      </c>
      <c r="D239" s="334" t="s">
        <v>1114</v>
      </c>
      <c r="E239" s="335">
        <v>100.20269285714285</v>
      </c>
      <c r="F239" s="336">
        <v>84170.26199999999</v>
      </c>
      <c r="G239" s="335">
        <v>66.80179523809524</v>
      </c>
      <c r="H239" s="336">
        <v>56113.508</v>
      </c>
      <c r="I239" s="337">
        <v>167.0044880952381</v>
      </c>
      <c r="J239" s="338">
        <v>140283.77</v>
      </c>
      <c r="K239" s="339"/>
      <c r="L239" s="340"/>
      <c r="M239" s="341"/>
    </row>
    <row r="240" spans="2:13" s="331" customFormat="1" ht="21">
      <c r="B240" s="332" t="s">
        <v>808</v>
      </c>
      <c r="C240" s="333">
        <v>1540</v>
      </c>
      <c r="D240" s="334" t="s">
        <v>1114</v>
      </c>
      <c r="E240" s="335">
        <v>100.20261428571429</v>
      </c>
      <c r="F240" s="336">
        <v>154312.026</v>
      </c>
      <c r="G240" s="335">
        <v>66.80174285714286</v>
      </c>
      <c r="H240" s="336">
        <v>102874.684</v>
      </c>
      <c r="I240" s="337">
        <v>167.00435714285715</v>
      </c>
      <c r="J240" s="338">
        <v>257186.71</v>
      </c>
      <c r="K240" s="339"/>
      <c r="L240" s="340"/>
      <c r="M240" s="341"/>
    </row>
    <row r="241" spans="2:13" s="331" customFormat="1" ht="10.5">
      <c r="B241" s="332" t="s">
        <v>809</v>
      </c>
      <c r="C241" s="333">
        <v>3260</v>
      </c>
      <c r="D241" s="334" t="s">
        <v>1114</v>
      </c>
      <c r="E241" s="335">
        <v>38.6087245398773</v>
      </c>
      <c r="F241" s="336">
        <v>125864.442</v>
      </c>
      <c r="G241" s="335">
        <v>25.739149693251534</v>
      </c>
      <c r="H241" s="336">
        <v>83909.628</v>
      </c>
      <c r="I241" s="337">
        <v>64.34787423312883</v>
      </c>
      <c r="J241" s="338">
        <v>209774.07</v>
      </c>
      <c r="K241" s="339"/>
      <c r="L241" s="340"/>
      <c r="M241" s="341"/>
    </row>
    <row r="242" spans="2:13" s="331" customFormat="1" ht="21">
      <c r="B242" s="332" t="s">
        <v>810</v>
      </c>
      <c r="C242" s="333">
        <v>130</v>
      </c>
      <c r="D242" s="334" t="s">
        <v>1114</v>
      </c>
      <c r="E242" s="335">
        <v>84.79679999999999</v>
      </c>
      <c r="F242" s="336">
        <v>11023.583999999999</v>
      </c>
      <c r="G242" s="335">
        <v>56.531200000000005</v>
      </c>
      <c r="H242" s="336">
        <v>7349.0560000000005</v>
      </c>
      <c r="I242" s="337">
        <v>141.328</v>
      </c>
      <c r="J242" s="338">
        <v>18372.64</v>
      </c>
      <c r="K242" s="339"/>
      <c r="L242" s="340"/>
      <c r="M242" s="341"/>
    </row>
    <row r="243" spans="2:13" s="331" customFormat="1" ht="21">
      <c r="B243" s="332" t="s">
        <v>811</v>
      </c>
      <c r="C243" s="333">
        <v>140</v>
      </c>
      <c r="D243" s="334" t="s">
        <v>1114</v>
      </c>
      <c r="E243" s="335">
        <v>84.79679999999999</v>
      </c>
      <c r="F243" s="336">
        <v>11871.551999999998</v>
      </c>
      <c r="G243" s="335">
        <v>56.53119999999999</v>
      </c>
      <c r="H243" s="336">
        <v>7914.367999999999</v>
      </c>
      <c r="I243" s="337">
        <v>141.32799999999997</v>
      </c>
      <c r="J243" s="338">
        <v>19785.92</v>
      </c>
      <c r="K243" s="339"/>
      <c r="L243" s="340"/>
      <c r="M243" s="341"/>
    </row>
    <row r="244" spans="2:13" s="331" customFormat="1" ht="10.5">
      <c r="B244" s="332" t="s">
        <v>812</v>
      </c>
      <c r="C244" s="333">
        <v>270</v>
      </c>
      <c r="D244" s="334" t="s">
        <v>1114</v>
      </c>
      <c r="E244" s="335">
        <v>38.60975555555555</v>
      </c>
      <c r="F244" s="336">
        <v>10424.633999999998</v>
      </c>
      <c r="G244" s="335">
        <v>25.739837037037034</v>
      </c>
      <c r="H244" s="336">
        <v>6949.755999999999</v>
      </c>
      <c r="I244" s="337">
        <v>64.34959259259259</v>
      </c>
      <c r="J244" s="338">
        <v>17374.39</v>
      </c>
      <c r="K244" s="339"/>
      <c r="L244" s="340"/>
      <c r="M244" s="341"/>
    </row>
    <row r="245" spans="2:13" s="331" customFormat="1" ht="10.5">
      <c r="B245" s="332" t="s">
        <v>813</v>
      </c>
      <c r="C245" s="333">
        <v>8</v>
      </c>
      <c r="D245" s="334" t="s">
        <v>1169</v>
      </c>
      <c r="E245" s="335">
        <v>14799.509999999998</v>
      </c>
      <c r="F245" s="336">
        <v>118396.07999999999</v>
      </c>
      <c r="G245" s="335">
        <v>9866.34</v>
      </c>
      <c r="H245" s="336">
        <v>78930.72</v>
      </c>
      <c r="I245" s="337">
        <v>24665.85</v>
      </c>
      <c r="J245" s="338">
        <v>197326.8</v>
      </c>
      <c r="K245" s="339"/>
      <c r="L245" s="340"/>
      <c r="M245" s="341"/>
    </row>
    <row r="246" spans="2:13" s="331" customFormat="1" ht="10.5">
      <c r="B246" s="332" t="s">
        <v>814</v>
      </c>
      <c r="C246" s="333">
        <v>4150</v>
      </c>
      <c r="D246" s="334" t="s">
        <v>1114</v>
      </c>
      <c r="E246" s="335">
        <v>4.394399277108434</v>
      </c>
      <c r="F246" s="336">
        <v>18236.757</v>
      </c>
      <c r="G246" s="335">
        <v>2.9295995180722896</v>
      </c>
      <c r="H246" s="336">
        <v>12157.838000000002</v>
      </c>
      <c r="I246" s="337">
        <v>7.3239987951807235</v>
      </c>
      <c r="J246" s="338">
        <v>30394.595</v>
      </c>
      <c r="K246" s="339"/>
      <c r="L246" s="340"/>
      <c r="M246" s="341"/>
    </row>
    <row r="247" spans="2:13" s="331" customFormat="1" ht="10.5">
      <c r="B247" s="332" t="s">
        <v>815</v>
      </c>
      <c r="C247" s="333"/>
      <c r="D247" s="334"/>
      <c r="E247" s="335">
        <v>0</v>
      </c>
      <c r="F247" s="336">
        <v>0</v>
      </c>
      <c r="G247" s="335">
        <v>0</v>
      </c>
      <c r="H247" s="336">
        <v>0</v>
      </c>
      <c r="I247" s="337"/>
      <c r="J247" s="338">
        <v>0</v>
      </c>
      <c r="K247" s="339"/>
      <c r="L247" s="340"/>
      <c r="M247" s="341"/>
    </row>
    <row r="248" spans="2:13" s="331" customFormat="1" ht="21">
      <c r="B248" s="332" t="s">
        <v>816</v>
      </c>
      <c r="C248" s="333">
        <v>5800</v>
      </c>
      <c r="D248" s="334" t="s">
        <v>1114</v>
      </c>
      <c r="E248" s="335">
        <v>38.60867999999999</v>
      </c>
      <c r="F248" s="336">
        <v>223930.34399999995</v>
      </c>
      <c r="G248" s="335">
        <v>25.73912</v>
      </c>
      <c r="H248" s="336">
        <v>149286.896</v>
      </c>
      <c r="I248" s="337">
        <v>64.34779999999999</v>
      </c>
      <c r="J248" s="338">
        <v>373217.23999999993</v>
      </c>
      <c r="K248" s="339"/>
      <c r="L248" s="340"/>
      <c r="M248" s="341"/>
    </row>
    <row r="249" spans="2:13" s="331" customFormat="1" ht="31.5">
      <c r="B249" s="332" t="s">
        <v>817</v>
      </c>
      <c r="C249" s="333">
        <v>300</v>
      </c>
      <c r="D249" s="334" t="s">
        <v>1114</v>
      </c>
      <c r="E249" s="335">
        <v>32.379599999999996</v>
      </c>
      <c r="F249" s="336">
        <v>9713.88</v>
      </c>
      <c r="G249" s="335">
        <v>21.5864</v>
      </c>
      <c r="H249" s="336">
        <v>6475.92</v>
      </c>
      <c r="I249" s="337">
        <v>53.966</v>
      </c>
      <c r="J249" s="338">
        <v>16189.800000000001</v>
      </c>
      <c r="K249" s="339"/>
      <c r="L249" s="340"/>
      <c r="M249" s="341"/>
    </row>
    <row r="250" spans="2:13" s="331" customFormat="1" ht="10.5">
      <c r="B250" s="332" t="s">
        <v>818</v>
      </c>
      <c r="C250" s="333">
        <v>1</v>
      </c>
      <c r="D250" s="334" t="s">
        <v>1169</v>
      </c>
      <c r="E250" s="335">
        <v>4991.5404</v>
      </c>
      <c r="F250" s="336">
        <v>4991.5404</v>
      </c>
      <c r="G250" s="335">
        <v>3327.6936000000005</v>
      </c>
      <c r="H250" s="336">
        <v>3327.6936000000005</v>
      </c>
      <c r="I250" s="337">
        <v>8319.234</v>
      </c>
      <c r="J250" s="338">
        <v>8319.234</v>
      </c>
      <c r="K250" s="339"/>
      <c r="L250" s="340"/>
      <c r="M250" s="341"/>
    </row>
    <row r="251" spans="2:13" s="331" customFormat="1" ht="10.5">
      <c r="B251" s="332" t="s">
        <v>819</v>
      </c>
      <c r="C251" s="333">
        <v>4000</v>
      </c>
      <c r="D251" s="334" t="s">
        <v>1114</v>
      </c>
      <c r="E251" s="335">
        <v>10.33098</v>
      </c>
      <c r="F251" s="336">
        <v>41323.92</v>
      </c>
      <c r="G251" s="335">
        <v>6.88732</v>
      </c>
      <c r="H251" s="336">
        <v>27549.28</v>
      </c>
      <c r="I251" s="337">
        <v>17.2183</v>
      </c>
      <c r="J251" s="338">
        <v>68873.2</v>
      </c>
      <c r="K251" s="339"/>
      <c r="L251" s="340"/>
      <c r="M251" s="341"/>
    </row>
    <row r="252" spans="2:13" s="331" customFormat="1" ht="10.5">
      <c r="B252" s="332" t="s">
        <v>820</v>
      </c>
      <c r="C252" s="333">
        <v>4000</v>
      </c>
      <c r="D252" s="334" t="s">
        <v>1169</v>
      </c>
      <c r="E252" s="335">
        <v>11.45991</v>
      </c>
      <c r="F252" s="336">
        <v>45839.64</v>
      </c>
      <c r="G252" s="335">
        <v>7.63994</v>
      </c>
      <c r="H252" s="336">
        <v>30559.760000000002</v>
      </c>
      <c r="I252" s="337">
        <v>19.09985</v>
      </c>
      <c r="J252" s="338">
        <v>76399.4</v>
      </c>
      <c r="K252" s="339"/>
      <c r="L252" s="340"/>
      <c r="M252" s="341"/>
    </row>
    <row r="253" spans="2:13" s="331" customFormat="1" ht="10.5">
      <c r="B253" s="332" t="s">
        <v>821</v>
      </c>
      <c r="C253" s="333"/>
      <c r="D253" s="334"/>
      <c r="E253" s="335">
        <v>0</v>
      </c>
      <c r="F253" s="336">
        <v>0</v>
      </c>
      <c r="G253" s="335">
        <v>0</v>
      </c>
      <c r="H253" s="336">
        <v>0</v>
      </c>
      <c r="I253" s="337"/>
      <c r="J253" s="338">
        <v>0</v>
      </c>
      <c r="K253" s="339"/>
      <c r="L253" s="340"/>
      <c r="M253" s="341"/>
    </row>
    <row r="254" spans="2:13" s="331" customFormat="1" ht="21">
      <c r="B254" s="332" t="s">
        <v>822</v>
      </c>
      <c r="C254" s="333">
        <v>980</v>
      </c>
      <c r="D254" s="334" t="s">
        <v>1103</v>
      </c>
      <c r="E254" s="335">
        <v>508.2</v>
      </c>
      <c r="F254" s="336">
        <v>498036</v>
      </c>
      <c r="G254" s="335">
        <v>338.8</v>
      </c>
      <c r="H254" s="336">
        <v>332024</v>
      </c>
      <c r="I254" s="337">
        <v>847</v>
      </c>
      <c r="J254" s="338">
        <v>830060</v>
      </c>
      <c r="K254" s="339"/>
      <c r="L254" s="340"/>
      <c r="M254" s="341"/>
    </row>
    <row r="255" spans="2:13" s="331" customFormat="1" ht="21">
      <c r="B255" s="332" t="s">
        <v>823</v>
      </c>
      <c r="C255" s="333">
        <v>1</v>
      </c>
      <c r="D255" s="334" t="s">
        <v>1112</v>
      </c>
      <c r="E255" s="335">
        <v>21801.78</v>
      </c>
      <c r="F255" s="336">
        <v>21801.78</v>
      </c>
      <c r="G255" s="335">
        <v>14534.520000000002</v>
      </c>
      <c r="H255" s="336">
        <v>14534.520000000002</v>
      </c>
      <c r="I255" s="337">
        <v>36336.3</v>
      </c>
      <c r="J255" s="338">
        <v>36336.3</v>
      </c>
      <c r="K255" s="339"/>
      <c r="L255" s="340"/>
      <c r="M255" s="341"/>
    </row>
    <row r="256" spans="2:13" s="331" customFormat="1" ht="31.5">
      <c r="B256" s="332" t="s">
        <v>824</v>
      </c>
      <c r="C256" s="333">
        <v>400</v>
      </c>
      <c r="D256" s="334" t="s">
        <v>1169</v>
      </c>
      <c r="E256" s="335">
        <v>4377.78</v>
      </c>
      <c r="F256" s="336">
        <v>1751112</v>
      </c>
      <c r="G256" s="335">
        <v>2918.5200000000004</v>
      </c>
      <c r="H256" s="336">
        <v>1167408.0000000002</v>
      </c>
      <c r="I256" s="337">
        <v>7296.3</v>
      </c>
      <c r="J256" s="338">
        <v>2918520</v>
      </c>
      <c r="K256" s="339"/>
      <c r="L256" s="340"/>
      <c r="M256" s="341"/>
    </row>
    <row r="257" spans="2:13" s="331" customFormat="1" ht="10.5">
      <c r="B257" s="342" t="s">
        <v>825</v>
      </c>
      <c r="C257" s="333">
        <v>1</v>
      </c>
      <c r="D257" s="334" t="s">
        <v>1112</v>
      </c>
      <c r="E257" s="335">
        <v>17424</v>
      </c>
      <c r="F257" s="336">
        <v>17424</v>
      </c>
      <c r="G257" s="335">
        <v>11616</v>
      </c>
      <c r="H257" s="336">
        <v>11616</v>
      </c>
      <c r="I257" s="337">
        <v>29040</v>
      </c>
      <c r="J257" s="338">
        <v>29040</v>
      </c>
      <c r="K257" s="339"/>
      <c r="L257" s="340"/>
      <c r="M257" s="341"/>
    </row>
    <row r="258" spans="1:19" ht="12.75">
      <c r="A258" s="152"/>
      <c r="B258" s="153"/>
      <c r="F258" s="24" t="s">
        <v>965</v>
      </c>
      <c r="H258" s="24" t="s">
        <v>965</v>
      </c>
      <c r="J258" s="24" t="s">
        <v>965</v>
      </c>
      <c r="K258" s="146"/>
      <c r="O258" s="102"/>
      <c r="Q258" s="102"/>
      <c r="S258" s="102"/>
    </row>
    <row r="259" spans="1:16" s="10" customFormat="1" ht="12.75">
      <c r="A259" s="178"/>
      <c r="B259" s="238"/>
      <c r="C259" s="101"/>
      <c r="D259" s="127"/>
      <c r="E259" s="128"/>
      <c r="F259" s="146">
        <v>6256435.7526</v>
      </c>
      <c r="G259" s="128"/>
      <c r="H259" s="146">
        <v>4170957.1684</v>
      </c>
      <c r="I259" s="151"/>
      <c r="J259" s="146">
        <v>10427392.921</v>
      </c>
      <c r="K259" s="299"/>
      <c r="N259" s="124">
        <v>10427392.921</v>
      </c>
      <c r="O259" s="124">
        <v>6256435.7526</v>
      </c>
      <c r="P259" s="124">
        <v>4170957.1684</v>
      </c>
    </row>
    <row r="261" spans="1:2" ht="12.75">
      <c r="A261" s="149" t="s">
        <v>826</v>
      </c>
      <c r="B261" s="57" t="s">
        <v>1024</v>
      </c>
    </row>
    <row r="263" spans="2:10" ht="25.5">
      <c r="B263" s="142" t="s">
        <v>827</v>
      </c>
      <c r="C263" s="343">
        <v>1</v>
      </c>
      <c r="D263" s="334" t="s">
        <v>1112</v>
      </c>
      <c r="E263" s="344">
        <v>531000</v>
      </c>
      <c r="F263" s="336">
        <v>531000</v>
      </c>
      <c r="G263" s="335">
        <v>354000</v>
      </c>
      <c r="H263" s="336">
        <v>354000</v>
      </c>
      <c r="I263" s="345">
        <v>885000</v>
      </c>
      <c r="J263" s="346">
        <v>885000</v>
      </c>
    </row>
    <row r="267" ht="12.75">
      <c r="J267" s="101">
        <v>26279416.95303519</v>
      </c>
    </row>
    <row r="268" ht="12.75">
      <c r="J268" s="101">
        <v>26279416.953035187</v>
      </c>
    </row>
  </sheetData>
  <sheetProtection/>
  <mergeCells count="4">
    <mergeCell ref="A1:K1"/>
    <mergeCell ref="E9:F9"/>
    <mergeCell ref="G9:H9"/>
    <mergeCell ref="I9:J9"/>
  </mergeCells>
  <printOptions gridLines="1" horizontalCentered="1"/>
  <pageMargins left="0.15" right="0" top="1" bottom="1" header="0.5" footer="0.5"/>
  <pageSetup fitToHeight="6" fitToWidth="1" orientation="portrait" scale="67" r:id="rId1"/>
  <headerFooter alignWithMargins="0"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tabSelected="1" zoomScale="80" zoomScaleNormal="80" zoomScalePageLayoutView="0" workbookViewId="0" topLeftCell="A10">
      <selection activeCell="J41" sqref="J41"/>
    </sheetView>
  </sheetViews>
  <sheetFormatPr defaultColWidth="9.00390625" defaultRowHeight="12.75"/>
  <cols>
    <col min="1" max="1" width="7.875" style="2" customWidth="1"/>
    <col min="2" max="2" width="50.125" style="2" customWidth="1"/>
    <col min="3" max="3" width="9.375" style="2" customWidth="1"/>
    <col min="4" max="4" width="10.375" style="2" customWidth="1"/>
    <col min="5" max="5" width="6.625" style="70" customWidth="1"/>
    <col min="6" max="6" width="6.125" style="70" customWidth="1"/>
    <col min="7" max="7" width="13.625" style="2" customWidth="1"/>
    <col min="8" max="8" width="13.375" style="6" customWidth="1"/>
    <col min="9" max="9" width="13.00390625" style="2" bestFit="1" customWidth="1"/>
    <col min="10" max="10" width="12.50390625" style="2" bestFit="1" customWidth="1"/>
    <col min="11" max="16384" width="9.375" style="2" customWidth="1"/>
  </cols>
  <sheetData>
    <row r="1" spans="1:8" s="33" customFormat="1" ht="16.5" customHeight="1">
      <c r="A1" s="383" t="s">
        <v>989</v>
      </c>
      <c r="B1" s="383"/>
      <c r="C1" s="383"/>
      <c r="D1" s="383"/>
      <c r="E1" s="383"/>
      <c r="F1" s="383"/>
      <c r="G1" s="383"/>
      <c r="H1" s="37"/>
    </row>
    <row r="2" spans="1:8" s="33" customFormat="1" ht="16.5" customHeight="1">
      <c r="A2" s="391"/>
      <c r="B2" s="392"/>
      <c r="C2" s="392"/>
      <c r="D2" s="392"/>
      <c r="E2" s="392"/>
      <c r="F2" s="34"/>
      <c r="G2" s="82"/>
      <c r="H2" s="37"/>
    </row>
    <row r="3" spans="1:8" s="33" customFormat="1" ht="16.5" customHeight="1">
      <c r="A3" s="383" t="s">
        <v>938</v>
      </c>
      <c r="B3" s="383"/>
      <c r="C3" s="383"/>
      <c r="D3" s="383"/>
      <c r="E3" s="383"/>
      <c r="F3" s="383"/>
      <c r="G3" s="383"/>
      <c r="H3" s="37"/>
    </row>
    <row r="4" spans="1:8" s="33" customFormat="1" ht="12.75">
      <c r="A4" s="393"/>
      <c r="B4" s="396"/>
      <c r="C4" s="396"/>
      <c r="D4" s="396"/>
      <c r="E4" s="396"/>
      <c r="F4" s="396"/>
      <c r="G4" s="396"/>
      <c r="H4" s="37"/>
    </row>
    <row r="5" spans="1:8" s="33" customFormat="1" ht="12.75">
      <c r="A5" s="387" t="s">
        <v>939</v>
      </c>
      <c r="B5" s="400"/>
      <c r="C5" s="400"/>
      <c r="D5" s="400"/>
      <c r="E5" s="400"/>
      <c r="F5" s="400"/>
      <c r="G5" s="400"/>
      <c r="H5" s="37"/>
    </row>
    <row r="6" spans="1:8" s="33" customFormat="1" ht="12.75">
      <c r="A6" s="389"/>
      <c r="B6" s="396"/>
      <c r="C6" s="396"/>
      <c r="D6" s="396"/>
      <c r="E6" s="396"/>
      <c r="F6" s="396"/>
      <c r="G6" s="396"/>
      <c r="H6" s="37"/>
    </row>
    <row r="7" spans="1:8" s="38" customFormat="1" ht="12.75">
      <c r="A7" s="394" t="s">
        <v>940</v>
      </c>
      <c r="B7" s="394"/>
      <c r="C7" s="394"/>
      <c r="D7" s="394"/>
      <c r="E7" s="394"/>
      <c r="F7" s="394"/>
      <c r="G7" s="394"/>
      <c r="H7" s="127"/>
    </row>
    <row r="8" spans="1:8" s="33" customFormat="1" ht="12.75">
      <c r="A8" s="395"/>
      <c r="B8" s="396"/>
      <c r="C8" s="396"/>
      <c r="D8" s="396"/>
      <c r="E8" s="396"/>
      <c r="F8" s="396"/>
      <c r="G8" s="396"/>
      <c r="H8" s="37"/>
    </row>
    <row r="9" spans="1:8" s="33" customFormat="1" ht="12.75">
      <c r="A9" s="387" t="s">
        <v>941</v>
      </c>
      <c r="B9" s="397"/>
      <c r="C9" s="397"/>
      <c r="D9" s="397"/>
      <c r="E9" s="397"/>
      <c r="F9" s="397"/>
      <c r="G9" s="397"/>
      <c r="H9" s="37"/>
    </row>
    <row r="10" spans="1:8" s="33" customFormat="1" ht="12.75">
      <c r="A10" s="36"/>
      <c r="B10" s="39"/>
      <c r="C10" s="39"/>
      <c r="D10" s="39"/>
      <c r="E10" s="39"/>
      <c r="F10" s="39"/>
      <c r="G10" s="39"/>
      <c r="H10" s="37"/>
    </row>
    <row r="11" spans="1:8" s="33" customFormat="1" ht="12.75">
      <c r="A11" s="36"/>
      <c r="B11" s="39"/>
      <c r="C11" s="39"/>
      <c r="D11" s="39"/>
      <c r="E11" s="39"/>
      <c r="F11" s="39"/>
      <c r="G11" s="83">
        <v>39345</v>
      </c>
      <c r="H11" s="37"/>
    </row>
    <row r="12" spans="1:8" s="10" customFormat="1" ht="20.25" customHeight="1">
      <c r="A12" s="398" t="s">
        <v>828</v>
      </c>
      <c r="B12" s="399"/>
      <c r="C12" s="399"/>
      <c r="D12" s="399"/>
      <c r="E12" s="399"/>
      <c r="F12" s="399"/>
      <c r="G12" s="399"/>
      <c r="H12" s="193"/>
    </row>
    <row r="13" spans="1:7" ht="12.75">
      <c r="A13" s="41"/>
      <c r="B13" s="42"/>
      <c r="C13" s="43"/>
      <c r="D13" s="43"/>
      <c r="E13" s="44"/>
      <c r="F13" s="45"/>
      <c r="G13" s="84" t="s">
        <v>991</v>
      </c>
    </row>
    <row r="14" spans="1:7" ht="13.5" thickBot="1">
      <c r="A14" s="47"/>
      <c r="B14" s="48" t="s">
        <v>829</v>
      </c>
      <c r="C14" s="49"/>
      <c r="D14" s="49"/>
      <c r="E14" s="47"/>
      <c r="F14" s="50"/>
      <c r="G14" s="85" t="s">
        <v>994</v>
      </c>
    </row>
    <row r="15" spans="1:8" ht="12.75">
      <c r="A15" s="92">
        <v>1</v>
      </c>
      <c r="B15" s="76" t="s">
        <v>830</v>
      </c>
      <c r="C15" s="2" t="s">
        <v>933</v>
      </c>
      <c r="D15" s="54"/>
      <c r="E15" s="2"/>
      <c r="F15" s="55"/>
      <c r="G15" s="58">
        <f>'EST-VALUE ENGINEERING'!J181</f>
        <v>-3549711.9722222225</v>
      </c>
      <c r="H15" s="6" t="s">
        <v>835</v>
      </c>
    </row>
    <row r="16" spans="1:7" ht="12.75">
      <c r="A16" s="92"/>
      <c r="B16" s="76"/>
      <c r="D16" s="54"/>
      <c r="E16" s="2"/>
      <c r="F16" s="55"/>
      <c r="G16" s="55"/>
    </row>
    <row r="17" spans="1:7" ht="12.75">
      <c r="A17" s="56">
        <v>2</v>
      </c>
      <c r="B17" s="57" t="s">
        <v>831</v>
      </c>
      <c r="D17" s="54"/>
      <c r="E17" s="2"/>
      <c r="F17" s="55"/>
      <c r="G17" s="58" t="s">
        <v>832</v>
      </c>
    </row>
    <row r="18" spans="1:7" ht="12.75">
      <c r="A18" s="56"/>
      <c r="B18" s="57"/>
      <c r="D18" s="54"/>
      <c r="E18" s="2"/>
      <c r="F18" s="55"/>
      <c r="G18" s="55"/>
    </row>
    <row r="19" spans="1:7" ht="12.75">
      <c r="A19" s="52">
        <v>3</v>
      </c>
      <c r="B19" s="57" t="s">
        <v>833</v>
      </c>
      <c r="D19" s="54"/>
      <c r="E19" s="2"/>
      <c r="F19" s="86"/>
      <c r="G19" s="58" t="s">
        <v>832</v>
      </c>
    </row>
    <row r="20" spans="1:7" ht="12.75">
      <c r="A20" s="52"/>
      <c r="B20" s="57"/>
      <c r="D20" s="54"/>
      <c r="E20" s="2"/>
      <c r="F20" s="86"/>
      <c r="G20" s="55"/>
    </row>
    <row r="21" spans="1:8" ht="12.75">
      <c r="A21" s="52">
        <v>4</v>
      </c>
      <c r="B21" s="57" t="s">
        <v>834</v>
      </c>
      <c r="D21" s="54"/>
      <c r="E21" s="2"/>
      <c r="F21" s="55"/>
      <c r="G21" s="58">
        <v>-824872.0851851853</v>
      </c>
      <c r="H21" s="6" t="s">
        <v>835</v>
      </c>
    </row>
    <row r="22" spans="1:7" ht="12.75">
      <c r="A22" s="52"/>
      <c r="B22" s="57"/>
      <c r="D22" s="54"/>
      <c r="E22" s="2"/>
      <c r="F22" s="55"/>
      <c r="G22" s="55"/>
    </row>
    <row r="23" spans="1:8" ht="12.75">
      <c r="A23" s="52">
        <v>5</v>
      </c>
      <c r="B23" s="62" t="s">
        <v>836</v>
      </c>
      <c r="D23" s="54"/>
      <c r="E23" s="2"/>
      <c r="F23" s="55"/>
      <c r="G23" s="58">
        <v>-100740</v>
      </c>
      <c r="H23" s="6" t="s">
        <v>835</v>
      </c>
    </row>
    <row r="24" spans="1:7" ht="12.75">
      <c r="A24" s="52"/>
      <c r="B24" s="62"/>
      <c r="D24" s="54"/>
      <c r="E24" s="2"/>
      <c r="F24" s="55"/>
      <c r="G24" s="58"/>
    </row>
    <row r="25" spans="1:8" ht="12.75" customHeight="1">
      <c r="A25" s="52">
        <v>6</v>
      </c>
      <c r="B25" s="89" t="s">
        <v>837</v>
      </c>
      <c r="D25" s="54"/>
      <c r="E25" s="2"/>
      <c r="F25" s="55"/>
      <c r="G25" s="58">
        <v>-34500</v>
      </c>
      <c r="H25" s="6" t="s">
        <v>835</v>
      </c>
    </row>
    <row r="26" spans="1:7" ht="12.75" customHeight="1">
      <c r="A26" s="52"/>
      <c r="B26" s="89"/>
      <c r="D26" s="54"/>
      <c r="E26" s="2"/>
      <c r="F26" s="55"/>
      <c r="G26" s="55"/>
    </row>
    <row r="27" spans="1:8" ht="12.75">
      <c r="A27" s="52">
        <v>7</v>
      </c>
      <c r="B27" s="62" t="s">
        <v>838</v>
      </c>
      <c r="D27" s="54"/>
      <c r="E27" s="2"/>
      <c r="F27" s="55"/>
      <c r="G27" s="58">
        <v>-179390.8</v>
      </c>
      <c r="H27" s="6" t="s">
        <v>835</v>
      </c>
    </row>
    <row r="28" spans="1:7" ht="12.75">
      <c r="A28" s="52"/>
      <c r="B28" s="62"/>
      <c r="D28" s="54"/>
      <c r="E28" s="2"/>
      <c r="F28" s="55"/>
      <c r="G28" s="55"/>
    </row>
    <row r="29" spans="1:7" ht="12.75">
      <c r="A29" s="52">
        <v>8</v>
      </c>
      <c r="B29" s="62" t="s">
        <v>839</v>
      </c>
      <c r="D29" s="54"/>
      <c r="E29" s="2"/>
      <c r="F29" s="55"/>
      <c r="G29" s="58" t="s">
        <v>832</v>
      </c>
    </row>
    <row r="30" spans="1:7" ht="12.75">
      <c r="A30" s="52"/>
      <c r="B30" s="62"/>
      <c r="D30" s="54"/>
      <c r="E30" s="2"/>
      <c r="F30" s="55"/>
      <c r="G30" s="55"/>
    </row>
    <row r="31" spans="1:8" ht="12.75">
      <c r="A31" s="52">
        <v>9</v>
      </c>
      <c r="B31" s="62" t="s">
        <v>840</v>
      </c>
      <c r="D31" s="54"/>
      <c r="E31" s="2"/>
      <c r="F31" s="55"/>
      <c r="G31" s="58">
        <v>-1028048.1222222218</v>
      </c>
      <c r="H31" s="6" t="s">
        <v>835</v>
      </c>
    </row>
    <row r="32" spans="1:7" ht="12.75">
      <c r="A32" s="52"/>
      <c r="B32" s="62"/>
      <c r="D32" s="54"/>
      <c r="E32" s="2"/>
      <c r="F32" s="55"/>
      <c r="G32" s="55"/>
    </row>
    <row r="33" spans="1:8" ht="12.75">
      <c r="A33" s="52">
        <v>10</v>
      </c>
      <c r="B33" s="347" t="s">
        <v>841</v>
      </c>
      <c r="D33" s="54"/>
      <c r="E33" s="2"/>
      <c r="F33" s="55"/>
      <c r="G33" s="58">
        <v>-43125</v>
      </c>
      <c r="H33" s="6" t="s">
        <v>835</v>
      </c>
    </row>
    <row r="34" spans="1:7" ht="12.75">
      <c r="A34" s="52"/>
      <c r="B34" s="347"/>
      <c r="D34" s="54"/>
      <c r="E34" s="2"/>
      <c r="F34" s="55"/>
      <c r="G34" s="55"/>
    </row>
    <row r="35" spans="1:8" ht="12.75">
      <c r="A35" s="52">
        <v>11</v>
      </c>
      <c r="B35" s="62" t="s">
        <v>842</v>
      </c>
      <c r="D35" s="57"/>
      <c r="E35" s="2"/>
      <c r="F35" s="55"/>
      <c r="G35" s="58">
        <v>-227700</v>
      </c>
      <c r="H35" s="6" t="s">
        <v>835</v>
      </c>
    </row>
    <row r="36" spans="4:7" ht="12.75">
      <c r="D36" s="44"/>
      <c r="F36" s="71"/>
      <c r="G36" s="100"/>
    </row>
    <row r="37" spans="1:8" ht="12.75">
      <c r="A37" s="92">
        <v>12</v>
      </c>
      <c r="B37" s="76" t="s">
        <v>843</v>
      </c>
      <c r="D37" s="44"/>
      <c r="F37" s="71"/>
      <c r="G37" s="58">
        <v>-3513.8888888888964</v>
      </c>
      <c r="H37" s="6" t="s">
        <v>835</v>
      </c>
    </row>
    <row r="38" spans="2:7" ht="12.75">
      <c r="B38" s="2" t="s">
        <v>438</v>
      </c>
      <c r="D38" s="44"/>
      <c r="F38" s="71"/>
      <c r="G38" s="100"/>
    </row>
    <row r="39" spans="4:6" ht="12.75">
      <c r="D39" s="44"/>
      <c r="F39" s="71"/>
    </row>
    <row r="40" ht="12.75">
      <c r="B40" s="76" t="s">
        <v>844</v>
      </c>
    </row>
    <row r="41" ht="12.75">
      <c r="B41" s="348" t="s">
        <v>845</v>
      </c>
    </row>
    <row r="42" ht="12.75">
      <c r="G42" s="379">
        <f>SUM(G15:G37)</f>
        <v>-5991601.868518518</v>
      </c>
    </row>
    <row r="154" ht="12.75">
      <c r="B154" s="10"/>
    </row>
    <row r="168" ht="40.5" customHeight="1"/>
  </sheetData>
  <sheetProtection/>
  <mergeCells count="10">
    <mergeCell ref="A7:G7"/>
    <mergeCell ref="A8:G8"/>
    <mergeCell ref="A9:G9"/>
    <mergeCell ref="A12:G12"/>
    <mergeCell ref="A5:G5"/>
    <mergeCell ref="A6:G6"/>
    <mergeCell ref="A1:G1"/>
    <mergeCell ref="A2:E2"/>
    <mergeCell ref="A3:G3"/>
    <mergeCell ref="A4:G4"/>
  </mergeCells>
  <printOptions horizontalCentered="1"/>
  <pageMargins left="0.5" right="0.5" top="1" bottom="1" header="0.5" footer="0.5"/>
  <pageSetup fitToHeight="1" fitToWidth="1" horizontalDpi="300" verticalDpi="300" orientation="portrait" scale="74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167"/>
  <sheetViews>
    <sheetView zoomScale="80" zoomScaleNormal="80" zoomScalePageLayoutView="0" workbookViewId="0" topLeftCell="A1">
      <selection activeCell="A1" sqref="A1:F62"/>
    </sheetView>
  </sheetViews>
  <sheetFormatPr defaultColWidth="9.875" defaultRowHeight="12.75"/>
  <cols>
    <col min="1" max="1" width="7.875" style="12" customWidth="1"/>
    <col min="2" max="2" width="47.875" style="12" customWidth="1"/>
    <col min="3" max="3" width="12.00390625" style="12" customWidth="1"/>
    <col min="4" max="4" width="6.00390625" style="12" customWidth="1"/>
    <col min="5" max="5" width="26.00390625" style="12" customWidth="1"/>
    <col min="6" max="6" width="25.625" style="12" customWidth="1"/>
    <col min="7" max="7" width="5.625" style="12" customWidth="1"/>
    <col min="8" max="13" width="9.875" style="12" customWidth="1"/>
    <col min="14" max="16384" width="9.875" style="12" customWidth="1"/>
  </cols>
  <sheetData>
    <row r="1" spans="1:5" ht="12.75">
      <c r="A1" s="386" t="s">
        <v>934</v>
      </c>
      <c r="B1" s="386"/>
      <c r="C1" s="386"/>
      <c r="D1" s="386"/>
      <c r="E1" s="386"/>
    </row>
    <row r="2" spans="1:6" ht="12.75">
      <c r="A2" s="386" t="s">
        <v>938</v>
      </c>
      <c r="B2" s="386"/>
      <c r="C2" s="386"/>
      <c r="D2" s="386"/>
      <c r="E2" s="386"/>
      <c r="F2" s="11"/>
    </row>
    <row r="3" spans="1:6" ht="12.75">
      <c r="A3" s="386" t="s">
        <v>939</v>
      </c>
      <c r="B3" s="386"/>
      <c r="C3" s="386"/>
      <c r="D3" s="386"/>
      <c r="E3" s="386"/>
      <c r="F3" s="13"/>
    </row>
    <row r="4" spans="1:6" ht="12.75">
      <c r="A4" s="386" t="s">
        <v>940</v>
      </c>
      <c r="B4" s="386"/>
      <c r="C4" s="386"/>
      <c r="D4" s="386"/>
      <c r="E4" s="386"/>
      <c r="F4" s="13"/>
    </row>
    <row r="5" spans="1:6" ht="12.75">
      <c r="A5" s="386" t="s">
        <v>941</v>
      </c>
      <c r="B5" s="386"/>
      <c r="C5" s="386"/>
      <c r="D5" s="386"/>
      <c r="E5" s="386"/>
      <c r="F5" s="11"/>
    </row>
    <row r="6" spans="1:6" ht="12.75">
      <c r="A6" s="13"/>
      <c r="B6" s="13"/>
      <c r="C6" s="13"/>
      <c r="D6" s="13"/>
      <c r="E6" s="14">
        <v>39345</v>
      </c>
      <c r="F6" s="13"/>
    </row>
    <row r="7" spans="1:6" ht="12.75">
      <c r="A7" s="386" t="s">
        <v>943</v>
      </c>
      <c r="B7" s="386"/>
      <c r="C7" s="386"/>
      <c r="D7" s="386"/>
      <c r="E7" s="386"/>
      <c r="F7" s="13"/>
    </row>
    <row r="8" spans="1:6" s="16" customFormat="1" ht="12.75">
      <c r="A8" s="15"/>
      <c r="B8" s="15"/>
      <c r="C8" s="15"/>
      <c r="D8" s="15"/>
      <c r="E8" s="15"/>
      <c r="F8" s="15"/>
    </row>
    <row r="9" spans="1:2" s="16" customFormat="1" ht="12.75">
      <c r="A9" s="16">
        <v>1</v>
      </c>
      <c r="B9" s="17" t="s">
        <v>944</v>
      </c>
    </row>
    <row r="10" spans="1:2" s="16" customFormat="1" ht="12.75">
      <c r="A10" s="18" t="s">
        <v>945</v>
      </c>
      <c r="B10" s="19" t="s">
        <v>946</v>
      </c>
    </row>
    <row r="11" spans="1:2" s="16" customFormat="1" ht="12.75">
      <c r="A11" s="18" t="s">
        <v>947</v>
      </c>
      <c r="B11" s="19" t="s">
        <v>948</v>
      </c>
    </row>
    <row r="12" spans="1:2" s="16" customFormat="1" ht="12.75">
      <c r="A12" s="18" t="s">
        <v>949</v>
      </c>
      <c r="B12" s="19" t="s">
        <v>950</v>
      </c>
    </row>
    <row r="13" spans="1:2" s="16" customFormat="1" ht="12.75">
      <c r="A13" s="18" t="s">
        <v>951</v>
      </c>
      <c r="B13" s="20" t="s">
        <v>952</v>
      </c>
    </row>
    <row r="14" spans="1:2" s="16" customFormat="1" ht="12.75">
      <c r="A14" s="18" t="s">
        <v>953</v>
      </c>
      <c r="B14" s="19" t="s">
        <v>954</v>
      </c>
    </row>
    <row r="15" spans="1:2" s="16" customFormat="1" ht="12.75">
      <c r="A15" s="18" t="s">
        <v>955</v>
      </c>
      <c r="B15" s="20" t="s">
        <v>437</v>
      </c>
    </row>
    <row r="16" spans="1:2" s="16" customFormat="1" ht="12.75">
      <c r="A16" s="18" t="s">
        <v>956</v>
      </c>
      <c r="B16" s="19" t="s">
        <v>957</v>
      </c>
    </row>
    <row r="17" spans="1:2" s="16" customFormat="1" ht="12.75">
      <c r="A17" s="18"/>
      <c r="B17" s="19"/>
    </row>
    <row r="18" spans="1:2" s="16" customFormat="1" ht="12.75">
      <c r="A18" s="16">
        <v>2</v>
      </c>
      <c r="B18" s="16" t="s">
        <v>958</v>
      </c>
    </row>
    <row r="19" spans="1:4" s="16" customFormat="1" ht="12.75">
      <c r="A19" s="18" t="s">
        <v>945</v>
      </c>
      <c r="B19" s="19" t="s">
        <v>946</v>
      </c>
      <c r="C19" s="21">
        <v>248600</v>
      </c>
      <c r="D19" s="22" t="s">
        <v>959</v>
      </c>
    </row>
    <row r="20" spans="1:4" s="16" customFormat="1" ht="12.75">
      <c r="A20" s="18" t="s">
        <v>947</v>
      </c>
      <c r="B20" s="19" t="s">
        <v>960</v>
      </c>
      <c r="C20" s="21">
        <v>56280</v>
      </c>
      <c r="D20" s="22" t="s">
        <v>959</v>
      </c>
    </row>
    <row r="21" spans="1:4" s="16" customFormat="1" ht="12.75">
      <c r="A21" s="18" t="s">
        <v>949</v>
      </c>
      <c r="B21" s="19" t="s">
        <v>961</v>
      </c>
      <c r="C21" s="21">
        <v>9200</v>
      </c>
      <c r="D21" s="22" t="s">
        <v>959</v>
      </c>
    </row>
    <row r="22" spans="1:4" s="16" customFormat="1" ht="12.75">
      <c r="A22" s="18" t="s">
        <v>951</v>
      </c>
      <c r="B22" s="19" t="s">
        <v>962</v>
      </c>
      <c r="C22" s="21">
        <v>14530</v>
      </c>
      <c r="D22" s="22" t="s">
        <v>959</v>
      </c>
    </row>
    <row r="23" spans="1:4" s="16" customFormat="1" ht="12.75">
      <c r="A23" s="18" t="s">
        <v>953</v>
      </c>
      <c r="B23" s="19" t="s">
        <v>963</v>
      </c>
      <c r="C23" s="21">
        <v>22700</v>
      </c>
      <c r="D23" s="22" t="s">
        <v>959</v>
      </c>
    </row>
    <row r="24" spans="1:4" s="16" customFormat="1" ht="12.75">
      <c r="A24" s="18" t="s">
        <v>955</v>
      </c>
      <c r="B24" s="19" t="s">
        <v>964</v>
      </c>
      <c r="C24" s="21">
        <v>68400</v>
      </c>
      <c r="D24" s="22" t="s">
        <v>959</v>
      </c>
    </row>
    <row r="25" spans="1:4" s="16" customFormat="1" ht="12.75">
      <c r="A25" s="18"/>
      <c r="B25" s="23"/>
      <c r="C25" s="24" t="s">
        <v>965</v>
      </c>
      <c r="D25" s="22"/>
    </row>
    <row r="26" spans="1:4" s="16" customFormat="1" ht="12.75">
      <c r="A26" s="18"/>
      <c r="B26" s="19" t="s">
        <v>966</v>
      </c>
      <c r="C26" s="25">
        <v>419710</v>
      </c>
      <c r="D26" s="22" t="s">
        <v>959</v>
      </c>
    </row>
    <row r="27" spans="1:4" s="16" customFormat="1" ht="12.75">
      <c r="A27" s="18"/>
      <c r="B27" s="19"/>
      <c r="C27" s="25"/>
      <c r="D27" s="22"/>
    </row>
    <row r="28" spans="1:4" s="16" customFormat="1" ht="12.75">
      <c r="A28" s="18"/>
      <c r="B28" s="19"/>
      <c r="C28" s="25"/>
      <c r="D28" s="22"/>
    </row>
    <row r="29" spans="1:4" s="16" customFormat="1" ht="12.75">
      <c r="A29" s="18">
        <v>3</v>
      </c>
      <c r="B29" s="26" t="s">
        <v>967</v>
      </c>
      <c r="C29" s="21">
        <v>1900</v>
      </c>
      <c r="D29" s="22" t="s">
        <v>959</v>
      </c>
    </row>
    <row r="30" spans="1:4" s="16" customFormat="1" ht="12.75">
      <c r="A30" s="18"/>
      <c r="B30" s="19"/>
      <c r="C30" s="25"/>
      <c r="D30" s="22"/>
    </row>
    <row r="31" spans="1:4" s="16" customFormat="1" ht="12.75">
      <c r="A31" s="18">
        <v>4</v>
      </c>
      <c r="B31" s="26" t="s">
        <v>968</v>
      </c>
      <c r="C31" s="25"/>
      <c r="D31" s="22"/>
    </row>
    <row r="32" spans="1:4" s="16" customFormat="1" ht="12.75">
      <c r="A32" s="18"/>
      <c r="B32" s="26"/>
      <c r="C32" s="25"/>
      <c r="D32" s="22"/>
    </row>
    <row r="33" spans="1:4" s="16" customFormat="1" ht="12.75">
      <c r="A33" s="18">
        <v>5</v>
      </c>
      <c r="B33" s="26" t="s">
        <v>969</v>
      </c>
      <c r="C33" s="25"/>
      <c r="D33" s="22"/>
    </row>
    <row r="34" spans="1:4" s="16" customFormat="1" ht="12.75">
      <c r="A34" s="18"/>
      <c r="B34" s="26"/>
      <c r="C34" s="25"/>
      <c r="D34" s="22"/>
    </row>
    <row r="35" spans="1:4" s="16" customFormat="1" ht="12.75">
      <c r="A35" s="18">
        <v>6</v>
      </c>
      <c r="B35" s="26" t="s">
        <v>970</v>
      </c>
      <c r="C35" s="25"/>
      <c r="D35" s="22"/>
    </row>
    <row r="36" spans="1:4" s="16" customFormat="1" ht="12.75">
      <c r="A36" s="18"/>
      <c r="B36" s="19"/>
      <c r="C36" s="25"/>
      <c r="D36" s="22"/>
    </row>
    <row r="37" spans="1:4" s="16" customFormat="1" ht="12.75">
      <c r="A37" s="18">
        <v>7</v>
      </c>
      <c r="B37" s="26" t="s">
        <v>971</v>
      </c>
      <c r="C37" s="25"/>
      <c r="D37" s="22"/>
    </row>
    <row r="38" spans="1:4" s="16" customFormat="1" ht="12.75">
      <c r="A38" s="18"/>
      <c r="B38" s="26"/>
      <c r="C38" s="25"/>
      <c r="D38" s="22"/>
    </row>
    <row r="39" spans="1:4" s="16" customFormat="1" ht="12.75">
      <c r="A39" s="18">
        <v>8</v>
      </c>
      <c r="B39" s="26" t="s">
        <v>972</v>
      </c>
      <c r="C39" s="25"/>
      <c r="D39" s="22"/>
    </row>
    <row r="40" spans="1:4" s="16" customFormat="1" ht="12.75">
      <c r="A40" s="18"/>
      <c r="B40" s="19"/>
      <c r="C40" s="25"/>
      <c r="D40" s="22"/>
    </row>
    <row r="41" spans="1:7" s="16" customFormat="1" ht="12.75">
      <c r="A41" s="16">
        <v>9</v>
      </c>
      <c r="B41" s="27" t="s">
        <v>973</v>
      </c>
      <c r="G41" s="22"/>
    </row>
    <row r="42" spans="1:2" s="16" customFormat="1" ht="12.75">
      <c r="A42" s="18" t="s">
        <v>945</v>
      </c>
      <c r="B42" s="28" t="s">
        <v>974</v>
      </c>
    </row>
    <row r="43" spans="1:2" s="16" customFormat="1" ht="12.75">
      <c r="A43" s="18"/>
      <c r="B43" s="28"/>
    </row>
    <row r="44" spans="1:2" s="16" customFormat="1" ht="12.75">
      <c r="A44" s="18">
        <v>10</v>
      </c>
      <c r="B44" s="27" t="s">
        <v>975</v>
      </c>
    </row>
    <row r="45" spans="1:2" s="16" customFormat="1" ht="12.75">
      <c r="A45" s="18"/>
      <c r="B45" s="27" t="s">
        <v>976</v>
      </c>
    </row>
    <row r="46" spans="1:2" s="16" customFormat="1" ht="12.75">
      <c r="A46" s="18" t="s">
        <v>945</v>
      </c>
      <c r="B46" s="28" t="s">
        <v>977</v>
      </c>
    </row>
    <row r="47" spans="1:2" s="16" customFormat="1" ht="12.75">
      <c r="A47" s="18" t="s">
        <v>947</v>
      </c>
      <c r="B47" s="28" t="s">
        <v>978</v>
      </c>
    </row>
    <row r="48" s="16" customFormat="1" ht="12.75">
      <c r="B48" s="29"/>
    </row>
    <row r="49" spans="1:2" s="16" customFormat="1" ht="12.75">
      <c r="A49" s="30">
        <v>11</v>
      </c>
      <c r="B49" s="17" t="s">
        <v>979</v>
      </c>
    </row>
    <row r="50" spans="1:2" s="16" customFormat="1" ht="12.75">
      <c r="A50" s="18" t="s">
        <v>945</v>
      </c>
      <c r="B50" s="19" t="s">
        <v>980</v>
      </c>
    </row>
    <row r="51" spans="1:2" s="16" customFormat="1" ht="12.75">
      <c r="A51" s="18" t="s">
        <v>947</v>
      </c>
      <c r="B51" s="19" t="s">
        <v>981</v>
      </c>
    </row>
    <row r="52" spans="1:2" s="16" customFormat="1" ht="12.75">
      <c r="A52" s="18" t="s">
        <v>949</v>
      </c>
      <c r="B52" s="19" t="s">
        <v>982</v>
      </c>
    </row>
    <row r="53" spans="1:2" s="16" customFormat="1" ht="12.75">
      <c r="A53" s="18" t="s">
        <v>951</v>
      </c>
      <c r="B53" s="19" t="s">
        <v>983</v>
      </c>
    </row>
    <row r="54" spans="1:2" s="16" customFormat="1" ht="12.75">
      <c r="A54" s="18"/>
      <c r="B54" s="19"/>
    </row>
    <row r="55" spans="1:2" s="16" customFormat="1" ht="12.75">
      <c r="A55" s="18">
        <v>12</v>
      </c>
      <c r="B55" s="26" t="s">
        <v>984</v>
      </c>
    </row>
    <row r="56" spans="1:2" s="16" customFormat="1" ht="12.75">
      <c r="A56" s="18"/>
      <c r="B56" s="26" t="s">
        <v>985</v>
      </c>
    </row>
    <row r="57" spans="1:2" s="16" customFormat="1" ht="12.75">
      <c r="A57" s="18"/>
      <c r="B57" s="26"/>
    </row>
    <row r="58" spans="1:2" s="16" customFormat="1" ht="12.75">
      <c r="A58" s="18">
        <v>13</v>
      </c>
      <c r="B58" s="26" t="s">
        <v>986</v>
      </c>
    </row>
    <row r="59" spans="1:2" s="16" customFormat="1" ht="12.75">
      <c r="A59" s="18"/>
      <c r="B59" s="31"/>
    </row>
    <row r="60" spans="1:2" s="16" customFormat="1" ht="12.75">
      <c r="A60" s="16">
        <v>14</v>
      </c>
      <c r="B60" s="32" t="s">
        <v>987</v>
      </c>
    </row>
    <row r="61" s="16" customFormat="1" ht="12.75">
      <c r="B61" s="32" t="s">
        <v>988</v>
      </c>
    </row>
    <row r="62" spans="1:2" s="16" customFormat="1" ht="12.75">
      <c r="A62" s="30"/>
      <c r="B62" s="19"/>
    </row>
    <row r="63" spans="1:2" s="16" customFormat="1" ht="12.75">
      <c r="A63" s="18"/>
      <c r="B63" s="19"/>
    </row>
    <row r="64" spans="1:2" s="16" customFormat="1" ht="12.75">
      <c r="A64" s="18"/>
      <c r="B64" s="19"/>
    </row>
    <row r="65" spans="1:2" s="16" customFormat="1" ht="12.75">
      <c r="A65" s="18"/>
      <c r="B65" s="19"/>
    </row>
    <row r="66" spans="1:2" s="16" customFormat="1" ht="12.75">
      <c r="A66" s="18"/>
      <c r="B66" s="19"/>
    </row>
    <row r="67" spans="1:2" s="16" customFormat="1" ht="12.75">
      <c r="A67" s="18"/>
      <c r="B67" s="19"/>
    </row>
    <row r="68" spans="1:2" s="16" customFormat="1" ht="12.75">
      <c r="A68" s="18"/>
      <c r="B68" s="20"/>
    </row>
    <row r="69" spans="1:2" s="16" customFormat="1" ht="12.75">
      <c r="A69" s="18"/>
      <c r="B69" s="19"/>
    </row>
    <row r="70" spans="1:2" s="16" customFormat="1" ht="12.75">
      <c r="A70" s="18"/>
      <c r="B70" s="19"/>
    </row>
    <row r="71" spans="1:2" s="16" customFormat="1" ht="12.75">
      <c r="A71" s="18"/>
      <c r="B71" s="19"/>
    </row>
    <row r="72" spans="1:2" s="16" customFormat="1" ht="12.75">
      <c r="A72" s="18"/>
      <c r="B72" s="20"/>
    </row>
    <row r="73" s="16" customFormat="1" ht="12.75"/>
    <row r="167" ht="12.75">
      <c r="B167" s="10"/>
    </row>
  </sheetData>
  <sheetProtection/>
  <mergeCells count="6">
    <mergeCell ref="A5:E5"/>
    <mergeCell ref="A7:E7"/>
    <mergeCell ref="A1:E1"/>
    <mergeCell ref="A2:E2"/>
    <mergeCell ref="A3:E3"/>
    <mergeCell ref="A4:E4"/>
  </mergeCells>
  <printOptions horizontalCentered="1"/>
  <pageMargins left="0.5" right="0.5" top="1" bottom="1" header="0.5" footer="0.5"/>
  <pageSetup fitToHeight="1" fitToWidth="1" orientation="portrait" scale="72" r:id="rId1"/>
  <headerFooter alignWithMargins="0">
    <oddFooter>&amp;CPage &amp;P</oddFooter>
  </headerFooter>
  <rowBreaks count="1" manualBreakCount="1">
    <brk id="59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T360"/>
  <sheetViews>
    <sheetView zoomScale="71" zoomScaleNormal="71" zoomScalePageLayoutView="0" workbookViewId="0" topLeftCell="A1">
      <pane ySplit="12" topLeftCell="BM13" activePane="bottomLeft" state="frozen"/>
      <selection pane="topLeft" activeCell="A1" sqref="A1:K1"/>
      <selection pane="bottomLeft" activeCell="B181" sqref="B181"/>
    </sheetView>
  </sheetViews>
  <sheetFormatPr defaultColWidth="9.875" defaultRowHeight="12.75"/>
  <cols>
    <col min="1" max="1" width="6.00390625" style="103" customWidth="1"/>
    <col min="2" max="2" width="47.625" style="142" customWidth="1"/>
    <col min="3" max="3" width="14.50390625" style="130" customWidth="1"/>
    <col min="4" max="4" width="7.375" style="127" customWidth="1"/>
    <col min="5" max="5" width="14.375" style="128" customWidth="1"/>
    <col min="6" max="6" width="13.125" style="101" customWidth="1"/>
    <col min="7" max="7" width="14.375" style="128" customWidth="1"/>
    <col min="8" max="8" width="13.125" style="101" customWidth="1"/>
    <col min="9" max="9" width="14.375" style="129" customWidth="1"/>
    <col min="10" max="10" width="13.125" style="130" customWidth="1"/>
    <col min="11" max="11" width="14.50390625" style="101" customWidth="1"/>
    <col min="12" max="12" width="2.625" style="38" customWidth="1"/>
    <col min="13" max="13" width="4.50390625" style="101" customWidth="1"/>
    <col min="14" max="14" width="15.00390625" style="124" bestFit="1" customWidth="1"/>
    <col min="15" max="16" width="16.00390625" style="38" bestFit="1" customWidth="1"/>
    <col min="17" max="19" width="9.875" style="38" customWidth="1"/>
    <col min="20" max="16384" width="9.875" style="102" customWidth="1"/>
  </cols>
  <sheetData>
    <row r="1" spans="1:11" ht="12.75">
      <c r="A1" s="401" t="s">
        <v>934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2:11" ht="12.75">
      <c r="B2" s="104" t="s">
        <v>939</v>
      </c>
      <c r="C2" s="218"/>
      <c r="D2" s="106"/>
      <c r="E2" s="107"/>
      <c r="F2" s="108"/>
      <c r="G2" s="107"/>
      <c r="H2" s="108"/>
      <c r="I2" s="109"/>
      <c r="J2" s="110"/>
      <c r="K2" s="105"/>
    </row>
    <row r="3" spans="2:11" ht="25.5">
      <c r="B3" s="111" t="s">
        <v>940</v>
      </c>
      <c r="C3" s="116"/>
      <c r="D3" s="113"/>
      <c r="E3" s="114"/>
      <c r="F3" s="112"/>
      <c r="G3" s="114"/>
      <c r="H3" s="112"/>
      <c r="I3" s="115"/>
      <c r="J3" s="116"/>
      <c r="K3" s="117">
        <v>39345</v>
      </c>
    </row>
    <row r="4" spans="2:11" ht="12.75">
      <c r="B4" s="111" t="s">
        <v>941</v>
      </c>
      <c r="C4" s="116"/>
      <c r="D4" s="106"/>
      <c r="E4" s="114"/>
      <c r="F4" s="108"/>
      <c r="G4" s="114"/>
      <c r="H4" s="108"/>
      <c r="I4" s="115"/>
      <c r="J4" s="110"/>
      <c r="K4" s="112"/>
    </row>
    <row r="5" spans="2:11" ht="12.75">
      <c r="B5" s="118" t="s">
        <v>938</v>
      </c>
      <c r="C5" s="116"/>
      <c r="D5" s="113"/>
      <c r="E5" s="114"/>
      <c r="F5" s="112"/>
      <c r="G5" s="114"/>
      <c r="H5" s="112"/>
      <c r="I5" s="115"/>
      <c r="J5" s="116"/>
      <c r="K5" s="112"/>
    </row>
    <row r="6" spans="2:11" ht="12.75">
      <c r="B6" s="118"/>
      <c r="C6" s="116"/>
      <c r="D6" s="106"/>
      <c r="E6" s="114"/>
      <c r="F6" s="119"/>
      <c r="G6" s="114"/>
      <c r="H6" s="119"/>
      <c r="I6" s="115"/>
      <c r="J6" s="110"/>
      <c r="K6" s="120"/>
    </row>
    <row r="7" spans="1:11" ht="19.5">
      <c r="A7" s="121"/>
      <c r="B7" s="349" t="s">
        <v>828</v>
      </c>
      <c r="C7" s="350"/>
      <c r="D7" s="113"/>
      <c r="E7" s="114"/>
      <c r="F7" s="113"/>
      <c r="G7" s="114"/>
      <c r="H7" s="113"/>
      <c r="I7" s="115"/>
      <c r="J7" s="116"/>
      <c r="K7" s="123"/>
    </row>
    <row r="8" spans="1:11" ht="12.75">
      <c r="A8" s="121"/>
      <c r="B8" s="195"/>
      <c r="C8" s="116"/>
      <c r="D8" s="113"/>
      <c r="E8" s="114"/>
      <c r="F8" s="113"/>
      <c r="G8" s="114"/>
      <c r="H8" s="113"/>
      <c r="I8" s="115"/>
      <c r="J8" s="116"/>
      <c r="K8" s="123"/>
    </row>
    <row r="9" spans="1:11" ht="15.75">
      <c r="A9" s="121"/>
      <c r="B9" s="351" t="s">
        <v>846</v>
      </c>
      <c r="C9" s="350"/>
      <c r="D9" s="352"/>
      <c r="E9" s="353"/>
      <c r="F9" s="113"/>
      <c r="G9" s="114"/>
      <c r="H9" s="113"/>
      <c r="I9" s="115"/>
      <c r="J9" s="116"/>
      <c r="K9" s="123"/>
    </row>
    <row r="10" spans="1:3" ht="12.75">
      <c r="A10" s="124"/>
      <c r="B10" s="125"/>
      <c r="C10" s="225"/>
    </row>
    <row r="11" spans="1:11" ht="12.75">
      <c r="A11" s="131"/>
      <c r="B11" s="132"/>
      <c r="C11" s="226"/>
      <c r="D11" s="134"/>
      <c r="E11" s="402" t="s">
        <v>1089</v>
      </c>
      <c r="F11" s="402"/>
      <c r="G11" s="402" t="s">
        <v>1090</v>
      </c>
      <c r="H11" s="402"/>
      <c r="I11" s="402" t="s">
        <v>991</v>
      </c>
      <c r="J11" s="402"/>
      <c r="K11" s="134"/>
    </row>
    <row r="12" spans="1:11" ht="13.5" thickBot="1">
      <c r="A12" s="135"/>
      <c r="B12" s="136" t="s">
        <v>993</v>
      </c>
      <c r="C12" s="141" t="s">
        <v>1091</v>
      </c>
      <c r="D12" s="137" t="s">
        <v>1092</v>
      </c>
      <c r="E12" s="138" t="s">
        <v>1093</v>
      </c>
      <c r="F12" s="139" t="s">
        <v>994</v>
      </c>
      <c r="G12" s="138" t="s">
        <v>1093</v>
      </c>
      <c r="H12" s="139" t="s">
        <v>994</v>
      </c>
      <c r="I12" s="140" t="s">
        <v>1093</v>
      </c>
      <c r="J12" s="141" t="s">
        <v>994</v>
      </c>
      <c r="K12" s="139"/>
    </row>
    <row r="13" spans="6:19" ht="13.5" thickTop="1">
      <c r="F13" s="143" t="s">
        <v>847</v>
      </c>
      <c r="H13" s="143"/>
      <c r="K13" s="143"/>
      <c r="O13" s="102"/>
      <c r="Q13" s="102"/>
      <c r="S13" s="102"/>
    </row>
    <row r="14" spans="1:19" ht="12.75">
      <c r="A14" s="144">
        <v>2</v>
      </c>
      <c r="B14" s="145" t="s">
        <v>1094</v>
      </c>
      <c r="F14" s="146"/>
      <c r="H14" s="146"/>
      <c r="I14" s="148"/>
      <c r="J14" s="146" t="s">
        <v>1110</v>
      </c>
      <c r="K14" s="146"/>
      <c r="O14" s="102"/>
      <c r="Q14" s="102"/>
      <c r="S14" s="102"/>
    </row>
    <row r="15" spans="1:19" ht="12.75">
      <c r="A15" s="152"/>
      <c r="B15" s="153"/>
      <c r="F15" s="146"/>
      <c r="H15" s="146"/>
      <c r="I15" s="151"/>
      <c r="J15" s="146"/>
      <c r="K15" s="38"/>
      <c r="L15" s="101"/>
      <c r="M15" s="102"/>
      <c r="S15" s="102"/>
    </row>
    <row r="16" spans="1:19" ht="12.75">
      <c r="A16" s="152"/>
      <c r="B16" s="153" t="s">
        <v>1065</v>
      </c>
      <c r="F16" s="146"/>
      <c r="H16" s="146"/>
      <c r="I16" s="151"/>
      <c r="J16" s="146"/>
      <c r="K16" s="38"/>
      <c r="L16" s="101"/>
      <c r="M16" s="102"/>
      <c r="S16" s="102"/>
    </row>
    <row r="17" spans="1:19" ht="25.5">
      <c r="A17" s="152"/>
      <c r="B17" s="157" t="s">
        <v>1102</v>
      </c>
      <c r="C17" s="130">
        <v>950</v>
      </c>
      <c r="D17" s="127" t="s">
        <v>1103</v>
      </c>
      <c r="E17" s="128">
        <v>5.4</v>
      </c>
      <c r="F17" s="146">
        <v>5130</v>
      </c>
      <c r="G17" s="128">
        <v>3.6</v>
      </c>
      <c r="H17" s="146">
        <v>3420</v>
      </c>
      <c r="I17" s="129">
        <v>9</v>
      </c>
      <c r="J17" s="146">
        <v>8550</v>
      </c>
      <c r="K17" s="38"/>
      <c r="L17" s="101"/>
      <c r="M17" s="102"/>
      <c r="S17" s="102"/>
    </row>
    <row r="18" spans="1:19" ht="25.5">
      <c r="A18" s="152"/>
      <c r="B18" s="157" t="s">
        <v>1104</v>
      </c>
      <c r="C18" s="130">
        <v>1400</v>
      </c>
      <c r="D18" s="127" t="s">
        <v>1103</v>
      </c>
      <c r="E18" s="128">
        <v>5.4</v>
      </c>
      <c r="F18" s="146">
        <v>7560.000000000001</v>
      </c>
      <c r="G18" s="128">
        <v>3.6</v>
      </c>
      <c r="H18" s="146">
        <v>5040</v>
      </c>
      <c r="I18" s="129">
        <v>9</v>
      </c>
      <c r="J18" s="146">
        <v>12600</v>
      </c>
      <c r="K18" s="38"/>
      <c r="L18" s="101"/>
      <c r="M18" s="102"/>
      <c r="S18" s="102"/>
    </row>
    <row r="19" spans="1:19" ht="12.75">
      <c r="A19" s="152"/>
      <c r="B19" s="156" t="s">
        <v>1105</v>
      </c>
      <c r="C19" s="130">
        <v>900</v>
      </c>
      <c r="D19" s="127" t="s">
        <v>1103</v>
      </c>
      <c r="E19" s="128">
        <v>6</v>
      </c>
      <c r="F19" s="146">
        <v>5400</v>
      </c>
      <c r="G19" s="128">
        <v>4</v>
      </c>
      <c r="H19" s="146">
        <v>3600</v>
      </c>
      <c r="I19" s="129">
        <v>10</v>
      </c>
      <c r="J19" s="146">
        <v>9000</v>
      </c>
      <c r="K19" s="38"/>
      <c r="L19" s="101"/>
      <c r="M19" s="102"/>
      <c r="S19" s="102"/>
    </row>
    <row r="20" spans="1:19" ht="12.75">
      <c r="A20" s="152"/>
      <c r="B20" s="156" t="s">
        <v>133</v>
      </c>
      <c r="C20" s="130">
        <v>1450</v>
      </c>
      <c r="D20" s="127" t="s">
        <v>1103</v>
      </c>
      <c r="E20" s="128">
        <v>5.4</v>
      </c>
      <c r="F20" s="146">
        <v>7830.000000000001</v>
      </c>
      <c r="G20" s="128">
        <v>3.6</v>
      </c>
      <c r="H20" s="146">
        <v>5220</v>
      </c>
      <c r="I20" s="129">
        <v>9</v>
      </c>
      <c r="J20" s="146">
        <v>13050</v>
      </c>
      <c r="K20" s="38"/>
      <c r="L20" s="101"/>
      <c r="M20" s="102"/>
      <c r="S20" s="102"/>
    </row>
    <row r="21" spans="1:19" ht="25.5">
      <c r="A21" s="152"/>
      <c r="B21" s="156" t="s">
        <v>1107</v>
      </c>
      <c r="C21" s="130">
        <v>850</v>
      </c>
      <c r="D21" s="127" t="s">
        <v>1103</v>
      </c>
      <c r="E21" s="128">
        <v>21</v>
      </c>
      <c r="F21" s="146">
        <v>17850</v>
      </c>
      <c r="G21" s="128">
        <v>14</v>
      </c>
      <c r="H21" s="146">
        <v>11900</v>
      </c>
      <c r="I21" s="129">
        <v>35</v>
      </c>
      <c r="J21" s="146">
        <v>29750</v>
      </c>
      <c r="K21" s="38"/>
      <c r="L21" s="101"/>
      <c r="M21" s="102"/>
      <c r="S21" s="102"/>
    </row>
    <row r="22" spans="1:19" ht="12.75">
      <c r="A22" s="155"/>
      <c r="B22" s="157" t="s">
        <v>1109</v>
      </c>
      <c r="F22" s="146"/>
      <c r="H22" s="146"/>
      <c r="J22" s="146" t="s">
        <v>1110</v>
      </c>
      <c r="K22" s="38"/>
      <c r="L22" s="101"/>
      <c r="M22" s="102"/>
      <c r="S22" s="102"/>
    </row>
    <row r="23" spans="1:19" ht="25.5">
      <c r="A23" s="155"/>
      <c r="B23" s="156" t="s">
        <v>463</v>
      </c>
      <c r="F23" s="146"/>
      <c r="H23" s="146"/>
      <c r="J23" s="146" t="s">
        <v>1110</v>
      </c>
      <c r="K23" s="38"/>
      <c r="L23" s="101"/>
      <c r="M23" s="102"/>
      <c r="S23" s="102"/>
    </row>
    <row r="24" spans="1:19" ht="25.5">
      <c r="A24" s="155"/>
      <c r="B24" s="150" t="s">
        <v>1115</v>
      </c>
      <c r="C24" s="130">
        <v>1</v>
      </c>
      <c r="D24" s="127" t="s">
        <v>134</v>
      </c>
      <c r="E24" s="128">
        <v>3000</v>
      </c>
      <c r="F24" s="146">
        <v>3000</v>
      </c>
      <c r="G24" s="128">
        <v>2000</v>
      </c>
      <c r="H24" s="146">
        <v>2000</v>
      </c>
      <c r="I24" s="129">
        <v>5000</v>
      </c>
      <c r="J24" s="146">
        <v>5000</v>
      </c>
      <c r="K24" s="38"/>
      <c r="L24" s="101"/>
      <c r="M24" s="38"/>
      <c r="O24" s="102"/>
      <c r="Q24" s="102"/>
      <c r="S24" s="102"/>
    </row>
    <row r="25" spans="1:19" ht="12.75">
      <c r="A25" s="152"/>
      <c r="B25" s="153"/>
      <c r="F25" s="24" t="s">
        <v>965</v>
      </c>
      <c r="H25" s="24" t="s">
        <v>965</v>
      </c>
      <c r="J25" s="24" t="s">
        <v>965</v>
      </c>
      <c r="K25" s="146"/>
      <c r="O25" s="102"/>
      <c r="Q25" s="102"/>
      <c r="S25" s="102"/>
    </row>
    <row r="26" spans="1:19" ht="12.75">
      <c r="A26" s="152"/>
      <c r="B26" s="153"/>
      <c r="F26" s="146">
        <v>46770</v>
      </c>
      <c r="H26" s="146">
        <v>31180</v>
      </c>
      <c r="J26" s="146">
        <v>77950</v>
      </c>
      <c r="K26" s="146"/>
      <c r="O26" s="102"/>
      <c r="Q26" s="102"/>
      <c r="S26" s="102"/>
    </row>
    <row r="27" spans="1:19" ht="12.75">
      <c r="A27" s="152"/>
      <c r="B27" s="158"/>
      <c r="F27" s="146"/>
      <c r="H27" s="146"/>
      <c r="J27" s="146"/>
      <c r="K27" s="146"/>
      <c r="O27" s="102"/>
      <c r="Q27" s="102"/>
      <c r="S27" s="102"/>
    </row>
    <row r="28" spans="1:19" ht="12.75">
      <c r="A28" s="152" t="s">
        <v>1116</v>
      </c>
      <c r="B28" s="158" t="s">
        <v>1066</v>
      </c>
      <c r="F28" s="146"/>
      <c r="H28" s="146"/>
      <c r="J28" s="146"/>
      <c r="K28" s="146"/>
      <c r="O28" s="102"/>
      <c r="Q28" s="102"/>
      <c r="S28" s="102"/>
    </row>
    <row r="29" spans="1:19" ht="12.75">
      <c r="A29" s="152"/>
      <c r="B29" s="153" t="s">
        <v>1117</v>
      </c>
      <c r="F29" s="146"/>
      <c r="H29" s="146"/>
      <c r="J29" s="146"/>
      <c r="K29" s="146"/>
      <c r="O29" s="102"/>
      <c r="Q29" s="102"/>
      <c r="S29" s="102"/>
    </row>
    <row r="30" spans="1:19" ht="38.25">
      <c r="A30" s="124"/>
      <c r="B30" s="157" t="s">
        <v>464</v>
      </c>
      <c r="C30" s="130">
        <v>92</v>
      </c>
      <c r="D30" s="127" t="s">
        <v>1103</v>
      </c>
      <c r="E30" s="128">
        <v>315</v>
      </c>
      <c r="F30" s="146">
        <v>28980</v>
      </c>
      <c r="G30" s="128">
        <v>210</v>
      </c>
      <c r="H30" s="146">
        <v>19320</v>
      </c>
      <c r="I30" s="129">
        <v>525</v>
      </c>
      <c r="J30" s="146">
        <v>48300</v>
      </c>
      <c r="K30" s="146"/>
      <c r="L30" s="146"/>
      <c r="M30" s="159"/>
      <c r="N30" s="103"/>
      <c r="O30" s="102"/>
      <c r="P30" s="102"/>
      <c r="Q30" s="102"/>
      <c r="R30" s="102"/>
      <c r="S30" s="102"/>
    </row>
    <row r="31" spans="1:19" ht="25.5">
      <c r="A31" s="124"/>
      <c r="B31" s="162" t="s">
        <v>136</v>
      </c>
      <c r="C31" s="130">
        <v>22800</v>
      </c>
      <c r="D31" s="127" t="s">
        <v>959</v>
      </c>
      <c r="E31" s="128">
        <v>4.8</v>
      </c>
      <c r="F31" s="146">
        <v>109440</v>
      </c>
      <c r="G31" s="128">
        <v>3.2</v>
      </c>
      <c r="H31" s="146">
        <v>72960</v>
      </c>
      <c r="I31" s="129">
        <v>8</v>
      </c>
      <c r="J31" s="146">
        <v>182400</v>
      </c>
      <c r="K31" s="146"/>
      <c r="L31" s="146"/>
      <c r="M31" s="159"/>
      <c r="N31" s="103"/>
      <c r="O31" s="102"/>
      <c r="P31" s="102"/>
      <c r="Q31" s="102"/>
      <c r="R31" s="102"/>
      <c r="S31" s="102"/>
    </row>
    <row r="32" spans="1:19" ht="25.5">
      <c r="A32" s="124"/>
      <c r="B32" s="162" t="s">
        <v>298</v>
      </c>
      <c r="C32" s="130">
        <v>361.0925925925926</v>
      </c>
      <c r="D32" s="127" t="s">
        <v>1103</v>
      </c>
      <c r="E32" s="128">
        <v>315</v>
      </c>
      <c r="F32" s="146">
        <v>113744.16666666667</v>
      </c>
      <c r="G32" s="128">
        <v>210</v>
      </c>
      <c r="H32" s="146">
        <v>75829.44444444445</v>
      </c>
      <c r="I32" s="129">
        <v>525</v>
      </c>
      <c r="J32" s="146">
        <v>189573.61111111112</v>
      </c>
      <c r="K32" s="146"/>
      <c r="L32" s="146"/>
      <c r="M32" s="159"/>
      <c r="N32" s="103"/>
      <c r="O32" s="102"/>
      <c r="P32" s="102"/>
      <c r="Q32" s="102"/>
      <c r="R32" s="102"/>
      <c r="S32" s="102"/>
    </row>
    <row r="33" spans="1:19" ht="12.75">
      <c r="A33" s="152"/>
      <c r="B33" s="157" t="s">
        <v>1149</v>
      </c>
      <c r="C33" s="130">
        <v>1</v>
      </c>
      <c r="D33" s="127" t="s">
        <v>134</v>
      </c>
      <c r="E33" s="128">
        <v>3000</v>
      </c>
      <c r="F33" s="146">
        <v>3000</v>
      </c>
      <c r="G33" s="128">
        <v>2000</v>
      </c>
      <c r="H33" s="146">
        <v>2000</v>
      </c>
      <c r="I33" s="129">
        <v>5000</v>
      </c>
      <c r="J33" s="146">
        <v>5000</v>
      </c>
      <c r="K33" s="146"/>
      <c r="O33" s="102"/>
      <c r="Q33" s="102"/>
      <c r="S33" s="102"/>
    </row>
    <row r="34" spans="1:19" ht="12.75">
      <c r="A34" s="152"/>
      <c r="B34" s="153"/>
      <c r="F34" s="146"/>
      <c r="H34" s="146"/>
      <c r="J34" s="146"/>
      <c r="K34" s="146"/>
      <c r="O34" s="102"/>
      <c r="Q34" s="102"/>
      <c r="S34" s="102"/>
    </row>
    <row r="35" spans="1:19" ht="12.75">
      <c r="A35" s="152"/>
      <c r="B35" s="153" t="s">
        <v>1150</v>
      </c>
      <c r="F35" s="146"/>
      <c r="H35" s="146"/>
      <c r="J35" s="146"/>
      <c r="K35" s="146"/>
      <c r="O35" s="102"/>
      <c r="Q35" s="102"/>
      <c r="S35" s="102"/>
    </row>
    <row r="36" spans="1:19" ht="12.75">
      <c r="A36" s="124"/>
      <c r="B36" s="162" t="s">
        <v>467</v>
      </c>
      <c r="F36" s="146"/>
      <c r="H36" s="146"/>
      <c r="J36" s="146" t="s">
        <v>468</v>
      </c>
      <c r="K36" s="146"/>
      <c r="L36" s="146"/>
      <c r="M36" s="159"/>
      <c r="N36" s="103"/>
      <c r="O36" s="102"/>
      <c r="P36" s="102"/>
      <c r="Q36" s="102"/>
      <c r="R36" s="102"/>
      <c r="S36" s="102"/>
    </row>
    <row r="37" spans="1:19" ht="12.75">
      <c r="A37" s="155"/>
      <c r="B37" s="157" t="s">
        <v>340</v>
      </c>
      <c r="C37" s="130">
        <v>1</v>
      </c>
      <c r="D37" s="127" t="s">
        <v>134</v>
      </c>
      <c r="E37" s="128">
        <v>3000</v>
      </c>
      <c r="F37" s="146">
        <v>3000</v>
      </c>
      <c r="G37" s="128">
        <v>2000</v>
      </c>
      <c r="H37" s="146">
        <v>2000</v>
      </c>
      <c r="I37" s="129">
        <v>5000</v>
      </c>
      <c r="J37" s="146">
        <v>5000</v>
      </c>
      <c r="K37" s="146"/>
      <c r="O37" s="102"/>
      <c r="Q37" s="102"/>
      <c r="S37" s="102"/>
    </row>
    <row r="38" spans="1:19" ht="12.75">
      <c r="A38" s="152"/>
      <c r="B38" s="153"/>
      <c r="F38" s="146"/>
      <c r="H38" s="146"/>
      <c r="I38" s="148"/>
      <c r="J38" s="146"/>
      <c r="K38" s="146"/>
      <c r="N38" s="38"/>
      <c r="O38" s="102"/>
      <c r="Q38" s="102"/>
      <c r="S38" s="102"/>
    </row>
    <row r="39" spans="1:19" ht="12.75">
      <c r="A39" s="152"/>
      <c r="B39" s="153" t="s">
        <v>146</v>
      </c>
      <c r="F39" s="146"/>
      <c r="H39" s="146"/>
      <c r="I39" s="148"/>
      <c r="J39" s="146"/>
      <c r="K39" s="146"/>
      <c r="N39" s="38"/>
      <c r="O39" s="102"/>
      <c r="Q39" s="102"/>
      <c r="S39" s="102"/>
    </row>
    <row r="40" spans="1:19" ht="51">
      <c r="A40" s="124"/>
      <c r="B40" s="161" t="s">
        <v>469</v>
      </c>
      <c r="C40" s="130">
        <v>520</v>
      </c>
      <c r="D40" s="127" t="s">
        <v>959</v>
      </c>
      <c r="E40" s="128">
        <v>36</v>
      </c>
      <c r="F40" s="146">
        <v>18720</v>
      </c>
      <c r="G40" s="128">
        <v>24</v>
      </c>
      <c r="H40" s="146">
        <v>12480</v>
      </c>
      <c r="I40" s="148">
        <v>60</v>
      </c>
      <c r="J40" s="146">
        <v>31200</v>
      </c>
      <c r="K40" s="146"/>
      <c r="L40" s="146"/>
      <c r="M40" s="159"/>
      <c r="N40" s="102"/>
      <c r="O40" s="102"/>
      <c r="P40" s="102"/>
      <c r="Q40" s="102"/>
      <c r="R40" s="102"/>
      <c r="S40" s="102"/>
    </row>
    <row r="41" spans="1:19" ht="12.75">
      <c r="A41" s="155"/>
      <c r="B41" s="163"/>
      <c r="F41" s="24" t="s">
        <v>965</v>
      </c>
      <c r="H41" s="24" t="s">
        <v>965</v>
      </c>
      <c r="J41" s="24" t="s">
        <v>965</v>
      </c>
      <c r="K41" s="146"/>
      <c r="O41" s="102"/>
      <c r="Q41" s="102"/>
      <c r="S41" s="102"/>
    </row>
    <row r="42" spans="1:19" ht="12.75">
      <c r="A42" s="155"/>
      <c r="B42" s="163"/>
      <c r="F42" s="146">
        <v>276884.1666666667</v>
      </c>
      <c r="H42" s="146">
        <v>184589.44444444444</v>
      </c>
      <c r="J42" s="146">
        <v>461473.6111111111</v>
      </c>
      <c r="K42" s="146"/>
      <c r="O42" s="102"/>
      <c r="Q42" s="102"/>
      <c r="S42" s="102"/>
    </row>
    <row r="43" spans="1:19" ht="12.75">
      <c r="A43" s="152"/>
      <c r="B43" s="158"/>
      <c r="F43" s="146"/>
      <c r="H43" s="146"/>
      <c r="J43" s="146"/>
      <c r="K43" s="146"/>
      <c r="O43" s="102"/>
      <c r="Q43" s="102"/>
      <c r="S43" s="102"/>
    </row>
    <row r="44" spans="1:19" ht="12.75">
      <c r="A44" s="152" t="s">
        <v>1153</v>
      </c>
      <c r="B44" s="158" t="s">
        <v>1067</v>
      </c>
      <c r="F44" s="146"/>
      <c r="H44" s="146"/>
      <c r="J44" s="146"/>
      <c r="K44" s="146"/>
      <c r="O44" s="102"/>
      <c r="Q44" s="102"/>
      <c r="S44" s="102"/>
    </row>
    <row r="45" spans="1:19" ht="25.5">
      <c r="A45" s="124"/>
      <c r="B45" s="161" t="s">
        <v>470</v>
      </c>
      <c r="C45" s="130">
        <v>3648</v>
      </c>
      <c r="D45" s="127" t="s">
        <v>959</v>
      </c>
      <c r="E45" s="128">
        <v>7.199999999999999</v>
      </c>
      <c r="F45" s="146">
        <v>26265.6</v>
      </c>
      <c r="G45" s="128">
        <v>4.800000000000001</v>
      </c>
      <c r="H45" s="146">
        <v>17510.4</v>
      </c>
      <c r="I45" s="129">
        <v>12</v>
      </c>
      <c r="J45" s="146">
        <v>43776</v>
      </c>
      <c r="K45" s="146"/>
      <c r="L45" s="146"/>
      <c r="M45" s="159"/>
      <c r="N45" s="103"/>
      <c r="O45" s="102"/>
      <c r="P45" s="102"/>
      <c r="Q45" s="102"/>
      <c r="R45" s="102"/>
      <c r="S45" s="102"/>
    </row>
    <row r="46" spans="1:19" ht="12.75">
      <c r="A46" s="155"/>
      <c r="B46" s="147"/>
      <c r="F46" s="24" t="s">
        <v>965</v>
      </c>
      <c r="H46" s="24" t="s">
        <v>965</v>
      </c>
      <c r="J46" s="24" t="s">
        <v>965</v>
      </c>
      <c r="K46" s="146"/>
      <c r="O46" s="102"/>
      <c r="Q46" s="102"/>
      <c r="S46" s="102"/>
    </row>
    <row r="47" spans="1:19" ht="12.75">
      <c r="A47" s="155"/>
      <c r="B47" s="163"/>
      <c r="F47" s="146">
        <v>26265.6</v>
      </c>
      <c r="H47" s="146">
        <v>17510.4</v>
      </c>
      <c r="J47" s="146">
        <v>43776</v>
      </c>
      <c r="K47" s="146"/>
      <c r="O47" s="102"/>
      <c r="Q47" s="102"/>
      <c r="S47" s="102"/>
    </row>
    <row r="48" spans="1:19" ht="12.75">
      <c r="A48" s="152"/>
      <c r="B48" s="158"/>
      <c r="F48" s="146"/>
      <c r="H48" s="146"/>
      <c r="J48" s="146"/>
      <c r="K48" s="146"/>
      <c r="O48" s="102"/>
      <c r="Q48" s="102"/>
      <c r="S48" s="102"/>
    </row>
    <row r="49" spans="1:19" ht="12.75">
      <c r="A49" s="152" t="s">
        <v>1157</v>
      </c>
      <c r="B49" s="57" t="s">
        <v>1068</v>
      </c>
      <c r="F49" s="146"/>
      <c r="H49" s="146"/>
      <c r="J49" s="146"/>
      <c r="K49" s="146"/>
      <c r="O49" s="102"/>
      <c r="Q49" s="102"/>
      <c r="S49" s="102"/>
    </row>
    <row r="50" spans="1:19" ht="12.75">
      <c r="A50" s="155"/>
      <c r="B50" s="163" t="s">
        <v>1158</v>
      </c>
      <c r="F50" s="146"/>
      <c r="H50" s="146"/>
      <c r="J50" s="146"/>
      <c r="K50" s="146"/>
      <c r="O50" s="102"/>
      <c r="Q50" s="102"/>
      <c r="S50" s="102"/>
    </row>
    <row r="51" spans="1:19" ht="47.25" customHeight="1">
      <c r="A51" s="155"/>
      <c r="B51" s="157" t="s">
        <v>471</v>
      </c>
      <c r="C51" s="130">
        <v>174</v>
      </c>
      <c r="D51" s="127" t="s">
        <v>1161</v>
      </c>
      <c r="E51" s="128">
        <v>1980</v>
      </c>
      <c r="F51" s="146">
        <v>344520</v>
      </c>
      <c r="G51" s="128">
        <v>1320</v>
      </c>
      <c r="H51" s="146">
        <v>229680</v>
      </c>
      <c r="I51" s="129">
        <v>3300</v>
      </c>
      <c r="J51" s="146">
        <v>574200</v>
      </c>
      <c r="K51" s="146"/>
      <c r="O51" s="102"/>
      <c r="Q51" s="102"/>
      <c r="S51" s="102"/>
    </row>
    <row r="52" spans="1:19" ht="12.75">
      <c r="A52" s="155"/>
      <c r="B52" s="157" t="s">
        <v>472</v>
      </c>
      <c r="C52" s="130">
        <v>522</v>
      </c>
      <c r="D52" s="127" t="s">
        <v>1169</v>
      </c>
      <c r="E52" s="128">
        <v>2.0999999999999996</v>
      </c>
      <c r="F52" s="146">
        <v>1096.1999999999998</v>
      </c>
      <c r="G52" s="128">
        <v>1.4000000000000001</v>
      </c>
      <c r="H52" s="146">
        <v>730.8000000000001</v>
      </c>
      <c r="I52" s="129">
        <v>3.5</v>
      </c>
      <c r="J52" s="146">
        <v>1827</v>
      </c>
      <c r="K52" s="146"/>
      <c r="O52" s="102"/>
      <c r="Q52" s="102"/>
      <c r="S52" s="102"/>
    </row>
    <row r="53" spans="1:19" ht="12.75">
      <c r="A53" s="155"/>
      <c r="B53" s="156" t="s">
        <v>473</v>
      </c>
      <c r="F53" s="146"/>
      <c r="H53" s="146"/>
      <c r="J53" s="146" t="s">
        <v>468</v>
      </c>
      <c r="K53" s="146"/>
      <c r="O53" s="102"/>
      <c r="Q53" s="102"/>
      <c r="S53" s="102"/>
    </row>
    <row r="54" spans="1:19" ht="12.75">
      <c r="A54" s="155"/>
      <c r="B54" s="156" t="s">
        <v>1168</v>
      </c>
      <c r="C54" s="130">
        <v>180</v>
      </c>
      <c r="D54" s="127" t="s">
        <v>1169</v>
      </c>
      <c r="E54" s="128">
        <v>60</v>
      </c>
      <c r="F54" s="146">
        <v>10800</v>
      </c>
      <c r="G54" s="128">
        <v>40</v>
      </c>
      <c r="H54" s="146">
        <v>7200</v>
      </c>
      <c r="I54" s="129">
        <v>100</v>
      </c>
      <c r="J54" s="146">
        <v>18000</v>
      </c>
      <c r="K54" s="146"/>
      <c r="O54" s="102"/>
      <c r="Q54" s="102"/>
      <c r="S54" s="102"/>
    </row>
    <row r="55" spans="1:19" ht="12.75">
      <c r="A55" s="155"/>
      <c r="B55" s="156" t="s">
        <v>1170</v>
      </c>
      <c r="C55" s="130">
        <v>45</v>
      </c>
      <c r="D55" s="127" t="s">
        <v>1169</v>
      </c>
      <c r="E55" s="128">
        <v>90</v>
      </c>
      <c r="F55" s="146">
        <v>4050</v>
      </c>
      <c r="G55" s="128">
        <v>60</v>
      </c>
      <c r="H55" s="146">
        <v>2700</v>
      </c>
      <c r="I55" s="129">
        <v>150</v>
      </c>
      <c r="J55" s="146">
        <v>6750</v>
      </c>
      <c r="K55" s="146"/>
      <c r="O55" s="102"/>
      <c r="Q55" s="102"/>
      <c r="S55" s="102"/>
    </row>
    <row r="57" spans="1:19" ht="12.75">
      <c r="A57" s="155"/>
      <c r="B57" s="163" t="s">
        <v>1172</v>
      </c>
      <c r="F57" s="146"/>
      <c r="H57" s="146"/>
      <c r="J57" s="146"/>
      <c r="K57" s="146"/>
      <c r="O57" s="102"/>
      <c r="Q57" s="102"/>
      <c r="S57" s="102"/>
    </row>
    <row r="58" spans="1:19" ht="25.5">
      <c r="A58" s="155"/>
      <c r="B58" s="157" t="s">
        <v>474</v>
      </c>
      <c r="C58" s="130">
        <v>24910</v>
      </c>
      <c r="D58" s="127" t="s">
        <v>959</v>
      </c>
      <c r="E58" s="128">
        <v>1.65</v>
      </c>
      <c r="F58" s="146">
        <v>41101.5</v>
      </c>
      <c r="G58" s="128">
        <v>1.1</v>
      </c>
      <c r="H58" s="146">
        <v>27401.000000000004</v>
      </c>
      <c r="I58" s="129">
        <v>2.75</v>
      </c>
      <c r="J58" s="146">
        <v>68502.5</v>
      </c>
      <c r="K58" s="146"/>
      <c r="O58" s="102"/>
      <c r="Q58" s="102"/>
      <c r="S58" s="102"/>
    </row>
    <row r="59" spans="1:19" ht="25.5">
      <c r="A59" s="155"/>
      <c r="B59" s="157" t="s">
        <v>475</v>
      </c>
      <c r="C59" s="130">
        <v>3066</v>
      </c>
      <c r="D59" s="127" t="s">
        <v>959</v>
      </c>
      <c r="E59" s="128">
        <v>1.5</v>
      </c>
      <c r="F59" s="146">
        <v>4599</v>
      </c>
      <c r="G59" s="128">
        <v>1</v>
      </c>
      <c r="H59" s="146">
        <v>3066</v>
      </c>
      <c r="I59" s="129">
        <v>2.5</v>
      </c>
      <c r="J59" s="146">
        <v>7665</v>
      </c>
      <c r="K59" s="146"/>
      <c r="O59" s="102"/>
      <c r="Q59" s="102"/>
      <c r="S59" s="102"/>
    </row>
    <row r="60" spans="1:19" ht="25.5">
      <c r="A60" s="155"/>
      <c r="B60" s="157" t="s">
        <v>476</v>
      </c>
      <c r="C60" s="130">
        <v>4950</v>
      </c>
      <c r="D60" s="127" t="s">
        <v>959</v>
      </c>
      <c r="E60" s="128">
        <v>2.0999999999999996</v>
      </c>
      <c r="F60" s="146">
        <v>10394.999999999998</v>
      </c>
      <c r="G60" s="128">
        <v>1.4000000000000001</v>
      </c>
      <c r="H60" s="146">
        <v>6930.000000000001</v>
      </c>
      <c r="I60" s="129">
        <v>3.5</v>
      </c>
      <c r="J60" s="146">
        <v>17325</v>
      </c>
      <c r="K60" s="146"/>
      <c r="O60" s="102"/>
      <c r="Q60" s="102"/>
      <c r="S60" s="102"/>
    </row>
    <row r="61" spans="1:19" ht="12.75">
      <c r="A61" s="155"/>
      <c r="B61" s="163" t="s">
        <v>1175</v>
      </c>
      <c r="F61" s="146"/>
      <c r="H61" s="146"/>
      <c r="J61" s="146"/>
      <c r="K61" s="146"/>
      <c r="O61" s="102"/>
      <c r="Q61" s="102"/>
      <c r="S61" s="102"/>
    </row>
    <row r="62" spans="1:19" ht="12.75">
      <c r="A62" s="155"/>
      <c r="B62" s="156" t="s">
        <v>156</v>
      </c>
      <c r="C62" s="130">
        <v>22800</v>
      </c>
      <c r="D62" s="127" t="s">
        <v>959</v>
      </c>
      <c r="E62" s="128">
        <v>0.3</v>
      </c>
      <c r="F62" s="146">
        <v>6840</v>
      </c>
      <c r="G62" s="128">
        <v>0.2</v>
      </c>
      <c r="H62" s="146">
        <v>4560</v>
      </c>
      <c r="I62" s="129">
        <v>0.5</v>
      </c>
      <c r="J62" s="146">
        <v>11400</v>
      </c>
      <c r="K62" s="146"/>
      <c r="O62" s="102"/>
      <c r="Q62" s="102"/>
      <c r="S62" s="102"/>
    </row>
    <row r="63" spans="1:19" ht="12.75">
      <c r="A63" s="165"/>
      <c r="B63" s="156"/>
      <c r="C63" s="101"/>
      <c r="F63" s="146"/>
      <c r="H63" s="146"/>
      <c r="J63" s="146"/>
      <c r="K63" s="146"/>
      <c r="N63" s="38"/>
      <c r="O63" s="102"/>
      <c r="Q63" s="102"/>
      <c r="S63" s="102"/>
    </row>
    <row r="64" spans="1:19" ht="12.75">
      <c r="A64" s="155"/>
      <c r="B64" s="163" t="s">
        <v>1179</v>
      </c>
      <c r="C64" s="101"/>
      <c r="F64" s="146"/>
      <c r="H64" s="146"/>
      <c r="J64" s="146"/>
      <c r="K64" s="146"/>
      <c r="N64" s="38"/>
      <c r="O64" s="102"/>
      <c r="Q64" s="102"/>
      <c r="S64" s="102"/>
    </row>
    <row r="65" spans="1:19" ht="38.25">
      <c r="A65" s="165"/>
      <c r="B65" s="157" t="s">
        <v>477</v>
      </c>
      <c r="C65" s="101">
        <v>3400</v>
      </c>
      <c r="D65" s="127" t="s">
        <v>959</v>
      </c>
      <c r="E65" s="128">
        <v>19.2</v>
      </c>
      <c r="F65" s="146">
        <v>65280</v>
      </c>
      <c r="G65" s="128">
        <v>12.8</v>
      </c>
      <c r="H65" s="146">
        <v>43520</v>
      </c>
      <c r="I65" s="129">
        <v>32</v>
      </c>
      <c r="J65" s="146">
        <v>108800</v>
      </c>
      <c r="K65" s="146"/>
      <c r="N65" s="38"/>
      <c r="O65" s="102"/>
      <c r="Q65" s="102"/>
      <c r="S65" s="102"/>
    </row>
    <row r="66" spans="1:19" ht="25.5">
      <c r="A66" s="165"/>
      <c r="B66" s="157" t="s">
        <v>478</v>
      </c>
      <c r="C66" s="101">
        <v>1660</v>
      </c>
      <c r="D66" s="127" t="s">
        <v>959</v>
      </c>
      <c r="E66" s="128">
        <v>19.2</v>
      </c>
      <c r="F66" s="146">
        <v>31872</v>
      </c>
      <c r="G66" s="128">
        <v>12.8</v>
      </c>
      <c r="H66" s="146">
        <v>21248</v>
      </c>
      <c r="I66" s="129">
        <v>32</v>
      </c>
      <c r="J66" s="146">
        <v>53120</v>
      </c>
      <c r="K66" s="146"/>
      <c r="N66" s="38"/>
      <c r="O66" s="102"/>
      <c r="Q66" s="102"/>
      <c r="S66" s="102"/>
    </row>
    <row r="67" spans="1:19" ht="25.5">
      <c r="A67" s="165"/>
      <c r="B67" s="157" t="s">
        <v>479</v>
      </c>
      <c r="C67" s="101">
        <v>910</v>
      </c>
      <c r="D67" s="127" t="s">
        <v>959</v>
      </c>
      <c r="E67" s="128">
        <v>21</v>
      </c>
      <c r="F67" s="146">
        <v>19110</v>
      </c>
      <c r="G67" s="128">
        <v>14</v>
      </c>
      <c r="H67" s="146">
        <v>12740</v>
      </c>
      <c r="I67" s="129">
        <v>35</v>
      </c>
      <c r="J67" s="146">
        <v>31850</v>
      </c>
      <c r="K67" s="146"/>
      <c r="N67" s="38"/>
      <c r="O67" s="102"/>
      <c r="Q67" s="102"/>
      <c r="S67" s="102"/>
    </row>
    <row r="68" spans="1:19" ht="12.75">
      <c r="A68" s="165"/>
      <c r="B68" s="156"/>
      <c r="F68" s="146"/>
      <c r="H68" s="146"/>
      <c r="J68" s="146"/>
      <c r="K68" s="146"/>
      <c r="O68" s="102"/>
      <c r="Q68" s="102"/>
      <c r="S68" s="102"/>
    </row>
    <row r="69" spans="1:19" ht="12.75">
      <c r="A69" s="155"/>
      <c r="B69" s="163"/>
      <c r="F69" s="24" t="s">
        <v>965</v>
      </c>
      <c r="H69" s="24" t="s">
        <v>965</v>
      </c>
      <c r="J69" s="24" t="s">
        <v>965</v>
      </c>
      <c r="K69" s="146"/>
      <c r="O69" s="102"/>
      <c r="Q69" s="102"/>
      <c r="S69" s="102"/>
    </row>
    <row r="70" spans="1:19" ht="12.75">
      <c r="A70" s="155"/>
      <c r="B70" s="157"/>
      <c r="F70" s="146">
        <v>539663.7</v>
      </c>
      <c r="H70" s="146">
        <v>359775.8</v>
      </c>
      <c r="J70" s="146">
        <v>899439.5</v>
      </c>
      <c r="K70" s="146"/>
      <c r="O70" s="102"/>
      <c r="Q70" s="102"/>
      <c r="S70" s="102"/>
    </row>
    <row r="71" spans="1:19" ht="12.75">
      <c r="A71" s="152"/>
      <c r="B71" s="158"/>
      <c r="F71" s="146"/>
      <c r="H71" s="146"/>
      <c r="J71" s="146"/>
      <c r="K71" s="146"/>
      <c r="O71" s="102"/>
      <c r="Q71" s="102"/>
      <c r="S71" s="102"/>
    </row>
    <row r="72" spans="1:19" ht="12.75">
      <c r="A72" s="152">
        <v>6</v>
      </c>
      <c r="B72" s="158" t="s">
        <v>1069</v>
      </c>
      <c r="F72" s="146"/>
      <c r="H72" s="146"/>
      <c r="J72" s="146"/>
      <c r="K72" s="146"/>
      <c r="O72" s="102"/>
      <c r="Q72" s="102"/>
      <c r="S72" s="102"/>
    </row>
    <row r="73" spans="1:19" ht="12.75">
      <c r="A73" s="155"/>
      <c r="B73" s="163" t="s">
        <v>1182</v>
      </c>
      <c r="F73" s="146"/>
      <c r="H73" s="146"/>
      <c r="J73" s="146"/>
      <c r="K73" s="146"/>
      <c r="O73" s="102"/>
      <c r="Q73" s="102"/>
      <c r="S73" s="102"/>
    </row>
    <row r="74" spans="1:19" ht="25.5">
      <c r="A74" s="165"/>
      <c r="B74" s="157" t="s">
        <v>848</v>
      </c>
      <c r="C74" s="130">
        <v>7</v>
      </c>
      <c r="D74" s="127" t="s">
        <v>47</v>
      </c>
      <c r="E74" s="128">
        <v>150</v>
      </c>
      <c r="F74" s="146">
        <v>1050</v>
      </c>
      <c r="G74" s="128">
        <v>0</v>
      </c>
      <c r="H74" s="146">
        <v>0</v>
      </c>
      <c r="I74" s="129">
        <v>150</v>
      </c>
      <c r="J74" s="146">
        <v>1050</v>
      </c>
      <c r="K74" s="146"/>
      <c r="O74" s="102"/>
      <c r="Q74" s="102"/>
      <c r="S74" s="102"/>
    </row>
    <row r="75" spans="1:19" ht="25.5">
      <c r="A75" s="155"/>
      <c r="B75" s="156" t="s">
        <v>480</v>
      </c>
      <c r="C75" s="130">
        <v>340</v>
      </c>
      <c r="D75" s="127" t="s">
        <v>1114</v>
      </c>
      <c r="E75" s="128">
        <v>12</v>
      </c>
      <c r="F75" s="146">
        <v>4080</v>
      </c>
      <c r="G75" s="128">
        <v>8</v>
      </c>
      <c r="H75" s="146">
        <v>2720</v>
      </c>
      <c r="I75" s="129">
        <v>20</v>
      </c>
      <c r="J75" s="146">
        <v>6800</v>
      </c>
      <c r="K75" s="146"/>
      <c r="O75" s="102"/>
      <c r="Q75" s="102"/>
      <c r="S75" s="102"/>
    </row>
    <row r="76" spans="1:19" ht="25.5">
      <c r="A76" s="155"/>
      <c r="B76" s="157" t="s">
        <v>481</v>
      </c>
      <c r="C76" s="130">
        <v>22800</v>
      </c>
      <c r="D76" s="127" t="s">
        <v>959</v>
      </c>
      <c r="E76" s="128">
        <v>0.3</v>
      </c>
      <c r="F76" s="146">
        <v>6840</v>
      </c>
      <c r="G76" s="128">
        <v>0.2</v>
      </c>
      <c r="H76" s="146">
        <v>4560</v>
      </c>
      <c r="I76" s="129">
        <v>0.5</v>
      </c>
      <c r="J76" s="146">
        <v>11400</v>
      </c>
      <c r="K76" s="146"/>
      <c r="O76" s="102"/>
      <c r="Q76" s="102"/>
      <c r="S76" s="102"/>
    </row>
    <row r="77" spans="1:18" s="174" customFormat="1" ht="12.75">
      <c r="A77" s="354"/>
      <c r="B77" s="147" t="s">
        <v>1184</v>
      </c>
      <c r="C77" s="355"/>
      <c r="D77" s="356"/>
      <c r="E77" s="357"/>
      <c r="F77" s="358"/>
      <c r="G77" s="357"/>
      <c r="H77" s="358"/>
      <c r="I77" s="359"/>
      <c r="J77" s="358"/>
      <c r="K77" s="358"/>
      <c r="L77" s="196"/>
      <c r="M77" s="360"/>
      <c r="N77" s="149"/>
      <c r="P77" s="196"/>
      <c r="R77" s="196"/>
    </row>
    <row r="78" spans="1:18" s="174" customFormat="1" ht="12.75">
      <c r="A78" s="361"/>
      <c r="B78" s="156" t="s">
        <v>160</v>
      </c>
      <c r="C78" s="355"/>
      <c r="D78" s="356"/>
      <c r="E78" s="357"/>
      <c r="F78" s="358"/>
      <c r="G78" s="357"/>
      <c r="H78" s="358"/>
      <c r="I78" s="359"/>
      <c r="J78" s="146" t="s">
        <v>1151</v>
      </c>
      <c r="K78" s="358"/>
      <c r="L78" s="196"/>
      <c r="M78" s="360"/>
      <c r="N78" s="149"/>
      <c r="P78" s="196"/>
      <c r="R78" s="196"/>
    </row>
    <row r="79" spans="1:19" ht="12.75">
      <c r="A79" s="155"/>
      <c r="B79" s="163"/>
      <c r="F79" s="24" t="s">
        <v>965</v>
      </c>
      <c r="H79" s="24" t="s">
        <v>965</v>
      </c>
      <c r="J79" s="24" t="s">
        <v>965</v>
      </c>
      <c r="K79" s="146"/>
      <c r="O79" s="102"/>
      <c r="Q79" s="102"/>
      <c r="S79" s="102"/>
    </row>
    <row r="80" spans="1:19" ht="12.75">
      <c r="A80" s="155"/>
      <c r="B80" s="157"/>
      <c r="F80" s="146">
        <v>11970</v>
      </c>
      <c r="H80" s="146">
        <v>7280</v>
      </c>
      <c r="J80" s="146">
        <v>19250</v>
      </c>
      <c r="K80" s="146"/>
      <c r="O80" s="102"/>
      <c r="Q80" s="102"/>
      <c r="S80" s="102"/>
    </row>
    <row r="81" spans="1:19" ht="12.75">
      <c r="A81" s="152"/>
      <c r="B81" s="158"/>
      <c r="F81" s="146"/>
      <c r="H81" s="146"/>
      <c r="J81" s="146"/>
      <c r="K81" s="146"/>
      <c r="O81" s="102"/>
      <c r="Q81" s="102"/>
      <c r="S81" s="102"/>
    </row>
    <row r="82" spans="1:19" ht="25.5">
      <c r="A82" s="152">
        <v>7</v>
      </c>
      <c r="B82" s="145" t="s">
        <v>0</v>
      </c>
      <c r="F82" s="146"/>
      <c r="H82" s="146"/>
      <c r="J82" s="146"/>
      <c r="K82" s="146"/>
      <c r="M82" s="38"/>
      <c r="O82" s="102"/>
      <c r="Q82" s="102"/>
      <c r="S82" s="102"/>
    </row>
    <row r="83" spans="1:19" ht="12.75">
      <c r="A83" s="155"/>
      <c r="B83" s="163" t="s">
        <v>1</v>
      </c>
      <c r="F83" s="146"/>
      <c r="H83" s="146"/>
      <c r="J83" s="146"/>
      <c r="K83" s="146"/>
      <c r="O83" s="102"/>
      <c r="Q83" s="102"/>
      <c r="S83" s="102"/>
    </row>
    <row r="84" spans="1:19" ht="55.5" customHeight="1">
      <c r="A84" s="155"/>
      <c r="B84" s="157" t="s">
        <v>482</v>
      </c>
      <c r="C84" s="130">
        <v>24910</v>
      </c>
      <c r="D84" s="127" t="s">
        <v>959</v>
      </c>
      <c r="E84" s="128">
        <v>9</v>
      </c>
      <c r="F84" s="146">
        <v>224190</v>
      </c>
      <c r="G84" s="128">
        <v>6</v>
      </c>
      <c r="H84" s="146">
        <v>149460</v>
      </c>
      <c r="I84" s="129">
        <v>15</v>
      </c>
      <c r="J84" s="146">
        <v>373650</v>
      </c>
      <c r="K84" s="146"/>
      <c r="O84" s="102"/>
      <c r="Q84" s="102"/>
      <c r="S84" s="102"/>
    </row>
    <row r="85" spans="1:19" ht="38.25">
      <c r="A85" s="155"/>
      <c r="B85" s="157" t="s">
        <v>483</v>
      </c>
      <c r="C85" s="130">
        <v>3066</v>
      </c>
      <c r="D85" s="127" t="s">
        <v>959</v>
      </c>
      <c r="E85" s="128">
        <v>7.199999999999999</v>
      </c>
      <c r="F85" s="146">
        <v>22075.199999999997</v>
      </c>
      <c r="G85" s="128">
        <v>4.800000000000001</v>
      </c>
      <c r="H85" s="146">
        <v>14716.800000000003</v>
      </c>
      <c r="I85" s="129">
        <v>12</v>
      </c>
      <c r="J85" s="146">
        <v>36792</v>
      </c>
      <c r="K85" s="146"/>
      <c r="O85" s="102"/>
      <c r="Q85" s="102"/>
      <c r="S85" s="102"/>
    </row>
    <row r="86" spans="1:19" ht="25.5">
      <c r="A86" s="155"/>
      <c r="B86" s="156" t="s">
        <v>484</v>
      </c>
      <c r="C86" s="101">
        <v>3200</v>
      </c>
      <c r="D86" s="127" t="s">
        <v>959</v>
      </c>
      <c r="E86" s="128">
        <v>12</v>
      </c>
      <c r="F86" s="146">
        <v>38400</v>
      </c>
      <c r="G86" s="128">
        <v>8</v>
      </c>
      <c r="H86" s="146">
        <v>25600</v>
      </c>
      <c r="I86" s="129">
        <v>20</v>
      </c>
      <c r="J86" s="146">
        <v>64000</v>
      </c>
      <c r="K86" s="146"/>
      <c r="O86" s="102"/>
      <c r="Q86" s="102"/>
      <c r="S86" s="102"/>
    </row>
    <row r="87" spans="1:19" ht="25.5">
      <c r="A87" s="155"/>
      <c r="B87" s="156" t="s">
        <v>485</v>
      </c>
      <c r="C87" s="101">
        <v>320</v>
      </c>
      <c r="D87" s="127" t="s">
        <v>1114</v>
      </c>
      <c r="E87" s="128">
        <v>45</v>
      </c>
      <c r="F87" s="146">
        <v>14400</v>
      </c>
      <c r="G87" s="128">
        <v>30</v>
      </c>
      <c r="H87" s="146">
        <v>9600</v>
      </c>
      <c r="I87" s="129">
        <v>75</v>
      </c>
      <c r="J87" s="146">
        <v>24000</v>
      </c>
      <c r="K87" s="146"/>
      <c r="O87" s="102"/>
      <c r="Q87" s="102"/>
      <c r="S87" s="102"/>
    </row>
    <row r="88" spans="1:19" ht="12.75">
      <c r="A88" s="155"/>
      <c r="B88" s="156" t="s">
        <v>486</v>
      </c>
      <c r="C88" s="101">
        <v>340</v>
      </c>
      <c r="D88" s="127" t="s">
        <v>1114</v>
      </c>
      <c r="E88" s="128">
        <v>15</v>
      </c>
      <c r="F88" s="146">
        <v>5100</v>
      </c>
      <c r="G88" s="128">
        <v>10</v>
      </c>
      <c r="H88" s="146">
        <v>3400</v>
      </c>
      <c r="I88" s="129">
        <v>25</v>
      </c>
      <c r="J88" s="146">
        <v>8500</v>
      </c>
      <c r="K88" s="146"/>
      <c r="O88" s="102"/>
      <c r="Q88" s="102"/>
      <c r="S88" s="102"/>
    </row>
    <row r="89" spans="1:19" ht="25.5">
      <c r="A89" s="155"/>
      <c r="B89" s="156" t="s">
        <v>487</v>
      </c>
      <c r="C89" s="130">
        <v>320</v>
      </c>
      <c r="D89" s="127" t="s">
        <v>1114</v>
      </c>
      <c r="E89" s="128">
        <v>15</v>
      </c>
      <c r="F89" s="146">
        <v>4800</v>
      </c>
      <c r="G89" s="128">
        <v>10</v>
      </c>
      <c r="H89" s="146">
        <v>3200</v>
      </c>
      <c r="I89" s="129">
        <v>25</v>
      </c>
      <c r="J89" s="146">
        <v>8000</v>
      </c>
      <c r="K89" s="146"/>
      <c r="O89" s="102"/>
      <c r="Q89" s="102"/>
      <c r="S89" s="102"/>
    </row>
    <row r="90" spans="1:19" ht="25.5">
      <c r="A90" s="155"/>
      <c r="B90" s="156" t="s">
        <v>165</v>
      </c>
      <c r="C90" s="130">
        <v>1</v>
      </c>
      <c r="D90" s="127" t="s">
        <v>134</v>
      </c>
      <c r="E90" s="128">
        <v>6000</v>
      </c>
      <c r="F90" s="146">
        <v>6000</v>
      </c>
      <c r="G90" s="128">
        <v>4000</v>
      </c>
      <c r="H90" s="146">
        <v>4000</v>
      </c>
      <c r="I90" s="129">
        <v>10000</v>
      </c>
      <c r="J90" s="146">
        <v>10000</v>
      </c>
      <c r="K90" s="146"/>
      <c r="O90" s="102"/>
      <c r="Q90" s="102"/>
      <c r="S90" s="102"/>
    </row>
    <row r="91" spans="1:19" ht="12.75">
      <c r="A91" s="155"/>
      <c r="B91" s="163" t="s">
        <v>8</v>
      </c>
      <c r="F91" s="146"/>
      <c r="H91" s="146"/>
      <c r="J91" s="146"/>
      <c r="K91" s="146"/>
      <c r="O91" s="102"/>
      <c r="Q91" s="102"/>
      <c r="S91" s="102"/>
    </row>
    <row r="92" spans="1:19" ht="15.75" customHeight="1">
      <c r="A92" s="155"/>
      <c r="B92" s="157" t="s">
        <v>315</v>
      </c>
      <c r="C92" s="130">
        <v>22800</v>
      </c>
      <c r="D92" s="127" t="s">
        <v>959</v>
      </c>
      <c r="E92" s="128">
        <v>1.5</v>
      </c>
      <c r="F92" s="146">
        <v>34200</v>
      </c>
      <c r="G92" s="128">
        <v>1</v>
      </c>
      <c r="H92" s="146">
        <v>22800</v>
      </c>
      <c r="I92" s="129">
        <v>2.5</v>
      </c>
      <c r="J92" s="146">
        <v>57000</v>
      </c>
      <c r="K92" s="146"/>
      <c r="O92" s="102"/>
      <c r="Q92" s="102"/>
      <c r="S92" s="102"/>
    </row>
    <row r="93" spans="1:19" ht="12.75">
      <c r="A93" s="155"/>
      <c r="B93" s="163" t="s">
        <v>12</v>
      </c>
      <c r="F93" s="146"/>
      <c r="H93" s="146"/>
      <c r="J93" s="146"/>
      <c r="K93" s="146"/>
      <c r="O93" s="102"/>
      <c r="Q93" s="102"/>
      <c r="S93" s="102"/>
    </row>
    <row r="94" spans="1:19" ht="12.75">
      <c r="A94" s="155"/>
      <c r="B94" s="156" t="s">
        <v>167</v>
      </c>
      <c r="F94" s="146"/>
      <c r="H94" s="146"/>
      <c r="J94" s="146" t="s">
        <v>14</v>
      </c>
      <c r="K94" s="146"/>
      <c r="O94" s="102"/>
      <c r="Q94" s="102"/>
      <c r="S94" s="102"/>
    </row>
    <row r="95" spans="1:19" ht="12.75">
      <c r="A95" s="155"/>
      <c r="B95" s="163" t="s">
        <v>15</v>
      </c>
      <c r="F95" s="146"/>
      <c r="H95" s="146"/>
      <c r="J95" s="146"/>
      <c r="K95" s="146"/>
      <c r="O95" s="102"/>
      <c r="Q95" s="102"/>
      <c r="S95" s="102"/>
    </row>
    <row r="96" spans="1:19" ht="25.5">
      <c r="A96" s="155"/>
      <c r="B96" s="156" t="s">
        <v>16</v>
      </c>
      <c r="F96" s="146"/>
      <c r="H96" s="146"/>
      <c r="J96" s="146" t="s">
        <v>14</v>
      </c>
      <c r="K96" s="146"/>
      <c r="O96" s="102"/>
      <c r="Q96" s="102"/>
      <c r="S96" s="102"/>
    </row>
    <row r="97" spans="1:19" ht="12.75">
      <c r="A97" s="155"/>
      <c r="B97" s="163"/>
      <c r="F97" s="24" t="s">
        <v>965</v>
      </c>
      <c r="H97" s="24" t="s">
        <v>965</v>
      </c>
      <c r="J97" s="24" t="s">
        <v>965</v>
      </c>
      <c r="K97" s="146"/>
      <c r="O97" s="102"/>
      <c r="Q97" s="102"/>
      <c r="S97" s="102"/>
    </row>
    <row r="98" spans="1:19" ht="12.75">
      <c r="A98" s="155"/>
      <c r="B98" s="147"/>
      <c r="F98" s="146">
        <v>349165.2</v>
      </c>
      <c r="H98" s="146">
        <v>232776.8</v>
      </c>
      <c r="J98" s="146">
        <v>581942</v>
      </c>
      <c r="K98" s="146"/>
      <c r="O98" s="102"/>
      <c r="Q98" s="102"/>
      <c r="S98" s="102"/>
    </row>
    <row r="99" spans="1:19" ht="12.75">
      <c r="A99" s="152"/>
      <c r="B99" s="158"/>
      <c r="F99" s="146"/>
      <c r="H99" s="146"/>
      <c r="J99" s="146"/>
      <c r="K99" s="146"/>
      <c r="O99" s="102"/>
      <c r="Q99" s="102"/>
      <c r="S99" s="102"/>
    </row>
    <row r="100" spans="1:19" ht="12.75">
      <c r="A100" s="152">
        <v>8</v>
      </c>
      <c r="B100" s="166" t="s">
        <v>1071</v>
      </c>
      <c r="F100" s="146"/>
      <c r="H100" s="146"/>
      <c r="J100" s="146"/>
      <c r="K100" s="146"/>
      <c r="O100" s="102"/>
      <c r="Q100" s="102"/>
      <c r="S100" s="102"/>
    </row>
    <row r="101" spans="1:19" ht="25.5">
      <c r="A101" s="152"/>
      <c r="B101" s="153" t="s">
        <v>19</v>
      </c>
      <c r="F101" s="146"/>
      <c r="H101" s="146"/>
      <c r="J101" s="146"/>
      <c r="K101" s="146"/>
      <c r="O101" s="102"/>
      <c r="Q101" s="102"/>
      <c r="S101" s="102"/>
    </row>
    <row r="102" spans="1:19" ht="12.75">
      <c r="A102" s="152"/>
      <c r="B102" s="153"/>
      <c r="F102" s="146"/>
      <c r="H102" s="146"/>
      <c r="J102" s="146"/>
      <c r="K102" s="146"/>
      <c r="O102" s="102"/>
      <c r="Q102" s="102"/>
      <c r="S102" s="102"/>
    </row>
    <row r="103" spans="1:19" ht="12.75">
      <c r="A103" s="155"/>
      <c r="B103" s="167" t="s">
        <v>169</v>
      </c>
      <c r="F103" s="146"/>
      <c r="H103" s="146"/>
      <c r="J103" s="146"/>
      <c r="K103" s="146"/>
      <c r="O103" s="102"/>
      <c r="Q103" s="102"/>
      <c r="S103" s="102"/>
    </row>
    <row r="104" spans="1:19" ht="12.75">
      <c r="A104" s="155"/>
      <c r="B104" s="156" t="s">
        <v>22</v>
      </c>
      <c r="C104" s="130">
        <v>3</v>
      </c>
      <c r="D104" s="127" t="s">
        <v>1169</v>
      </c>
      <c r="E104" s="128">
        <v>1000</v>
      </c>
      <c r="F104" s="146">
        <v>3000</v>
      </c>
      <c r="G104" s="128">
        <v>0</v>
      </c>
      <c r="H104" s="146">
        <v>0</v>
      </c>
      <c r="I104" s="129">
        <v>1000</v>
      </c>
      <c r="J104" s="146">
        <v>3000</v>
      </c>
      <c r="K104" s="146"/>
      <c r="O104" s="102"/>
      <c r="Q104" s="102"/>
      <c r="S104" s="102"/>
    </row>
    <row r="105" spans="1:19" ht="12.75">
      <c r="A105" s="155"/>
      <c r="B105" s="167"/>
      <c r="C105" s="130">
        <v>2</v>
      </c>
      <c r="D105" s="127" t="s">
        <v>171</v>
      </c>
      <c r="E105" s="128">
        <v>2000</v>
      </c>
      <c r="F105" s="146">
        <v>4000</v>
      </c>
      <c r="G105" s="128">
        <v>0</v>
      </c>
      <c r="H105" s="146">
        <v>0</v>
      </c>
      <c r="I105" s="129">
        <v>2000</v>
      </c>
      <c r="J105" s="146">
        <v>4000</v>
      </c>
      <c r="K105" s="146"/>
      <c r="O105" s="102"/>
      <c r="Q105" s="102"/>
      <c r="S105" s="102"/>
    </row>
    <row r="106" spans="1:19" ht="12.75">
      <c r="A106" s="152"/>
      <c r="B106" s="153" t="s">
        <v>361</v>
      </c>
      <c r="F106" s="146"/>
      <c r="H106" s="146"/>
      <c r="J106" s="146"/>
      <c r="K106" s="146"/>
      <c r="O106" s="102"/>
      <c r="Q106" s="102"/>
      <c r="S106" s="102"/>
    </row>
    <row r="107" spans="1:19" ht="25.5">
      <c r="A107" s="155"/>
      <c r="B107" s="156" t="s">
        <v>362</v>
      </c>
      <c r="C107" s="130">
        <v>500</v>
      </c>
      <c r="D107" s="170" t="s">
        <v>959</v>
      </c>
      <c r="E107" s="128">
        <v>66</v>
      </c>
      <c r="F107" s="146">
        <v>33000</v>
      </c>
      <c r="G107" s="128">
        <v>44</v>
      </c>
      <c r="H107" s="146">
        <v>22000</v>
      </c>
      <c r="I107" s="129">
        <v>110</v>
      </c>
      <c r="J107" s="146">
        <v>55000</v>
      </c>
      <c r="K107" s="146"/>
      <c r="O107" s="102"/>
      <c r="Q107" s="102"/>
      <c r="S107" s="102"/>
    </row>
    <row r="108" spans="1:19" ht="25.5">
      <c r="A108" s="165"/>
      <c r="B108" s="156" t="s">
        <v>363</v>
      </c>
      <c r="C108" s="130">
        <v>4420</v>
      </c>
      <c r="D108" s="127" t="s">
        <v>959</v>
      </c>
      <c r="E108" s="128">
        <v>51</v>
      </c>
      <c r="F108" s="146">
        <v>225420</v>
      </c>
      <c r="G108" s="128">
        <v>34</v>
      </c>
      <c r="H108" s="146">
        <v>150280</v>
      </c>
      <c r="I108" s="129">
        <v>85</v>
      </c>
      <c r="J108" s="146">
        <v>375700</v>
      </c>
      <c r="K108" s="146"/>
      <c r="O108" s="102"/>
      <c r="Q108" s="102"/>
      <c r="S108" s="102"/>
    </row>
    <row r="109" spans="1:19" ht="31.5" customHeight="1">
      <c r="A109" s="165"/>
      <c r="B109" s="157" t="s">
        <v>849</v>
      </c>
      <c r="C109" s="130">
        <v>1536</v>
      </c>
      <c r="D109" s="127" t="s">
        <v>959</v>
      </c>
      <c r="E109" s="128">
        <v>51</v>
      </c>
      <c r="F109" s="146">
        <v>78336</v>
      </c>
      <c r="G109" s="128">
        <v>34</v>
      </c>
      <c r="H109" s="146">
        <v>52224</v>
      </c>
      <c r="I109" s="129">
        <v>85</v>
      </c>
      <c r="J109" s="146">
        <v>130560</v>
      </c>
      <c r="K109" s="146"/>
      <c r="O109" s="102"/>
      <c r="Q109" s="102"/>
      <c r="S109" s="102"/>
    </row>
    <row r="110" spans="1:19" ht="31.5" customHeight="1">
      <c r="A110" s="165"/>
      <c r="B110" s="157" t="s">
        <v>850</v>
      </c>
      <c r="C110" s="130">
        <v>490</v>
      </c>
      <c r="D110" s="127" t="s">
        <v>1114</v>
      </c>
      <c r="E110" s="128">
        <v>30</v>
      </c>
      <c r="F110" s="146">
        <v>14700</v>
      </c>
      <c r="G110" s="128">
        <v>20</v>
      </c>
      <c r="H110" s="146">
        <v>9800</v>
      </c>
      <c r="I110" s="129">
        <v>50</v>
      </c>
      <c r="J110" s="146">
        <v>24500</v>
      </c>
      <c r="K110" s="146"/>
      <c r="O110" s="102"/>
      <c r="Q110" s="102"/>
      <c r="S110" s="102"/>
    </row>
    <row r="111" spans="1:19" ht="31.5" customHeight="1">
      <c r="A111" s="165"/>
      <c r="B111" s="157" t="s">
        <v>492</v>
      </c>
      <c r="C111" s="130">
        <v>385</v>
      </c>
      <c r="D111" s="127" t="s">
        <v>1114</v>
      </c>
      <c r="E111" s="128">
        <v>30</v>
      </c>
      <c r="F111" s="146">
        <v>11550</v>
      </c>
      <c r="G111" s="128">
        <v>20</v>
      </c>
      <c r="H111" s="146">
        <v>7700</v>
      </c>
      <c r="I111" s="129">
        <v>50</v>
      </c>
      <c r="J111" s="146">
        <v>19250</v>
      </c>
      <c r="K111" s="146"/>
      <c r="O111" s="102"/>
      <c r="Q111" s="102"/>
      <c r="S111" s="102"/>
    </row>
    <row r="112" spans="1:20" ht="12.75">
      <c r="A112" s="155"/>
      <c r="B112" s="167"/>
      <c r="E112" s="168"/>
      <c r="F112" s="24" t="s">
        <v>965</v>
      </c>
      <c r="G112" s="168"/>
      <c r="H112" s="24" t="s">
        <v>965</v>
      </c>
      <c r="I112" s="169"/>
      <c r="J112" s="24" t="s">
        <v>965</v>
      </c>
      <c r="K112" s="146"/>
      <c r="O112" s="102"/>
      <c r="Q112" s="102"/>
      <c r="S112" s="102"/>
      <c r="T112" s="38"/>
    </row>
    <row r="113" spans="1:19" ht="12.75">
      <c r="A113" s="155"/>
      <c r="B113" s="147"/>
      <c r="F113" s="146">
        <v>370006</v>
      </c>
      <c r="H113" s="146">
        <v>242004</v>
      </c>
      <c r="J113" s="146">
        <v>612010</v>
      </c>
      <c r="K113" s="146"/>
      <c r="O113" s="102"/>
      <c r="Q113" s="102"/>
      <c r="S113" s="102"/>
    </row>
    <row r="114" spans="1:19" ht="12.75">
      <c r="A114" s="152"/>
      <c r="B114" s="158"/>
      <c r="F114" s="146"/>
      <c r="H114" s="146"/>
      <c r="J114" s="146"/>
      <c r="K114" s="146"/>
      <c r="O114" s="102"/>
      <c r="Q114" s="102"/>
      <c r="S114" s="102"/>
    </row>
    <row r="115" spans="1:19" ht="12.75">
      <c r="A115" s="152">
        <v>9</v>
      </c>
      <c r="B115" s="158" t="s">
        <v>1073</v>
      </c>
      <c r="F115" s="146"/>
      <c r="H115" s="146"/>
      <c r="J115" s="146"/>
      <c r="K115" s="146"/>
      <c r="O115" s="102"/>
      <c r="Q115" s="102"/>
      <c r="S115" s="102"/>
    </row>
    <row r="116" spans="1:19" ht="12.75">
      <c r="A116" s="152"/>
      <c r="B116" s="153" t="s">
        <v>31</v>
      </c>
      <c r="F116" s="146"/>
      <c r="H116" s="146"/>
      <c r="J116" s="146"/>
      <c r="K116" s="146"/>
      <c r="M116" s="38"/>
      <c r="O116" s="102"/>
      <c r="Q116" s="102"/>
      <c r="S116" s="102"/>
    </row>
    <row r="117" spans="1:19" ht="12.75">
      <c r="A117" s="149"/>
      <c r="B117" s="150" t="s">
        <v>364</v>
      </c>
      <c r="F117" s="146"/>
      <c r="H117" s="146"/>
      <c r="J117" s="146" t="s">
        <v>1151</v>
      </c>
      <c r="K117" s="146"/>
      <c r="O117" s="102"/>
      <c r="Q117" s="102"/>
      <c r="S117" s="102"/>
    </row>
    <row r="118" spans="1:19" ht="12.75">
      <c r="A118" s="149"/>
      <c r="B118" s="150" t="s">
        <v>365</v>
      </c>
      <c r="C118" s="130">
        <v>1400</v>
      </c>
      <c r="D118" s="127" t="s">
        <v>959</v>
      </c>
      <c r="E118" s="128">
        <v>6</v>
      </c>
      <c r="F118" s="146">
        <v>8400</v>
      </c>
      <c r="G118" s="128">
        <v>4</v>
      </c>
      <c r="H118" s="146">
        <v>5600</v>
      </c>
      <c r="I118" s="129">
        <v>10</v>
      </c>
      <c r="J118" s="146">
        <v>14000</v>
      </c>
      <c r="K118" s="146"/>
      <c r="O118" s="102"/>
      <c r="Q118" s="102"/>
      <c r="S118" s="102"/>
    </row>
    <row r="119" spans="1:19" ht="25.5">
      <c r="A119" s="149"/>
      <c r="B119" s="164" t="s">
        <v>851</v>
      </c>
      <c r="C119" s="130">
        <v>1120</v>
      </c>
      <c r="D119" s="127" t="s">
        <v>959</v>
      </c>
      <c r="E119" s="128">
        <v>3.5999999999999996</v>
      </c>
      <c r="F119" s="146">
        <v>4031.9999999999995</v>
      </c>
      <c r="G119" s="128">
        <v>2.4000000000000004</v>
      </c>
      <c r="H119" s="146">
        <v>2688.0000000000005</v>
      </c>
      <c r="I119" s="129">
        <v>6</v>
      </c>
      <c r="J119" s="146">
        <v>6720</v>
      </c>
      <c r="K119" s="146"/>
      <c r="O119" s="102"/>
      <c r="Q119" s="102"/>
      <c r="S119" s="102"/>
    </row>
    <row r="120" spans="1:19" ht="12.75">
      <c r="A120" s="155"/>
      <c r="B120" s="171" t="s">
        <v>42</v>
      </c>
      <c r="D120" s="170"/>
      <c r="F120" s="146"/>
      <c r="H120" s="146"/>
      <c r="J120" s="146"/>
      <c r="K120" s="146"/>
      <c r="M120" s="146"/>
      <c r="O120" s="102"/>
      <c r="Q120" s="102"/>
      <c r="S120" s="102"/>
    </row>
    <row r="121" spans="1:19" ht="12.75">
      <c r="A121" s="155"/>
      <c r="B121" s="173" t="s">
        <v>852</v>
      </c>
      <c r="C121" s="130">
        <v>7</v>
      </c>
      <c r="D121" s="170" t="s">
        <v>47</v>
      </c>
      <c r="E121" s="128">
        <v>39</v>
      </c>
      <c r="F121" s="146">
        <v>273</v>
      </c>
      <c r="G121" s="128">
        <v>26</v>
      </c>
      <c r="H121" s="146">
        <v>182</v>
      </c>
      <c r="I121" s="129">
        <v>65</v>
      </c>
      <c r="J121" s="146">
        <v>455</v>
      </c>
      <c r="K121" s="146"/>
      <c r="M121" s="146"/>
      <c r="O121" s="102"/>
      <c r="Q121" s="102"/>
      <c r="S121" s="102"/>
    </row>
    <row r="122" spans="1:19" ht="12.75">
      <c r="A122" s="155"/>
      <c r="B122" s="172" t="s">
        <v>48</v>
      </c>
      <c r="F122" s="146"/>
      <c r="H122" s="146"/>
      <c r="J122" s="146" t="s">
        <v>1151</v>
      </c>
      <c r="K122" s="146"/>
      <c r="M122" s="146"/>
      <c r="O122" s="102"/>
      <c r="Q122" s="102"/>
      <c r="S122" s="102"/>
    </row>
    <row r="123" spans="1:20" ht="12.75">
      <c r="A123" s="155"/>
      <c r="B123" s="167"/>
      <c r="E123" s="168"/>
      <c r="F123" s="24" t="s">
        <v>965</v>
      </c>
      <c r="G123" s="168"/>
      <c r="H123" s="24" t="s">
        <v>965</v>
      </c>
      <c r="I123" s="169"/>
      <c r="J123" s="24" t="s">
        <v>965</v>
      </c>
      <c r="K123" s="146"/>
      <c r="O123" s="102"/>
      <c r="Q123" s="102"/>
      <c r="S123" s="102"/>
      <c r="T123" s="38"/>
    </row>
    <row r="124" spans="1:19" ht="12.75">
      <c r="A124" s="155"/>
      <c r="B124" s="147"/>
      <c r="F124" s="146">
        <v>12705</v>
      </c>
      <c r="H124" s="146">
        <v>8470</v>
      </c>
      <c r="J124" s="146">
        <v>21175</v>
      </c>
      <c r="K124" s="146"/>
      <c r="O124" s="102"/>
      <c r="Q124" s="102"/>
      <c r="S124" s="102"/>
    </row>
    <row r="125" spans="1:19" ht="12.75">
      <c r="A125" s="152"/>
      <c r="B125" s="158"/>
      <c r="F125" s="146"/>
      <c r="H125" s="146"/>
      <c r="J125" s="146"/>
      <c r="K125" s="146"/>
      <c r="O125" s="102"/>
      <c r="Q125" s="102"/>
      <c r="S125" s="102"/>
    </row>
    <row r="126" spans="1:19" ht="12.75">
      <c r="A126" s="152">
        <v>10</v>
      </c>
      <c r="B126" s="158" t="s">
        <v>1074</v>
      </c>
      <c r="F126" s="146"/>
      <c r="H126" s="146"/>
      <c r="J126" s="146"/>
      <c r="K126" s="146"/>
      <c r="O126" s="102"/>
      <c r="Q126" s="102"/>
      <c r="S126" s="102"/>
    </row>
    <row r="127" spans="1:19" ht="12.75">
      <c r="A127" s="155"/>
      <c r="B127" s="150" t="s">
        <v>391</v>
      </c>
      <c r="C127" s="130">
        <v>5</v>
      </c>
      <c r="D127" s="170" t="s">
        <v>1169</v>
      </c>
      <c r="E127" s="128">
        <v>90</v>
      </c>
      <c r="F127" s="146">
        <v>450</v>
      </c>
      <c r="G127" s="128">
        <v>60</v>
      </c>
      <c r="H127" s="146">
        <v>300</v>
      </c>
      <c r="I127" s="129">
        <v>150</v>
      </c>
      <c r="J127" s="146">
        <v>750</v>
      </c>
      <c r="K127" s="146"/>
      <c r="M127" s="146"/>
      <c r="O127" s="102"/>
      <c r="Q127" s="102"/>
      <c r="S127" s="102"/>
    </row>
    <row r="128" spans="1:19" ht="12.75">
      <c r="A128" s="155"/>
      <c r="B128" s="150" t="s">
        <v>392</v>
      </c>
      <c r="C128" s="130">
        <v>1</v>
      </c>
      <c r="D128" s="170" t="s">
        <v>134</v>
      </c>
      <c r="E128" s="128">
        <v>900</v>
      </c>
      <c r="F128" s="146">
        <v>900</v>
      </c>
      <c r="G128" s="128">
        <v>600</v>
      </c>
      <c r="H128" s="146">
        <v>600</v>
      </c>
      <c r="I128" s="129">
        <v>1500</v>
      </c>
      <c r="J128" s="146">
        <v>1500</v>
      </c>
      <c r="K128" s="146"/>
      <c r="M128" s="146"/>
      <c r="O128" s="102"/>
      <c r="Q128" s="102"/>
      <c r="S128" s="102"/>
    </row>
    <row r="129" spans="1:19" ht="13.5" customHeight="1">
      <c r="A129" s="155"/>
      <c r="B129" s="164" t="s">
        <v>853</v>
      </c>
      <c r="C129" s="130">
        <v>6</v>
      </c>
      <c r="D129" s="170" t="s">
        <v>1169</v>
      </c>
      <c r="E129" s="128">
        <v>-50</v>
      </c>
      <c r="F129" s="146">
        <v>-300</v>
      </c>
      <c r="G129" s="128">
        <v>200</v>
      </c>
      <c r="H129" s="146">
        <v>1200</v>
      </c>
      <c r="I129" s="129">
        <v>150</v>
      </c>
      <c r="J129" s="146">
        <v>900</v>
      </c>
      <c r="K129" s="146"/>
      <c r="M129" s="146"/>
      <c r="O129" s="102"/>
      <c r="Q129" s="102"/>
      <c r="S129" s="102"/>
    </row>
    <row r="130" spans="1:20" ht="12.75">
      <c r="A130" s="155"/>
      <c r="B130" s="167"/>
      <c r="E130" s="168"/>
      <c r="F130" s="24" t="s">
        <v>965</v>
      </c>
      <c r="G130" s="168"/>
      <c r="H130" s="24" t="s">
        <v>965</v>
      </c>
      <c r="I130" s="169"/>
      <c r="J130" s="24" t="s">
        <v>965</v>
      </c>
      <c r="K130" s="146"/>
      <c r="O130" s="102"/>
      <c r="Q130" s="102"/>
      <c r="S130" s="102"/>
      <c r="T130" s="38"/>
    </row>
    <row r="131" spans="1:19" ht="12.75">
      <c r="A131" s="155"/>
      <c r="B131" s="147"/>
      <c r="F131" s="146">
        <v>1050</v>
      </c>
      <c r="H131" s="146">
        <v>2100</v>
      </c>
      <c r="J131" s="146">
        <v>3150</v>
      </c>
      <c r="K131" s="146"/>
      <c r="O131" s="102"/>
      <c r="Q131" s="102"/>
      <c r="S131" s="102"/>
    </row>
    <row r="132" spans="1:19" ht="12.75">
      <c r="A132" s="152"/>
      <c r="B132" s="158"/>
      <c r="F132" s="146"/>
      <c r="H132" s="146"/>
      <c r="J132" s="146"/>
      <c r="K132" s="146"/>
      <c r="O132" s="102"/>
      <c r="Q132" s="102"/>
      <c r="S132" s="102"/>
    </row>
    <row r="133" spans="1:19" ht="12.75">
      <c r="A133" s="152">
        <v>11</v>
      </c>
      <c r="B133" s="158" t="s">
        <v>1075</v>
      </c>
      <c r="F133" s="146"/>
      <c r="H133" s="146"/>
      <c r="J133" s="146" t="s">
        <v>1151</v>
      </c>
      <c r="K133" s="146"/>
      <c r="O133" s="102"/>
      <c r="Q133" s="102"/>
      <c r="S133" s="102"/>
    </row>
    <row r="134" spans="1:20" ht="12.75">
      <c r="A134" s="155"/>
      <c r="B134" s="167"/>
      <c r="E134" s="168"/>
      <c r="F134" s="24" t="s">
        <v>965</v>
      </c>
      <c r="G134" s="168"/>
      <c r="H134" s="24" t="s">
        <v>965</v>
      </c>
      <c r="I134" s="169"/>
      <c r="J134" s="24" t="s">
        <v>965</v>
      </c>
      <c r="K134" s="146"/>
      <c r="O134" s="102"/>
      <c r="Q134" s="102"/>
      <c r="S134" s="102"/>
      <c r="T134" s="38"/>
    </row>
    <row r="135" spans="1:19" ht="12.75">
      <c r="A135" s="155"/>
      <c r="B135" s="147"/>
      <c r="F135" s="146">
        <v>0</v>
      </c>
      <c r="H135" s="146">
        <v>0</v>
      </c>
      <c r="J135" s="146" t="s">
        <v>1151</v>
      </c>
      <c r="K135" s="146"/>
      <c r="O135" s="102"/>
      <c r="Q135" s="102"/>
      <c r="S135" s="102"/>
    </row>
    <row r="136" spans="1:19" ht="12.75">
      <c r="A136" s="152"/>
      <c r="B136" s="158"/>
      <c r="F136" s="146"/>
      <c r="H136" s="146"/>
      <c r="J136" s="146"/>
      <c r="K136" s="146"/>
      <c r="O136" s="102"/>
      <c r="Q136" s="102"/>
      <c r="S136" s="102"/>
    </row>
    <row r="137" spans="1:19" ht="12.75">
      <c r="A137" s="152"/>
      <c r="B137" s="158"/>
      <c r="F137" s="146"/>
      <c r="H137" s="146"/>
      <c r="J137" s="146"/>
      <c r="K137" s="146"/>
      <c r="O137" s="102"/>
      <c r="Q137" s="102"/>
      <c r="S137" s="102"/>
    </row>
    <row r="138" spans="1:19" ht="12.75">
      <c r="A138" s="152">
        <v>12</v>
      </c>
      <c r="B138" s="158" t="s">
        <v>1076</v>
      </c>
      <c r="F138" s="146"/>
      <c r="H138" s="146"/>
      <c r="J138" s="146" t="s">
        <v>1151</v>
      </c>
      <c r="K138" s="146"/>
      <c r="O138" s="102"/>
      <c r="Q138" s="102"/>
      <c r="S138" s="102"/>
    </row>
    <row r="139" spans="1:20" ht="12.75">
      <c r="A139" s="155"/>
      <c r="B139" s="167"/>
      <c r="E139" s="168"/>
      <c r="F139" s="24" t="s">
        <v>965</v>
      </c>
      <c r="G139" s="168"/>
      <c r="H139" s="24" t="s">
        <v>965</v>
      </c>
      <c r="I139" s="169"/>
      <c r="J139" s="24" t="s">
        <v>965</v>
      </c>
      <c r="K139" s="146"/>
      <c r="O139" s="102"/>
      <c r="Q139" s="102"/>
      <c r="S139" s="102"/>
      <c r="T139" s="38"/>
    </row>
    <row r="140" spans="1:19" ht="12.75">
      <c r="A140" s="155"/>
      <c r="B140" s="147"/>
      <c r="F140" s="146">
        <v>0</v>
      </c>
      <c r="H140" s="146">
        <v>0</v>
      </c>
      <c r="J140" s="146" t="s">
        <v>1151</v>
      </c>
      <c r="K140" s="146"/>
      <c r="O140" s="102"/>
      <c r="Q140" s="102"/>
      <c r="S140" s="102"/>
    </row>
    <row r="141" spans="1:19" ht="12.75">
      <c r="A141" s="152"/>
      <c r="B141" s="158"/>
      <c r="F141" s="146"/>
      <c r="H141" s="146"/>
      <c r="J141" s="146"/>
      <c r="K141" s="146"/>
      <c r="O141" s="102"/>
      <c r="Q141" s="102"/>
      <c r="S141" s="102"/>
    </row>
    <row r="142" spans="1:19" ht="12.75">
      <c r="A142" s="152">
        <v>13</v>
      </c>
      <c r="B142" s="158" t="s">
        <v>1077</v>
      </c>
      <c r="F142" s="146"/>
      <c r="H142" s="146"/>
      <c r="J142" s="146" t="s">
        <v>1151</v>
      </c>
      <c r="K142" s="146"/>
      <c r="O142" s="102"/>
      <c r="Q142" s="102"/>
      <c r="S142" s="102"/>
    </row>
    <row r="143" spans="1:20" ht="12.75">
      <c r="A143" s="155"/>
      <c r="B143" s="167"/>
      <c r="E143" s="168"/>
      <c r="F143" s="24" t="s">
        <v>965</v>
      </c>
      <c r="G143" s="168"/>
      <c r="H143" s="24" t="s">
        <v>965</v>
      </c>
      <c r="I143" s="169"/>
      <c r="J143" s="24" t="s">
        <v>965</v>
      </c>
      <c r="K143" s="146"/>
      <c r="O143" s="102"/>
      <c r="Q143" s="102"/>
      <c r="S143" s="102"/>
      <c r="T143" s="38"/>
    </row>
    <row r="144" spans="1:19" ht="12.75">
      <c r="A144" s="155"/>
      <c r="B144" s="147"/>
      <c r="F144" s="146">
        <v>0</v>
      </c>
      <c r="H144" s="146">
        <v>0</v>
      </c>
      <c r="J144" s="146" t="s">
        <v>1151</v>
      </c>
      <c r="K144" s="146"/>
      <c r="O144" s="102"/>
      <c r="Q144" s="102"/>
      <c r="S144" s="102"/>
    </row>
    <row r="145" spans="1:19" ht="12.75">
      <c r="A145" s="152"/>
      <c r="B145" s="158"/>
      <c r="F145" s="146"/>
      <c r="H145" s="146"/>
      <c r="J145" s="146"/>
      <c r="K145" s="146"/>
      <c r="O145" s="102"/>
      <c r="Q145" s="102"/>
      <c r="S145" s="102"/>
    </row>
    <row r="146" spans="1:19" ht="12.75">
      <c r="A146" s="152">
        <v>14</v>
      </c>
      <c r="B146" s="158" t="s">
        <v>1078</v>
      </c>
      <c r="F146" s="146"/>
      <c r="H146" s="146"/>
      <c r="J146" s="146"/>
      <c r="K146" s="146"/>
      <c r="O146" s="102"/>
      <c r="Q146" s="102"/>
      <c r="S146" s="102"/>
    </row>
    <row r="147" spans="1:19" ht="38.25">
      <c r="A147" s="124"/>
      <c r="B147" s="161" t="s">
        <v>854</v>
      </c>
      <c r="C147" s="130">
        <v>2</v>
      </c>
      <c r="D147" s="127" t="s">
        <v>54</v>
      </c>
      <c r="E147" s="128">
        <v>9000</v>
      </c>
      <c r="F147" s="146">
        <v>18000</v>
      </c>
      <c r="G147" s="128">
        <v>6000</v>
      </c>
      <c r="H147" s="146">
        <v>12000</v>
      </c>
      <c r="I147" s="129">
        <v>15000</v>
      </c>
      <c r="J147" s="146">
        <v>30000</v>
      </c>
      <c r="K147" s="146"/>
      <c r="L147" s="146"/>
      <c r="M147" s="159"/>
      <c r="N147" s="103"/>
      <c r="O147" s="102"/>
      <c r="P147" s="102"/>
      <c r="Q147" s="102"/>
      <c r="R147" s="102"/>
      <c r="S147" s="102"/>
    </row>
    <row r="148" spans="1:20" ht="12.75">
      <c r="A148" s="155"/>
      <c r="B148" s="167"/>
      <c r="E148" s="168"/>
      <c r="F148" s="24" t="s">
        <v>965</v>
      </c>
      <c r="G148" s="168"/>
      <c r="H148" s="24" t="s">
        <v>965</v>
      </c>
      <c r="I148" s="169"/>
      <c r="J148" s="24" t="s">
        <v>965</v>
      </c>
      <c r="K148" s="146"/>
      <c r="O148" s="102"/>
      <c r="Q148" s="102"/>
      <c r="S148" s="102"/>
      <c r="T148" s="38"/>
    </row>
    <row r="149" spans="1:19" ht="12.75">
      <c r="A149" s="155"/>
      <c r="B149" s="147"/>
      <c r="F149" s="146">
        <v>18000</v>
      </c>
      <c r="H149" s="146">
        <v>12000</v>
      </c>
      <c r="J149" s="146">
        <v>30000</v>
      </c>
      <c r="K149" s="146"/>
      <c r="O149" s="102"/>
      <c r="Q149" s="102"/>
      <c r="S149" s="102"/>
    </row>
    <row r="150" spans="1:19" ht="12.75">
      <c r="A150" s="174"/>
      <c r="B150" s="144"/>
      <c r="F150" s="175"/>
      <c r="H150" s="175"/>
      <c r="J150" s="176"/>
      <c r="K150" s="175"/>
      <c r="M150" s="159"/>
      <c r="N150" s="103"/>
      <c r="O150" s="102"/>
      <c r="P150" s="102"/>
      <c r="Q150" s="102"/>
      <c r="R150" s="102"/>
      <c r="S150" s="102"/>
    </row>
    <row r="151" spans="1:19" ht="12.75">
      <c r="A151" s="177">
        <v>15.1</v>
      </c>
      <c r="B151" s="144" t="s">
        <v>1079</v>
      </c>
      <c r="F151" s="175"/>
      <c r="H151" s="175"/>
      <c r="J151" s="176"/>
      <c r="K151" s="175"/>
      <c r="M151" s="159"/>
      <c r="N151" s="103"/>
      <c r="O151" s="102"/>
      <c r="P151" s="102"/>
      <c r="Q151" s="102"/>
      <c r="R151" s="102"/>
      <c r="S151" s="102"/>
    </row>
    <row r="152" spans="1:14" s="10" customFormat="1" ht="38.25">
      <c r="A152" s="178"/>
      <c r="B152" s="244" t="s">
        <v>855</v>
      </c>
      <c r="C152" s="130">
        <v>22800</v>
      </c>
      <c r="D152" s="170" t="s">
        <v>959</v>
      </c>
      <c r="E152" s="128">
        <v>6</v>
      </c>
      <c r="F152" s="146">
        <v>136800</v>
      </c>
      <c r="G152" s="128">
        <v>4</v>
      </c>
      <c r="H152" s="146">
        <v>91200</v>
      </c>
      <c r="I152" s="129">
        <v>10</v>
      </c>
      <c r="J152" s="146">
        <v>228000</v>
      </c>
      <c r="N152" s="103"/>
    </row>
    <row r="153" spans="1:19" ht="12.75">
      <c r="A153" s="174"/>
      <c r="B153" s="157"/>
      <c r="F153" s="24" t="s">
        <v>965</v>
      </c>
      <c r="H153" s="24" t="s">
        <v>965</v>
      </c>
      <c r="J153" s="24" t="s">
        <v>965</v>
      </c>
      <c r="K153" s="146"/>
      <c r="M153" s="159"/>
      <c r="N153" s="103"/>
      <c r="O153" s="102"/>
      <c r="P153" s="102"/>
      <c r="Q153" s="102"/>
      <c r="R153" s="102"/>
      <c r="S153" s="102"/>
    </row>
    <row r="154" spans="1:19" ht="12.75">
      <c r="A154" s="174"/>
      <c r="B154" s="157"/>
      <c r="F154" s="146">
        <v>136800</v>
      </c>
      <c r="H154" s="146">
        <v>91200</v>
      </c>
      <c r="J154" s="146">
        <v>228000</v>
      </c>
      <c r="K154" s="146"/>
      <c r="M154" s="159"/>
      <c r="N154" s="103"/>
      <c r="O154" s="102"/>
      <c r="P154" s="102"/>
      <c r="Q154" s="102"/>
      <c r="R154" s="102"/>
      <c r="S154" s="102"/>
    </row>
    <row r="155" spans="1:19" ht="12.75">
      <c r="A155" s="174"/>
      <c r="B155" s="157"/>
      <c r="F155" s="146"/>
      <c r="H155" s="146"/>
      <c r="J155" s="146"/>
      <c r="K155" s="146"/>
      <c r="M155" s="159"/>
      <c r="N155" s="103"/>
      <c r="O155" s="102"/>
      <c r="P155" s="102"/>
      <c r="Q155" s="102"/>
      <c r="R155" s="102"/>
      <c r="S155" s="102"/>
    </row>
    <row r="156" spans="1:19" ht="12.75">
      <c r="A156" s="177">
        <v>15.2</v>
      </c>
      <c r="B156" s="144" t="s">
        <v>78</v>
      </c>
      <c r="F156" s="175"/>
      <c r="H156" s="175"/>
      <c r="J156" s="176"/>
      <c r="K156" s="175"/>
      <c r="M156" s="159"/>
      <c r="N156" s="103"/>
      <c r="O156" s="102"/>
      <c r="P156" s="102"/>
      <c r="Q156" s="102"/>
      <c r="R156" s="102"/>
      <c r="S156" s="102"/>
    </row>
    <row r="157" spans="1:14" s="10" customFormat="1" ht="12.75">
      <c r="A157" s="178"/>
      <c r="B157" s="184" t="s">
        <v>856</v>
      </c>
      <c r="C157" s="130">
        <v>19</v>
      </c>
      <c r="D157" s="170" t="s">
        <v>1169</v>
      </c>
      <c r="E157" s="128">
        <v>300</v>
      </c>
      <c r="F157" s="146">
        <v>5700</v>
      </c>
      <c r="G157" s="128">
        <v>200</v>
      </c>
      <c r="H157" s="146">
        <v>3800</v>
      </c>
      <c r="I157" s="129">
        <v>500</v>
      </c>
      <c r="J157" s="146">
        <v>9500</v>
      </c>
      <c r="N157" s="103"/>
    </row>
    <row r="158" spans="1:14" s="10" customFormat="1" ht="25.5">
      <c r="A158" s="178"/>
      <c r="B158" s="183" t="s">
        <v>857</v>
      </c>
      <c r="C158" s="130">
        <v>22800</v>
      </c>
      <c r="D158" s="170" t="s">
        <v>959</v>
      </c>
      <c r="E158" s="128">
        <v>3</v>
      </c>
      <c r="F158" s="146">
        <v>68400</v>
      </c>
      <c r="G158" s="128">
        <v>2</v>
      </c>
      <c r="H158" s="146">
        <v>45600</v>
      </c>
      <c r="I158" s="129">
        <v>5</v>
      </c>
      <c r="J158" s="146">
        <v>114000</v>
      </c>
      <c r="N158" s="103"/>
    </row>
    <row r="159" spans="1:14" s="10" customFormat="1" ht="38.25">
      <c r="A159" s="178"/>
      <c r="B159" s="184" t="s">
        <v>524</v>
      </c>
      <c r="C159" s="130"/>
      <c r="D159" s="127"/>
      <c r="E159" s="128"/>
      <c r="F159" s="146"/>
      <c r="G159" s="128"/>
      <c r="H159" s="146"/>
      <c r="I159" s="129"/>
      <c r="J159" s="146" t="s">
        <v>1151</v>
      </c>
      <c r="N159" s="103"/>
    </row>
    <row r="160" spans="1:19" ht="12.75">
      <c r="A160" s="174"/>
      <c r="B160" s="156"/>
      <c r="F160" s="194" t="s">
        <v>965</v>
      </c>
      <c r="H160" s="194" t="s">
        <v>965</v>
      </c>
      <c r="J160" s="24" t="s">
        <v>965</v>
      </c>
      <c r="K160" s="146"/>
      <c r="M160" s="159"/>
      <c r="N160" s="103"/>
      <c r="O160" s="102"/>
      <c r="P160" s="102"/>
      <c r="Q160" s="102"/>
      <c r="R160" s="102"/>
      <c r="S160" s="102"/>
    </row>
    <row r="161" spans="1:19" ht="12.75">
      <c r="A161" s="195"/>
      <c r="B161" s="196"/>
      <c r="F161" s="175">
        <v>74100</v>
      </c>
      <c r="H161" s="175">
        <v>49400</v>
      </c>
      <c r="J161" s="176">
        <v>123500</v>
      </c>
      <c r="K161" s="175"/>
      <c r="M161" s="159"/>
      <c r="N161" s="103"/>
      <c r="O161" s="102"/>
      <c r="P161" s="102"/>
      <c r="Q161" s="102"/>
      <c r="R161" s="102"/>
      <c r="S161" s="102"/>
    </row>
    <row r="162" spans="1:19" ht="12.75">
      <c r="A162" s="152"/>
      <c r="B162" s="158"/>
      <c r="F162" s="146"/>
      <c r="H162" s="146"/>
      <c r="J162" s="146"/>
      <c r="K162" s="146"/>
      <c r="O162" s="102"/>
      <c r="Q162" s="102"/>
      <c r="S162" s="102"/>
    </row>
    <row r="163" spans="1:19" ht="12.75">
      <c r="A163" s="177">
        <v>15.3</v>
      </c>
      <c r="B163" s="144" t="s">
        <v>82</v>
      </c>
      <c r="M163" s="159"/>
      <c r="N163" s="103"/>
      <c r="O163" s="102"/>
      <c r="P163" s="102"/>
      <c r="Q163" s="102"/>
      <c r="R163" s="102"/>
      <c r="S163" s="102"/>
    </row>
    <row r="164" spans="1:19" ht="12.75">
      <c r="A164" s="124"/>
      <c r="B164" s="161" t="s">
        <v>858</v>
      </c>
      <c r="C164" s="130">
        <v>22800</v>
      </c>
      <c r="D164" s="127" t="s">
        <v>959</v>
      </c>
      <c r="E164" s="128">
        <v>2.4</v>
      </c>
      <c r="F164" s="146">
        <v>54720</v>
      </c>
      <c r="G164" s="128">
        <v>1.6</v>
      </c>
      <c r="H164" s="146">
        <v>36480</v>
      </c>
      <c r="I164" s="129">
        <v>4</v>
      </c>
      <c r="J164" s="146">
        <v>91200</v>
      </c>
      <c r="K164" s="146"/>
      <c r="L164" s="146"/>
      <c r="M164" s="159"/>
      <c r="N164" s="103"/>
      <c r="O164" s="102"/>
      <c r="P164" s="102"/>
      <c r="Q164" s="102"/>
      <c r="R164" s="102"/>
      <c r="S164" s="102"/>
    </row>
    <row r="165" spans="1:19" ht="12.75">
      <c r="A165" s="124"/>
      <c r="B165" s="38"/>
      <c r="F165" s="194" t="s">
        <v>965</v>
      </c>
      <c r="H165" s="194" t="s">
        <v>965</v>
      </c>
      <c r="J165" s="24" t="s">
        <v>965</v>
      </c>
      <c r="K165" s="146"/>
      <c r="M165" s="159"/>
      <c r="N165" s="103"/>
      <c r="O165" s="102"/>
      <c r="P165" s="102"/>
      <c r="Q165" s="102"/>
      <c r="R165" s="102"/>
      <c r="S165" s="102"/>
    </row>
    <row r="166" spans="1:19" ht="12.75">
      <c r="A166" s="124"/>
      <c r="B166" s="38"/>
      <c r="F166" s="175">
        <v>54720</v>
      </c>
      <c r="H166" s="175">
        <v>36480</v>
      </c>
      <c r="J166" s="176">
        <v>91200</v>
      </c>
      <c r="K166" s="175"/>
      <c r="M166" s="159"/>
      <c r="N166" s="103"/>
      <c r="O166" s="102"/>
      <c r="P166" s="102"/>
      <c r="Q166" s="102"/>
      <c r="R166" s="102"/>
      <c r="S166" s="102"/>
    </row>
    <row r="167" spans="1:19" ht="12.75">
      <c r="A167" s="174"/>
      <c r="B167" s="144"/>
      <c r="F167" s="175"/>
      <c r="H167" s="175"/>
      <c r="J167" s="176"/>
      <c r="K167" s="175"/>
      <c r="M167" s="159"/>
      <c r="N167" s="103"/>
      <c r="O167" s="102"/>
      <c r="P167" s="102"/>
      <c r="Q167" s="102"/>
      <c r="R167" s="102"/>
      <c r="S167" s="102"/>
    </row>
    <row r="168" spans="1:19" ht="12.75">
      <c r="A168" s="174">
        <v>16</v>
      </c>
      <c r="B168" s="144" t="s">
        <v>1082</v>
      </c>
      <c r="F168" s="198"/>
      <c r="H168" s="198"/>
      <c r="J168" s="199"/>
      <c r="K168" s="198"/>
      <c r="M168" s="159"/>
      <c r="N168" s="103"/>
      <c r="O168" s="102"/>
      <c r="P168" s="102"/>
      <c r="Q168" s="102"/>
      <c r="R168" s="102"/>
      <c r="S168" s="102"/>
    </row>
    <row r="169" spans="2:14" s="200" customFormat="1" ht="38.25">
      <c r="B169" s="265" t="s">
        <v>859</v>
      </c>
      <c r="C169" s="202">
        <v>22800</v>
      </c>
      <c r="D169" s="203" t="s">
        <v>959</v>
      </c>
      <c r="E169" s="204">
        <v>7.199999999999999</v>
      </c>
      <c r="F169" s="205">
        <v>164159.99999999997</v>
      </c>
      <c r="G169" s="204">
        <v>4.800000000000001</v>
      </c>
      <c r="H169" s="205">
        <v>109440.00000000001</v>
      </c>
      <c r="I169" s="206">
        <v>12</v>
      </c>
      <c r="J169" s="288">
        <v>273600</v>
      </c>
      <c r="K169" s="208"/>
      <c r="L169" s="209"/>
      <c r="M169" s="210"/>
      <c r="N169" s="289"/>
    </row>
    <row r="170" spans="1:19" ht="12.75">
      <c r="A170" s="174"/>
      <c r="B170" s="167"/>
      <c r="F170" s="194" t="s">
        <v>965</v>
      </c>
      <c r="H170" s="194" t="s">
        <v>965</v>
      </c>
      <c r="J170" s="194" t="s">
        <v>965</v>
      </c>
      <c r="K170" s="146"/>
      <c r="M170" s="159"/>
      <c r="N170" s="103"/>
      <c r="O170" s="102"/>
      <c r="P170" s="102"/>
      <c r="Q170" s="102"/>
      <c r="R170" s="102"/>
      <c r="S170" s="102"/>
    </row>
    <row r="171" spans="1:11" ht="12.75">
      <c r="A171" s="124"/>
      <c r="B171" s="196"/>
      <c r="F171" s="175">
        <v>164159.99999999997</v>
      </c>
      <c r="H171" s="175">
        <v>109440.00000000001</v>
      </c>
      <c r="J171" s="176">
        <v>273600</v>
      </c>
      <c r="K171" s="175"/>
    </row>
    <row r="172" spans="1:19" ht="12.75">
      <c r="A172" s="213"/>
      <c r="B172" s="38"/>
      <c r="E172" s="154"/>
      <c r="G172" s="154"/>
      <c r="I172" s="151"/>
      <c r="J172" s="214"/>
      <c r="K172" s="38"/>
      <c r="L172" s="101"/>
      <c r="M172" s="38"/>
      <c r="S172" s="102"/>
    </row>
    <row r="173" spans="1:19" ht="12.75">
      <c r="A173" s="213"/>
      <c r="B173" s="38"/>
      <c r="E173" s="154"/>
      <c r="G173" s="154"/>
      <c r="I173" s="151"/>
      <c r="J173" s="214"/>
      <c r="K173" s="38"/>
      <c r="L173" s="101"/>
      <c r="M173" s="38"/>
      <c r="S173" s="102"/>
    </row>
    <row r="174" spans="1:19" ht="12.75">
      <c r="A174" s="213"/>
      <c r="B174" s="38"/>
      <c r="E174" s="154"/>
      <c r="G174" s="154"/>
      <c r="I174" s="151"/>
      <c r="J174" s="214"/>
      <c r="K174" s="38"/>
      <c r="L174" s="101"/>
      <c r="M174" s="38"/>
      <c r="S174" s="102"/>
    </row>
    <row r="175" spans="2:10" ht="12.75">
      <c r="B175" s="362" t="s">
        <v>860</v>
      </c>
      <c r="F175" s="101">
        <v>2082259.6666666667</v>
      </c>
      <c r="H175" s="101">
        <v>1384206.4444444445</v>
      </c>
      <c r="J175" s="101">
        <v>3466466.111111111</v>
      </c>
    </row>
    <row r="177" spans="2:10" ht="12.75">
      <c r="B177" s="68" t="s">
        <v>336</v>
      </c>
      <c r="C177" s="2"/>
      <c r="D177" s="69">
        <v>0.15</v>
      </c>
      <c r="J177" s="130">
        <v>519969.9166666666</v>
      </c>
    </row>
    <row r="178" ht="12.75">
      <c r="J178" s="194" t="s">
        <v>965</v>
      </c>
    </row>
    <row r="179" spans="2:16" ht="12.75">
      <c r="B179" s="363" t="s">
        <v>861</v>
      </c>
      <c r="J179" s="364">
        <v>3986436.0277777775</v>
      </c>
      <c r="O179" s="124"/>
      <c r="P179" s="124"/>
    </row>
    <row r="180" spans="2:10" ht="12.75">
      <c r="B180" s="142" t="s">
        <v>932</v>
      </c>
      <c r="J180" s="364">
        <v>7536148</v>
      </c>
    </row>
    <row r="181" spans="2:10" ht="12.75">
      <c r="B181" s="142" t="s">
        <v>931</v>
      </c>
      <c r="J181" s="378">
        <f>J179-J180</f>
        <v>-3549711.9722222225</v>
      </c>
    </row>
    <row r="182" spans="1:11" ht="12.75">
      <c r="A182" s="121"/>
      <c r="B182" s="195"/>
      <c r="C182" s="116"/>
      <c r="D182" s="113"/>
      <c r="E182" s="114"/>
      <c r="F182" s="113"/>
      <c r="G182" s="114"/>
      <c r="H182" s="113"/>
      <c r="I182" s="115"/>
      <c r="J182" s="116"/>
      <c r="K182" s="123"/>
    </row>
    <row r="183" spans="1:11" ht="15.75">
      <c r="A183" s="121"/>
      <c r="B183" s="351" t="s">
        <v>862</v>
      </c>
      <c r="C183" s="116"/>
      <c r="D183" s="113"/>
      <c r="E183" s="114"/>
      <c r="F183" s="113"/>
      <c r="G183" s="114"/>
      <c r="H183" s="113"/>
      <c r="I183" s="115"/>
      <c r="J183" s="116"/>
      <c r="K183" s="123"/>
    </row>
    <row r="184" spans="1:2" ht="12.75">
      <c r="A184" s="124"/>
      <c r="B184" s="125"/>
    </row>
    <row r="185" spans="2:11" ht="38.25">
      <c r="B185" s="362" t="s">
        <v>863</v>
      </c>
      <c r="C185" s="202">
        <v>1</v>
      </c>
      <c r="D185" s="203" t="s">
        <v>1112</v>
      </c>
      <c r="E185" s="204">
        <v>0</v>
      </c>
      <c r="F185" s="205">
        <v>0</v>
      </c>
      <c r="G185" s="204">
        <v>0</v>
      </c>
      <c r="H185" s="205">
        <v>0</v>
      </c>
      <c r="I185" s="206"/>
      <c r="J185" s="288">
        <v>0</v>
      </c>
      <c r="K185" s="365" t="s">
        <v>832</v>
      </c>
    </row>
    <row r="190" spans="1:11" ht="12.75">
      <c r="A190" s="121"/>
      <c r="B190" s="195"/>
      <c r="C190" s="116"/>
      <c r="D190" s="113"/>
      <c r="E190" s="114"/>
      <c r="F190" s="113"/>
      <c r="G190" s="114"/>
      <c r="H190" s="113"/>
      <c r="I190" s="115"/>
      <c r="J190" s="116"/>
      <c r="K190" s="123"/>
    </row>
    <row r="191" spans="1:11" ht="15.75">
      <c r="A191" s="121"/>
      <c r="B191" s="351" t="s">
        <v>864</v>
      </c>
      <c r="C191" s="350"/>
      <c r="D191" s="113"/>
      <c r="E191" s="114"/>
      <c r="F191" s="113"/>
      <c r="G191" s="114"/>
      <c r="H191" s="113"/>
      <c r="I191" s="115"/>
      <c r="J191" s="116"/>
      <c r="K191" s="366" t="s">
        <v>832</v>
      </c>
    </row>
    <row r="192" spans="1:2" ht="12.75">
      <c r="A192" s="124"/>
      <c r="B192" s="125"/>
    </row>
    <row r="193" spans="3:10" ht="12.75">
      <c r="C193" s="202"/>
      <c r="D193" s="203"/>
      <c r="E193" s="204">
        <v>0</v>
      </c>
      <c r="F193" s="205">
        <v>0</v>
      </c>
      <c r="G193" s="204">
        <v>0</v>
      </c>
      <c r="H193" s="205"/>
      <c r="I193" s="206"/>
      <c r="J193" s="288">
        <v>0</v>
      </c>
    </row>
    <row r="194" spans="3:10" ht="12.75">
      <c r="C194" s="202"/>
      <c r="D194" s="203"/>
      <c r="E194" s="204">
        <v>0</v>
      </c>
      <c r="F194" s="205">
        <v>0</v>
      </c>
      <c r="G194" s="204">
        <v>0</v>
      </c>
      <c r="H194" s="205"/>
      <c r="I194" s="206"/>
      <c r="J194" s="288">
        <v>0</v>
      </c>
    </row>
    <row r="195" spans="3:10" ht="12.75">
      <c r="C195" s="202"/>
      <c r="D195" s="203"/>
      <c r="E195" s="204">
        <v>0</v>
      </c>
      <c r="F195" s="205">
        <v>0</v>
      </c>
      <c r="G195" s="204">
        <v>0</v>
      </c>
      <c r="H195" s="205"/>
      <c r="I195" s="206"/>
      <c r="J195" s="288">
        <v>0</v>
      </c>
    </row>
    <row r="196" spans="1:19" ht="12.75">
      <c r="A196" s="174"/>
      <c r="B196" s="167"/>
      <c r="F196" s="194" t="s">
        <v>965</v>
      </c>
      <c r="H196" s="194" t="s">
        <v>965</v>
      </c>
      <c r="J196" s="194" t="s">
        <v>965</v>
      </c>
      <c r="K196" s="146"/>
      <c r="M196" s="159"/>
      <c r="N196" s="103"/>
      <c r="O196" s="102"/>
      <c r="P196" s="102"/>
      <c r="Q196" s="102"/>
      <c r="R196" s="102"/>
      <c r="S196" s="102"/>
    </row>
    <row r="197" spans="1:11" ht="12.75">
      <c r="A197" s="124"/>
      <c r="B197" s="362" t="s">
        <v>865</v>
      </c>
      <c r="F197" s="175">
        <v>0</v>
      </c>
      <c r="H197" s="175">
        <v>0</v>
      </c>
      <c r="J197" s="176">
        <v>0</v>
      </c>
      <c r="K197" s="175"/>
    </row>
    <row r="198" spans="1:19" ht="12.75">
      <c r="A198" s="213"/>
      <c r="B198" s="38"/>
      <c r="E198" s="154"/>
      <c r="G198" s="154"/>
      <c r="I198" s="151"/>
      <c r="J198" s="214"/>
      <c r="K198" s="38"/>
      <c r="L198" s="101"/>
      <c r="M198" s="38"/>
      <c r="S198" s="102"/>
    </row>
    <row r="199" spans="2:10" ht="12.75">
      <c r="B199" s="68" t="s">
        <v>336</v>
      </c>
      <c r="C199" s="2"/>
      <c r="D199" s="69">
        <v>0.15</v>
      </c>
      <c r="J199" s="130">
        <v>0</v>
      </c>
    </row>
    <row r="200" ht="12.75">
      <c r="J200" s="194" t="s">
        <v>965</v>
      </c>
    </row>
    <row r="201" spans="2:10" ht="12.75">
      <c r="B201" s="367" t="s">
        <v>866</v>
      </c>
      <c r="J201" s="364">
        <v>0</v>
      </c>
    </row>
    <row r="206" spans="1:11" ht="12.75">
      <c r="A206" s="121"/>
      <c r="B206" s="195"/>
      <c r="C206" s="116"/>
      <c r="D206" s="113"/>
      <c r="E206" s="114"/>
      <c r="F206" s="113"/>
      <c r="G206" s="114"/>
      <c r="H206" s="113"/>
      <c r="I206" s="115"/>
      <c r="J206" s="116"/>
      <c r="K206" s="123"/>
    </row>
    <row r="207" spans="1:11" ht="15.75">
      <c r="A207" s="121"/>
      <c r="B207" s="351" t="s">
        <v>867</v>
      </c>
      <c r="C207" s="350"/>
      <c r="D207" s="352"/>
      <c r="E207" s="353"/>
      <c r="F207" s="113"/>
      <c r="G207" s="114"/>
      <c r="H207" s="113"/>
      <c r="I207" s="115"/>
      <c r="J207" s="116"/>
      <c r="K207" s="123"/>
    </row>
    <row r="208" spans="1:2" ht="12.75">
      <c r="A208" s="124"/>
      <c r="B208" s="125"/>
    </row>
    <row r="209" spans="1:19" ht="25.5">
      <c r="A209" s="152"/>
      <c r="B209" s="157" t="s">
        <v>868</v>
      </c>
      <c r="C209" s="101">
        <v>-1200</v>
      </c>
      <c r="D209" s="127" t="s">
        <v>1103</v>
      </c>
      <c r="E209" s="128">
        <v>5.4</v>
      </c>
      <c r="F209" s="146">
        <v>-6480</v>
      </c>
      <c r="G209" s="128">
        <v>3.6</v>
      </c>
      <c r="H209" s="146">
        <v>-4320</v>
      </c>
      <c r="I209" s="129">
        <v>9</v>
      </c>
      <c r="J209" s="146">
        <v>-10800</v>
      </c>
      <c r="K209" s="38"/>
      <c r="L209" s="101"/>
      <c r="M209" s="102"/>
      <c r="N209" s="38"/>
      <c r="S209" s="102"/>
    </row>
    <row r="210" spans="1:19" ht="25.5">
      <c r="A210" s="152"/>
      <c r="B210" s="157" t="s">
        <v>869</v>
      </c>
      <c r="C210" s="101">
        <v>-325.9259259259259</v>
      </c>
      <c r="D210" s="127" t="s">
        <v>1103</v>
      </c>
      <c r="E210" s="128">
        <v>21</v>
      </c>
      <c r="F210" s="146">
        <v>-6844.444444444444</v>
      </c>
      <c r="G210" s="128">
        <v>14</v>
      </c>
      <c r="H210" s="146">
        <v>-4562.962962962963</v>
      </c>
      <c r="I210" s="129">
        <v>35</v>
      </c>
      <c r="J210" s="146">
        <v>-11407.407407407407</v>
      </c>
      <c r="K210" s="38"/>
      <c r="L210" s="101"/>
      <c r="M210" s="102"/>
      <c r="N210" s="38"/>
      <c r="S210" s="102"/>
    </row>
    <row r="211" spans="1:19" ht="12.75">
      <c r="A211" s="152"/>
      <c r="B211" s="156" t="s">
        <v>1108</v>
      </c>
      <c r="C211" s="101">
        <v>-8800</v>
      </c>
      <c r="D211" s="127" t="s">
        <v>959</v>
      </c>
      <c r="E211" s="128">
        <v>0.15</v>
      </c>
      <c r="F211" s="146">
        <v>-1320</v>
      </c>
      <c r="G211" s="128">
        <v>0.1</v>
      </c>
      <c r="H211" s="146">
        <v>-880</v>
      </c>
      <c r="I211" s="129">
        <v>0.25</v>
      </c>
      <c r="J211" s="146">
        <v>-2200</v>
      </c>
      <c r="K211" s="38"/>
      <c r="L211" s="101"/>
      <c r="M211" s="102"/>
      <c r="N211" s="38"/>
      <c r="S211" s="102"/>
    </row>
    <row r="212" spans="1:19" ht="25.5">
      <c r="A212" s="124"/>
      <c r="B212" s="157" t="s">
        <v>870</v>
      </c>
      <c r="C212" s="101"/>
      <c r="F212" s="146"/>
      <c r="H212" s="146"/>
      <c r="J212" s="146"/>
      <c r="K212" s="146"/>
      <c r="L212" s="146"/>
      <c r="M212" s="159"/>
      <c r="N212" s="102"/>
      <c r="O212" s="102"/>
      <c r="P212" s="102"/>
      <c r="Q212" s="102"/>
      <c r="R212" s="102"/>
      <c r="S212" s="102"/>
    </row>
    <row r="213" spans="1:19" ht="12.75">
      <c r="A213" s="124"/>
      <c r="B213" s="160" t="s">
        <v>871</v>
      </c>
      <c r="C213" s="101">
        <v>-488.8888888888889</v>
      </c>
      <c r="D213" s="127" t="s">
        <v>1103</v>
      </c>
      <c r="E213" s="128">
        <v>315</v>
      </c>
      <c r="F213" s="146">
        <v>-154000</v>
      </c>
      <c r="G213" s="128">
        <v>210</v>
      </c>
      <c r="H213" s="146">
        <v>-102666.66666666667</v>
      </c>
      <c r="I213" s="129">
        <v>525</v>
      </c>
      <c r="J213" s="146">
        <v>-256666.6666666667</v>
      </c>
      <c r="K213" s="146"/>
      <c r="L213" s="146"/>
      <c r="M213" s="159"/>
      <c r="N213" s="101"/>
      <c r="O213" s="102"/>
      <c r="P213" s="102"/>
      <c r="Q213" s="102"/>
      <c r="R213" s="102"/>
      <c r="S213" s="102"/>
    </row>
    <row r="214" spans="1:19" ht="12.75">
      <c r="A214" s="152"/>
      <c r="B214" s="157" t="s">
        <v>872</v>
      </c>
      <c r="C214" s="101">
        <v>-1</v>
      </c>
      <c r="D214" s="127" t="s">
        <v>1112</v>
      </c>
      <c r="E214" s="128">
        <v>6000</v>
      </c>
      <c r="F214" s="146">
        <v>-6000</v>
      </c>
      <c r="G214" s="128">
        <v>4000</v>
      </c>
      <c r="H214" s="146">
        <v>-4000</v>
      </c>
      <c r="I214" s="129">
        <v>10000</v>
      </c>
      <c r="J214" s="146">
        <v>-10000</v>
      </c>
      <c r="K214" s="146"/>
      <c r="N214" s="38"/>
      <c r="O214" s="102"/>
      <c r="Q214" s="102"/>
      <c r="S214" s="102"/>
    </row>
    <row r="215" spans="1:19" ht="38.25">
      <c r="A215" s="155"/>
      <c r="B215" s="157" t="s">
        <v>873</v>
      </c>
      <c r="C215" s="101">
        <v>-26.12</v>
      </c>
      <c r="D215" s="127" t="s">
        <v>1161</v>
      </c>
      <c r="E215" s="128">
        <v>2280</v>
      </c>
      <c r="F215" s="146">
        <v>-59553.600000000006</v>
      </c>
      <c r="G215" s="128">
        <v>1520</v>
      </c>
      <c r="H215" s="146">
        <v>-39702.4</v>
      </c>
      <c r="I215" s="129">
        <v>3800</v>
      </c>
      <c r="J215" s="146">
        <v>-99256</v>
      </c>
      <c r="K215" s="146"/>
      <c r="N215" s="38"/>
      <c r="O215" s="102"/>
      <c r="Q215" s="102"/>
      <c r="S215" s="102"/>
    </row>
    <row r="216" spans="1:19" ht="38.25">
      <c r="A216" s="155"/>
      <c r="B216" s="157" t="s">
        <v>874</v>
      </c>
      <c r="C216" s="101">
        <v>-9000</v>
      </c>
      <c r="D216" s="127" t="s">
        <v>959</v>
      </c>
      <c r="E216" s="128">
        <v>1.65</v>
      </c>
      <c r="F216" s="146">
        <v>-14850</v>
      </c>
      <c r="G216" s="128">
        <v>1.1</v>
      </c>
      <c r="H216" s="146">
        <v>-9900</v>
      </c>
      <c r="I216" s="129">
        <v>2.75</v>
      </c>
      <c r="J216" s="146">
        <v>-24750</v>
      </c>
      <c r="K216" s="146"/>
      <c r="N216" s="38"/>
      <c r="O216" s="102"/>
      <c r="Q216" s="102"/>
      <c r="S216" s="102"/>
    </row>
    <row r="217" spans="1:19" ht="38.25">
      <c r="A217" s="165"/>
      <c r="B217" s="157" t="s">
        <v>875</v>
      </c>
      <c r="C217" s="101">
        <v>-2000</v>
      </c>
      <c r="D217" s="127" t="s">
        <v>959</v>
      </c>
      <c r="E217" s="128">
        <v>19.2</v>
      </c>
      <c r="F217" s="146">
        <v>-38400</v>
      </c>
      <c r="G217" s="128">
        <v>12.8</v>
      </c>
      <c r="H217" s="146">
        <v>-25600</v>
      </c>
      <c r="I217" s="129">
        <v>32</v>
      </c>
      <c r="J217" s="146">
        <v>-64000</v>
      </c>
      <c r="K217" s="146"/>
      <c r="N217" s="38"/>
      <c r="O217" s="102"/>
      <c r="Q217" s="102"/>
      <c r="S217" s="102"/>
    </row>
    <row r="218" spans="1:19" ht="51">
      <c r="A218" s="155"/>
      <c r="B218" s="157" t="s">
        <v>876</v>
      </c>
      <c r="C218" s="101">
        <v>-9000</v>
      </c>
      <c r="D218" s="127" t="s">
        <v>959</v>
      </c>
      <c r="E218" s="128">
        <v>9</v>
      </c>
      <c r="F218" s="146">
        <v>-81000</v>
      </c>
      <c r="G218" s="128">
        <v>6</v>
      </c>
      <c r="H218" s="146">
        <v>-54000</v>
      </c>
      <c r="I218" s="129">
        <v>15</v>
      </c>
      <c r="J218" s="146">
        <v>-135000</v>
      </c>
      <c r="K218" s="146"/>
      <c r="N218" s="38"/>
      <c r="O218" s="102"/>
      <c r="Q218" s="102"/>
      <c r="S218" s="102"/>
    </row>
    <row r="219" spans="1:19" ht="25.5">
      <c r="A219" s="155"/>
      <c r="B219" s="156" t="s">
        <v>877</v>
      </c>
      <c r="C219" s="101">
        <v>-1</v>
      </c>
      <c r="D219" s="127" t="s">
        <v>1112</v>
      </c>
      <c r="E219" s="128">
        <v>9000</v>
      </c>
      <c r="F219" s="146">
        <v>-9000</v>
      </c>
      <c r="G219" s="128">
        <v>6000</v>
      </c>
      <c r="H219" s="146">
        <v>-6000</v>
      </c>
      <c r="I219" s="129">
        <v>15000</v>
      </c>
      <c r="J219" s="146">
        <v>-15000</v>
      </c>
      <c r="K219" s="146"/>
      <c r="N219" s="38"/>
      <c r="O219" s="102"/>
      <c r="Q219" s="102"/>
      <c r="S219" s="102"/>
    </row>
    <row r="220" spans="1:19" ht="12.75">
      <c r="A220" s="155"/>
      <c r="B220" s="157" t="s">
        <v>878</v>
      </c>
      <c r="C220" s="101">
        <v>-8800</v>
      </c>
      <c r="D220" s="127" t="s">
        <v>959</v>
      </c>
      <c r="E220" s="128">
        <v>0.8999999999999999</v>
      </c>
      <c r="F220" s="146">
        <v>-7919.999999999999</v>
      </c>
      <c r="G220" s="128">
        <v>0.6000000000000001</v>
      </c>
      <c r="H220" s="146">
        <v>-5280.000000000001</v>
      </c>
      <c r="I220" s="151">
        <v>1.5</v>
      </c>
      <c r="J220" s="146">
        <v>-13200</v>
      </c>
      <c r="K220" s="38"/>
      <c r="L220" s="101"/>
      <c r="M220" s="38"/>
      <c r="N220" s="38"/>
      <c r="O220" s="102"/>
      <c r="Q220" s="102"/>
      <c r="S220" s="102"/>
    </row>
    <row r="221" spans="2:10" ht="25.5">
      <c r="B221" s="368" t="s">
        <v>879</v>
      </c>
      <c r="C221" s="369">
        <v>-1</v>
      </c>
      <c r="D221" s="370" t="s">
        <v>1112</v>
      </c>
      <c r="E221" s="371">
        <v>30000</v>
      </c>
      <c r="F221" s="372">
        <v>-30000</v>
      </c>
      <c r="G221" s="371">
        <v>20000</v>
      </c>
      <c r="H221" s="146">
        <v>-20000</v>
      </c>
      <c r="I221" s="373">
        <v>50000</v>
      </c>
      <c r="J221" s="372">
        <v>-50000</v>
      </c>
    </row>
    <row r="222" spans="2:10" ht="25.5">
      <c r="B222" s="374" t="s">
        <v>880</v>
      </c>
      <c r="C222" s="369">
        <v>-1</v>
      </c>
      <c r="D222" s="370" t="s">
        <v>1112</v>
      </c>
      <c r="E222" s="312">
        <v>15000</v>
      </c>
      <c r="F222" s="146">
        <v>-15000</v>
      </c>
      <c r="G222" s="312">
        <v>10000</v>
      </c>
      <c r="H222" s="146">
        <v>-10000</v>
      </c>
      <c r="I222" s="375">
        <v>25000</v>
      </c>
      <c r="J222" s="372">
        <v>-25000</v>
      </c>
    </row>
    <row r="223" spans="1:19" ht="12.75">
      <c r="A223" s="174"/>
      <c r="B223" s="167"/>
      <c r="F223" s="194" t="s">
        <v>965</v>
      </c>
      <c r="H223" s="194" t="s">
        <v>965</v>
      </c>
      <c r="J223" s="194" t="s">
        <v>965</v>
      </c>
      <c r="K223" s="146"/>
      <c r="M223" s="159"/>
      <c r="N223" s="103"/>
      <c r="O223" s="102"/>
      <c r="P223" s="102"/>
      <c r="Q223" s="102"/>
      <c r="R223" s="102"/>
      <c r="S223" s="102"/>
    </row>
    <row r="224" spans="1:11" ht="12.75">
      <c r="A224" s="124"/>
      <c r="B224" s="362" t="s">
        <v>881</v>
      </c>
      <c r="F224" s="175">
        <v>-430368.0444444445</v>
      </c>
      <c r="H224" s="175">
        <v>-286912.02962962963</v>
      </c>
      <c r="J224" s="176">
        <v>-717280.0740740742</v>
      </c>
      <c r="K224" s="175"/>
    </row>
    <row r="225" spans="1:19" ht="12.75">
      <c r="A225" s="213"/>
      <c r="B225" s="38"/>
      <c r="E225" s="154"/>
      <c r="G225" s="154"/>
      <c r="I225" s="151"/>
      <c r="J225" s="214"/>
      <c r="K225" s="38"/>
      <c r="L225" s="101"/>
      <c r="M225" s="38"/>
      <c r="S225" s="102"/>
    </row>
    <row r="226" spans="2:10" ht="12.75">
      <c r="B226" s="68" t="s">
        <v>336</v>
      </c>
      <c r="C226" s="2"/>
      <c r="D226" s="69">
        <v>0.15</v>
      </c>
      <c r="J226" s="130">
        <v>-107592.01111111112</v>
      </c>
    </row>
    <row r="227" ht="12.75">
      <c r="J227" s="194" t="s">
        <v>965</v>
      </c>
    </row>
    <row r="228" spans="2:16" ht="25.5">
      <c r="B228" s="367" t="s">
        <v>882</v>
      </c>
      <c r="J228" s="364">
        <v>-824872.0851851853</v>
      </c>
      <c r="K228" s="376" t="s">
        <v>835</v>
      </c>
      <c r="O228" s="124"/>
      <c r="P228" s="124"/>
    </row>
    <row r="233" spans="1:11" ht="12.75">
      <c r="A233" s="121"/>
      <c r="B233" s="195"/>
      <c r="C233" s="116"/>
      <c r="D233" s="113"/>
      <c r="E233" s="114"/>
      <c r="F233" s="113"/>
      <c r="G233" s="114"/>
      <c r="H233" s="113"/>
      <c r="I233" s="115"/>
      <c r="J233" s="116"/>
      <c r="K233" s="123"/>
    </row>
    <row r="234" spans="1:11" ht="15.75">
      <c r="A234" s="121"/>
      <c r="B234" s="351" t="s">
        <v>883</v>
      </c>
      <c r="C234" s="350"/>
      <c r="D234" s="352"/>
      <c r="E234" s="353"/>
      <c r="F234" s="352"/>
      <c r="G234" s="353"/>
      <c r="H234" s="352"/>
      <c r="I234" s="353"/>
      <c r="J234" s="116"/>
      <c r="K234" s="123"/>
    </row>
    <row r="235" spans="1:2" ht="12.75">
      <c r="A235" s="124"/>
      <c r="B235" s="125"/>
    </row>
    <row r="236" spans="2:10" ht="12.75">
      <c r="B236" s="142" t="s">
        <v>884</v>
      </c>
      <c r="C236" s="369">
        <v>-1</v>
      </c>
      <c r="D236" s="370" t="s">
        <v>1112</v>
      </c>
      <c r="E236" s="312">
        <v>150000</v>
      </c>
      <c r="F236" s="146">
        <v>-150000</v>
      </c>
      <c r="G236" s="312">
        <v>100000</v>
      </c>
      <c r="H236" s="146">
        <v>-100000</v>
      </c>
      <c r="I236" s="375">
        <v>250000</v>
      </c>
      <c r="J236" s="372">
        <v>-250000</v>
      </c>
    </row>
    <row r="237" spans="2:10" ht="38.25">
      <c r="B237" s="362" t="s">
        <v>885</v>
      </c>
      <c r="C237" s="202">
        <v>2800</v>
      </c>
      <c r="D237" s="203" t="s">
        <v>959</v>
      </c>
      <c r="E237" s="204">
        <v>24</v>
      </c>
      <c r="F237" s="205">
        <v>67200</v>
      </c>
      <c r="G237" s="204">
        <v>16</v>
      </c>
      <c r="H237" s="205">
        <v>44800</v>
      </c>
      <c r="I237" s="206">
        <v>40</v>
      </c>
      <c r="J237" s="288">
        <v>112000</v>
      </c>
    </row>
    <row r="238" spans="2:10" ht="12.75">
      <c r="B238" s="142" t="s">
        <v>886</v>
      </c>
      <c r="C238" s="202">
        <v>2800</v>
      </c>
      <c r="D238" s="203" t="s">
        <v>959</v>
      </c>
      <c r="E238" s="204">
        <v>3</v>
      </c>
      <c r="F238" s="205">
        <v>8400</v>
      </c>
      <c r="G238" s="204">
        <v>2</v>
      </c>
      <c r="H238" s="146">
        <v>5600</v>
      </c>
      <c r="I238" s="206">
        <v>5</v>
      </c>
      <c r="J238" s="288">
        <v>14000</v>
      </c>
    </row>
    <row r="239" spans="2:10" ht="12.75">
      <c r="B239" s="142" t="s">
        <v>887</v>
      </c>
      <c r="C239" s="202">
        <v>2800</v>
      </c>
      <c r="D239" s="203" t="s">
        <v>959</v>
      </c>
      <c r="E239" s="204">
        <v>7.8</v>
      </c>
      <c r="F239" s="205">
        <v>21840</v>
      </c>
      <c r="G239" s="204">
        <v>5.2</v>
      </c>
      <c r="H239" s="146">
        <v>14560</v>
      </c>
      <c r="I239" s="206">
        <v>13</v>
      </c>
      <c r="J239" s="288">
        <v>36400</v>
      </c>
    </row>
    <row r="240" spans="1:19" ht="12.75">
      <c r="A240" s="174"/>
      <c r="B240" s="167"/>
      <c r="F240" s="194" t="s">
        <v>965</v>
      </c>
      <c r="H240" s="194" t="s">
        <v>965</v>
      </c>
      <c r="J240" s="194" t="s">
        <v>965</v>
      </c>
      <c r="K240" s="146"/>
      <c r="M240" s="159"/>
      <c r="N240" s="103"/>
      <c r="O240" s="102"/>
      <c r="P240" s="102"/>
      <c r="Q240" s="102"/>
      <c r="R240" s="102"/>
      <c r="S240" s="102"/>
    </row>
    <row r="241" spans="1:11" ht="12.75">
      <c r="A241" s="124"/>
      <c r="B241" s="377" t="s">
        <v>888</v>
      </c>
      <c r="F241" s="175">
        <v>-52560</v>
      </c>
      <c r="H241" s="175">
        <v>-35040</v>
      </c>
      <c r="J241" s="176">
        <v>-87600</v>
      </c>
      <c r="K241" s="175"/>
    </row>
    <row r="242" spans="1:19" ht="12.75">
      <c r="A242" s="213"/>
      <c r="B242" s="38"/>
      <c r="E242" s="154"/>
      <c r="G242" s="154"/>
      <c r="I242" s="151"/>
      <c r="J242" s="214"/>
      <c r="K242" s="38"/>
      <c r="L242" s="101"/>
      <c r="M242" s="38"/>
      <c r="S242" s="102"/>
    </row>
    <row r="243" spans="2:10" ht="12.75">
      <c r="B243" s="68" t="s">
        <v>336</v>
      </c>
      <c r="C243" s="2"/>
      <c r="D243" s="69">
        <v>0.15</v>
      </c>
      <c r="J243" s="130">
        <v>-13140</v>
      </c>
    </row>
    <row r="244" ht="12.75">
      <c r="J244" s="194" t="s">
        <v>965</v>
      </c>
    </row>
    <row r="245" spans="2:16" ht="12.75">
      <c r="B245" s="122" t="s">
        <v>889</v>
      </c>
      <c r="J245" s="364">
        <v>-100740</v>
      </c>
      <c r="K245" s="376" t="s">
        <v>835</v>
      </c>
      <c r="O245" s="124"/>
      <c r="P245" s="124"/>
    </row>
    <row r="251" spans="1:11" ht="12.75">
      <c r="A251" s="121"/>
      <c r="B251" s="195"/>
      <c r="C251" s="116"/>
      <c r="D251" s="113"/>
      <c r="E251" s="114"/>
      <c r="F251" s="113"/>
      <c r="G251" s="114"/>
      <c r="H251" s="113"/>
      <c r="I251" s="115"/>
      <c r="J251" s="116"/>
      <c r="K251" s="123"/>
    </row>
    <row r="252" spans="1:11" ht="15.75">
      <c r="A252" s="121"/>
      <c r="B252" s="351" t="s">
        <v>890</v>
      </c>
      <c r="C252" s="350"/>
      <c r="D252" s="352"/>
      <c r="E252" s="353"/>
      <c r="F252" s="352"/>
      <c r="G252" s="353"/>
      <c r="H252" s="352"/>
      <c r="I252" s="115"/>
      <c r="J252" s="116"/>
      <c r="K252" s="123"/>
    </row>
    <row r="253" spans="1:2" ht="12.75">
      <c r="A253" s="124"/>
      <c r="B253" s="125"/>
    </row>
    <row r="254" spans="2:10" ht="38.25">
      <c r="B254" s="362" t="s">
        <v>891</v>
      </c>
      <c r="C254" s="263">
        <v>-1</v>
      </c>
      <c r="D254" s="264" t="s">
        <v>1112</v>
      </c>
      <c r="E254" s="312">
        <v>18000</v>
      </c>
      <c r="F254" s="146">
        <v>-18000</v>
      </c>
      <c r="G254" s="312">
        <v>12000</v>
      </c>
      <c r="H254" s="146">
        <v>-12000</v>
      </c>
      <c r="I254" s="375">
        <v>30000</v>
      </c>
      <c r="J254" s="372">
        <v>-30000</v>
      </c>
    </row>
    <row r="255" spans="1:19" ht="12.75">
      <c r="A255" s="174"/>
      <c r="B255" s="167"/>
      <c r="F255" s="194" t="s">
        <v>965</v>
      </c>
      <c r="H255" s="194" t="s">
        <v>965</v>
      </c>
      <c r="J255" s="194" t="s">
        <v>965</v>
      </c>
      <c r="K255" s="146"/>
      <c r="M255" s="159"/>
      <c r="N255" s="103"/>
      <c r="O255" s="102"/>
      <c r="P255" s="102"/>
      <c r="Q255" s="102"/>
      <c r="R255" s="102"/>
      <c r="S255" s="102"/>
    </row>
    <row r="256" spans="1:11" ht="12.75">
      <c r="A256" s="124"/>
      <c r="B256" s="377" t="s">
        <v>892</v>
      </c>
      <c r="F256" s="175">
        <v>-18000</v>
      </c>
      <c r="H256" s="175">
        <v>-12000</v>
      </c>
      <c r="J256" s="176">
        <v>-30000</v>
      </c>
      <c r="K256" s="175"/>
    </row>
    <row r="257" spans="1:19" ht="12.75">
      <c r="A257" s="213"/>
      <c r="B257" s="38"/>
      <c r="E257" s="154"/>
      <c r="G257" s="154"/>
      <c r="I257" s="151"/>
      <c r="J257" s="214"/>
      <c r="K257" s="38"/>
      <c r="L257" s="101"/>
      <c r="M257" s="38"/>
      <c r="S257" s="102"/>
    </row>
    <row r="258" spans="2:10" ht="12.75">
      <c r="B258" s="68" t="s">
        <v>336</v>
      </c>
      <c r="C258" s="2"/>
      <c r="D258" s="69">
        <v>0.15</v>
      </c>
      <c r="J258" s="130">
        <v>-4500</v>
      </c>
    </row>
    <row r="259" ht="12.75">
      <c r="J259" s="194" t="s">
        <v>965</v>
      </c>
    </row>
    <row r="260" spans="2:16" ht="12.75">
      <c r="B260" s="122" t="s">
        <v>893</v>
      </c>
      <c r="J260" s="364">
        <v>-34500</v>
      </c>
      <c r="K260" s="376" t="s">
        <v>835</v>
      </c>
      <c r="O260" s="124"/>
      <c r="P260" s="124"/>
    </row>
    <row r="264" spans="1:11" ht="12.75">
      <c r="A264" s="121"/>
      <c r="B264" s="195"/>
      <c r="C264" s="116"/>
      <c r="D264" s="113"/>
      <c r="E264" s="114"/>
      <c r="F264" s="113"/>
      <c r="G264" s="114"/>
      <c r="H264" s="113"/>
      <c r="I264" s="115"/>
      <c r="J264" s="116"/>
      <c r="K264" s="123"/>
    </row>
    <row r="265" spans="1:11" ht="15.75">
      <c r="A265" s="121"/>
      <c r="B265" s="351" t="s">
        <v>894</v>
      </c>
      <c r="C265" s="350"/>
      <c r="D265" s="352"/>
      <c r="E265" s="353"/>
      <c r="F265" s="352"/>
      <c r="G265" s="353"/>
      <c r="H265" s="113"/>
      <c r="I265" s="115"/>
      <c r="J265" s="116"/>
      <c r="K265" s="123"/>
    </row>
    <row r="266" spans="1:2" ht="12.75">
      <c r="A266" s="124"/>
      <c r="B266" s="125"/>
    </row>
    <row r="267" spans="2:10" ht="12.75">
      <c r="B267" s="150" t="s">
        <v>895</v>
      </c>
      <c r="C267" s="202">
        <v>-1064</v>
      </c>
      <c r="D267" s="203" t="s">
        <v>959</v>
      </c>
      <c r="E267" s="204">
        <v>51</v>
      </c>
      <c r="F267" s="205">
        <v>-54264</v>
      </c>
      <c r="G267" s="204">
        <v>34</v>
      </c>
      <c r="H267" s="146">
        <v>-36176</v>
      </c>
      <c r="I267" s="129">
        <v>85</v>
      </c>
      <c r="J267" s="146">
        <v>-90440</v>
      </c>
    </row>
    <row r="268" spans="1:19" ht="25.5">
      <c r="A268" s="165"/>
      <c r="B268" s="157" t="s">
        <v>896</v>
      </c>
      <c r="C268" s="263">
        <v>-1736</v>
      </c>
      <c r="D268" s="127" t="s">
        <v>959</v>
      </c>
      <c r="E268" s="128">
        <v>19.2</v>
      </c>
      <c r="F268" s="146">
        <v>-33331.2</v>
      </c>
      <c r="G268" s="128">
        <v>12.8</v>
      </c>
      <c r="H268" s="146">
        <v>-22220.800000000003</v>
      </c>
      <c r="I268" s="129">
        <v>32</v>
      </c>
      <c r="J268" s="146">
        <v>-55552</v>
      </c>
      <c r="K268" s="146"/>
      <c r="N268" s="38"/>
      <c r="O268" s="102"/>
      <c r="Q268" s="102"/>
      <c r="S268" s="102"/>
    </row>
    <row r="269" spans="2:10" ht="25.5">
      <c r="B269" s="150" t="s">
        <v>897</v>
      </c>
      <c r="C269" s="263">
        <v>-1</v>
      </c>
      <c r="D269" s="264" t="s">
        <v>1112</v>
      </c>
      <c r="E269" s="312">
        <v>6000</v>
      </c>
      <c r="F269" s="146">
        <v>-6000</v>
      </c>
      <c r="G269" s="312">
        <v>4000</v>
      </c>
      <c r="H269" s="146">
        <v>-4000</v>
      </c>
      <c r="I269" s="129">
        <v>10000</v>
      </c>
      <c r="J269" s="146">
        <v>-10000</v>
      </c>
    </row>
    <row r="270" spans="1:19" ht="12.75">
      <c r="A270" s="174"/>
      <c r="B270" s="167"/>
      <c r="F270" s="194" t="s">
        <v>965</v>
      </c>
      <c r="H270" s="194" t="s">
        <v>965</v>
      </c>
      <c r="J270" s="194" t="s">
        <v>965</v>
      </c>
      <c r="K270" s="146"/>
      <c r="M270" s="159"/>
      <c r="N270" s="103"/>
      <c r="O270" s="102"/>
      <c r="P270" s="102"/>
      <c r="Q270" s="102"/>
      <c r="R270" s="102"/>
      <c r="S270" s="102"/>
    </row>
    <row r="271" spans="1:11" ht="12.75">
      <c r="A271" s="124"/>
      <c r="B271" s="377" t="s">
        <v>898</v>
      </c>
      <c r="F271" s="175">
        <v>-93595.2</v>
      </c>
      <c r="H271" s="175">
        <v>-62396.8</v>
      </c>
      <c r="J271" s="176">
        <v>-155992</v>
      </c>
      <c r="K271" s="175"/>
    </row>
    <row r="272" spans="1:19" ht="12.75">
      <c r="A272" s="213"/>
      <c r="B272" s="38"/>
      <c r="E272" s="154"/>
      <c r="G272" s="154"/>
      <c r="I272" s="151"/>
      <c r="J272" s="214"/>
      <c r="K272" s="38"/>
      <c r="L272" s="101"/>
      <c r="M272" s="38"/>
      <c r="S272" s="102"/>
    </row>
    <row r="273" spans="2:10" ht="12.75">
      <c r="B273" s="68" t="s">
        <v>336</v>
      </c>
      <c r="C273" s="2"/>
      <c r="D273" s="69">
        <v>0.15</v>
      </c>
      <c r="J273" s="130">
        <v>-23398.8</v>
      </c>
    </row>
    <row r="274" ht="12.75">
      <c r="J274" s="194" t="s">
        <v>965</v>
      </c>
    </row>
    <row r="275" spans="2:16" ht="12.75">
      <c r="B275" s="122" t="s">
        <v>899</v>
      </c>
      <c r="J275" s="364">
        <v>-179390.8</v>
      </c>
      <c r="K275" s="376" t="s">
        <v>835</v>
      </c>
      <c r="O275" s="124"/>
      <c r="P275" s="124"/>
    </row>
    <row r="280" spans="1:11" ht="12.75">
      <c r="A280" s="121"/>
      <c r="B280" s="195"/>
      <c r="C280" s="116"/>
      <c r="D280" s="113"/>
      <c r="E280" s="114"/>
      <c r="F280" s="113"/>
      <c r="G280" s="114"/>
      <c r="H280" s="113"/>
      <c r="I280" s="115"/>
      <c r="J280" s="116"/>
      <c r="K280" s="123"/>
    </row>
    <row r="281" spans="1:11" ht="15.75">
      <c r="A281" s="121"/>
      <c r="B281" s="351" t="s">
        <v>900</v>
      </c>
      <c r="C281" s="350"/>
      <c r="D281" s="352"/>
      <c r="E281" s="353"/>
      <c r="F281" s="352"/>
      <c r="G281" s="353"/>
      <c r="H281" s="113"/>
      <c r="I281" s="115"/>
      <c r="J281" s="116"/>
      <c r="K281" s="366" t="s">
        <v>832</v>
      </c>
    </row>
    <row r="282" spans="1:2" ht="12.75">
      <c r="A282" s="124"/>
      <c r="B282" s="125"/>
    </row>
    <row r="283" spans="3:10" ht="12.75">
      <c r="C283" s="202"/>
      <c r="D283" s="203"/>
      <c r="E283" s="204">
        <v>0</v>
      </c>
      <c r="F283" s="205">
        <v>0</v>
      </c>
      <c r="G283" s="204">
        <v>0</v>
      </c>
      <c r="H283" s="205"/>
      <c r="I283" s="206"/>
      <c r="J283" s="288">
        <v>0</v>
      </c>
    </row>
    <row r="284" spans="3:10" ht="12.75">
      <c r="C284" s="202"/>
      <c r="D284" s="203"/>
      <c r="E284" s="204">
        <v>0</v>
      </c>
      <c r="F284" s="205">
        <v>0</v>
      </c>
      <c r="G284" s="204">
        <v>0</v>
      </c>
      <c r="H284" s="205"/>
      <c r="I284" s="206"/>
      <c r="J284" s="288">
        <v>0</v>
      </c>
    </row>
    <row r="285" spans="3:10" ht="12.75">
      <c r="C285" s="202"/>
      <c r="D285" s="203"/>
      <c r="E285" s="204">
        <v>0</v>
      </c>
      <c r="F285" s="205">
        <v>0</v>
      </c>
      <c r="G285" s="204">
        <v>0</v>
      </c>
      <c r="H285" s="205"/>
      <c r="I285" s="206"/>
      <c r="J285" s="288">
        <v>0</v>
      </c>
    </row>
    <row r="286" spans="3:10" ht="12.75">
      <c r="C286" s="202"/>
      <c r="D286" s="203"/>
      <c r="E286" s="204">
        <v>0</v>
      </c>
      <c r="F286" s="205">
        <v>0</v>
      </c>
      <c r="G286" s="204">
        <v>0</v>
      </c>
      <c r="H286" s="205"/>
      <c r="I286" s="206"/>
      <c r="J286" s="288">
        <v>0</v>
      </c>
    </row>
    <row r="287" spans="1:19" ht="12.75">
      <c r="A287" s="174"/>
      <c r="B287" s="167"/>
      <c r="F287" s="194" t="s">
        <v>965</v>
      </c>
      <c r="H287" s="194" t="s">
        <v>965</v>
      </c>
      <c r="J287" s="194" t="s">
        <v>965</v>
      </c>
      <c r="K287" s="146"/>
      <c r="M287" s="159"/>
      <c r="N287" s="103"/>
      <c r="O287" s="102"/>
      <c r="P287" s="102"/>
      <c r="Q287" s="102"/>
      <c r="R287" s="102"/>
      <c r="S287" s="102"/>
    </row>
    <row r="288" spans="1:11" ht="12.75">
      <c r="A288" s="124"/>
      <c r="B288" s="377" t="s">
        <v>901</v>
      </c>
      <c r="F288" s="175">
        <v>0</v>
      </c>
      <c r="H288" s="175">
        <v>0</v>
      </c>
      <c r="J288" s="176">
        <v>0</v>
      </c>
      <c r="K288" s="175"/>
    </row>
    <row r="289" spans="1:19" ht="12.75">
      <c r="A289" s="213"/>
      <c r="B289" s="38"/>
      <c r="E289" s="154"/>
      <c r="G289" s="154"/>
      <c r="I289" s="151"/>
      <c r="J289" s="214"/>
      <c r="K289" s="38"/>
      <c r="L289" s="101"/>
      <c r="M289" s="38"/>
      <c r="S289" s="102"/>
    </row>
    <row r="290" spans="2:10" ht="12.75">
      <c r="B290" s="68" t="s">
        <v>336</v>
      </c>
      <c r="C290" s="2"/>
      <c r="D290" s="69">
        <v>0.15</v>
      </c>
      <c r="J290" s="130">
        <v>0</v>
      </c>
    </row>
    <row r="291" ht="12.75">
      <c r="J291" s="194" t="s">
        <v>965</v>
      </c>
    </row>
    <row r="292" spans="2:10" ht="12.75">
      <c r="B292" s="122" t="s">
        <v>902</v>
      </c>
      <c r="J292" s="364">
        <v>0</v>
      </c>
    </row>
    <row r="296" spans="1:11" ht="12.75">
      <c r="A296" s="121"/>
      <c r="B296" s="195"/>
      <c r="C296" s="116"/>
      <c r="D296" s="113"/>
      <c r="E296" s="114"/>
      <c r="F296" s="113"/>
      <c r="G296" s="114"/>
      <c r="H296" s="113"/>
      <c r="I296" s="115"/>
      <c r="J296" s="116"/>
      <c r="K296" s="123"/>
    </row>
    <row r="297" spans="1:11" ht="15.75">
      <c r="A297" s="121"/>
      <c r="B297" s="351" t="s">
        <v>903</v>
      </c>
      <c r="C297" s="350"/>
      <c r="D297" s="352"/>
      <c r="E297" s="353"/>
      <c r="F297" s="352"/>
      <c r="G297" s="353"/>
      <c r="H297" s="352"/>
      <c r="I297" s="115"/>
      <c r="J297" s="116"/>
      <c r="K297" s="123"/>
    </row>
    <row r="298" spans="1:11" ht="15.75">
      <c r="A298" s="121"/>
      <c r="B298" s="351" t="s">
        <v>904</v>
      </c>
      <c r="C298" s="350"/>
      <c r="D298" s="352"/>
      <c r="E298" s="353"/>
      <c r="F298" s="352"/>
      <c r="G298" s="353"/>
      <c r="H298" s="352"/>
      <c r="I298" s="115"/>
      <c r="J298" s="116"/>
      <c r="K298" s="123"/>
    </row>
    <row r="299" spans="1:2" ht="12.75">
      <c r="A299" s="124"/>
      <c r="B299" s="125"/>
    </row>
    <row r="300" spans="1:19" ht="38.25">
      <c r="A300" s="124"/>
      <c r="B300" s="157" t="s">
        <v>905</v>
      </c>
      <c r="C300" s="101"/>
      <c r="F300" s="146"/>
      <c r="H300" s="146"/>
      <c r="J300" s="146"/>
      <c r="K300" s="146"/>
      <c r="L300" s="146"/>
      <c r="M300" s="159"/>
      <c r="N300" s="102"/>
      <c r="O300" s="102"/>
      <c r="P300" s="102"/>
      <c r="Q300" s="102"/>
      <c r="R300" s="102"/>
      <c r="S300" s="102"/>
    </row>
    <row r="301" spans="1:19" ht="12.75">
      <c r="A301" s="124"/>
      <c r="B301" s="160" t="s">
        <v>906</v>
      </c>
      <c r="C301" s="101">
        <v>-7277.777777777777</v>
      </c>
      <c r="D301" s="127" t="s">
        <v>1103</v>
      </c>
      <c r="E301" s="128">
        <v>315</v>
      </c>
      <c r="F301" s="146">
        <v>-2292500</v>
      </c>
      <c r="G301" s="128">
        <v>210</v>
      </c>
      <c r="H301" s="146">
        <v>-1528333.3333333333</v>
      </c>
      <c r="I301" s="129">
        <v>525</v>
      </c>
      <c r="J301" s="146">
        <v>-3820833.333333333</v>
      </c>
      <c r="K301" s="146"/>
      <c r="L301" s="146"/>
      <c r="M301" s="159"/>
      <c r="N301" s="101"/>
      <c r="O301" s="102"/>
      <c r="P301" s="102"/>
      <c r="Q301" s="102"/>
      <c r="R301" s="102"/>
      <c r="S301" s="102"/>
    </row>
    <row r="302" spans="1:19" ht="12.75">
      <c r="A302" s="124"/>
      <c r="B302" s="160" t="s">
        <v>907</v>
      </c>
      <c r="C302" s="101">
        <v>6064.814814814815</v>
      </c>
      <c r="D302" s="127" t="s">
        <v>1103</v>
      </c>
      <c r="E302" s="128">
        <v>315</v>
      </c>
      <c r="F302" s="146">
        <v>1910416.6666666667</v>
      </c>
      <c r="G302" s="128">
        <v>210</v>
      </c>
      <c r="H302" s="146">
        <v>1273611.111111111</v>
      </c>
      <c r="I302" s="129">
        <v>525</v>
      </c>
      <c r="J302" s="146">
        <v>3184027.777777778</v>
      </c>
      <c r="K302" s="146"/>
      <c r="L302" s="146"/>
      <c r="M302" s="159"/>
      <c r="N302" s="101"/>
      <c r="O302" s="102"/>
      <c r="P302" s="102"/>
      <c r="Q302" s="102"/>
      <c r="R302" s="102"/>
      <c r="S302" s="102"/>
    </row>
    <row r="303" spans="1:19" ht="38.25">
      <c r="A303" s="124"/>
      <c r="B303" s="157" t="s">
        <v>908</v>
      </c>
      <c r="C303" s="101"/>
      <c r="F303" s="146"/>
      <c r="H303" s="146"/>
      <c r="J303" s="146"/>
      <c r="K303" s="146"/>
      <c r="L303" s="146"/>
      <c r="M303" s="159"/>
      <c r="N303" s="102"/>
      <c r="O303" s="102"/>
      <c r="P303" s="102"/>
      <c r="Q303" s="102"/>
      <c r="R303" s="102"/>
      <c r="S303" s="102"/>
    </row>
    <row r="304" spans="1:19" ht="12.75">
      <c r="A304" s="124"/>
      <c r="B304" s="160" t="s">
        <v>909</v>
      </c>
      <c r="C304" s="101">
        <v>-5994.444444444444</v>
      </c>
      <c r="D304" s="127" t="s">
        <v>1103</v>
      </c>
      <c r="E304" s="128">
        <v>315</v>
      </c>
      <c r="F304" s="146">
        <v>-1888250</v>
      </c>
      <c r="G304" s="128">
        <v>210</v>
      </c>
      <c r="H304" s="146">
        <v>-1258833.3333333333</v>
      </c>
      <c r="I304" s="129">
        <v>525</v>
      </c>
      <c r="J304" s="146">
        <v>-3147083.3333333335</v>
      </c>
      <c r="K304" s="146"/>
      <c r="L304" s="146"/>
      <c r="M304" s="159"/>
      <c r="N304" s="101"/>
      <c r="O304" s="102"/>
      <c r="P304" s="102"/>
      <c r="Q304" s="102"/>
      <c r="R304" s="102"/>
      <c r="S304" s="102"/>
    </row>
    <row r="305" spans="1:19" ht="12.75">
      <c r="A305" s="124"/>
      <c r="B305" s="160" t="s">
        <v>910</v>
      </c>
      <c r="C305" s="101">
        <v>5533.333333333333</v>
      </c>
      <c r="D305" s="127" t="s">
        <v>1103</v>
      </c>
      <c r="E305" s="128">
        <v>315</v>
      </c>
      <c r="F305" s="146">
        <v>1743000</v>
      </c>
      <c r="G305" s="128">
        <v>210</v>
      </c>
      <c r="H305" s="146">
        <v>1162000</v>
      </c>
      <c r="I305" s="129">
        <v>525</v>
      </c>
      <c r="J305" s="146">
        <v>2905000</v>
      </c>
      <c r="K305" s="146"/>
      <c r="L305" s="146"/>
      <c r="M305" s="159"/>
      <c r="N305" s="101"/>
      <c r="O305" s="102"/>
      <c r="P305" s="102"/>
      <c r="Q305" s="102"/>
      <c r="R305" s="102"/>
      <c r="S305" s="102"/>
    </row>
    <row r="306" spans="1:19" ht="25.5">
      <c r="A306" s="152"/>
      <c r="B306" s="157" t="s">
        <v>868</v>
      </c>
      <c r="C306" s="101">
        <v>-1674</v>
      </c>
      <c r="D306" s="127" t="s">
        <v>1103</v>
      </c>
      <c r="E306" s="128">
        <v>5.4</v>
      </c>
      <c r="F306" s="146">
        <v>-9039.6</v>
      </c>
      <c r="G306" s="128">
        <v>3.6</v>
      </c>
      <c r="H306" s="146">
        <v>-6026.400000000001</v>
      </c>
      <c r="I306" s="129">
        <v>9</v>
      </c>
      <c r="J306" s="146">
        <v>-15066</v>
      </c>
      <c r="K306" s="38"/>
      <c r="L306" s="101"/>
      <c r="M306" s="102"/>
      <c r="N306" s="38"/>
      <c r="S306" s="102"/>
    </row>
    <row r="307" spans="1:19" ht="12.75">
      <c r="A307" s="174"/>
      <c r="B307" s="167"/>
      <c r="F307" s="194" t="s">
        <v>965</v>
      </c>
      <c r="H307" s="194" t="s">
        <v>965</v>
      </c>
      <c r="J307" s="194" t="s">
        <v>965</v>
      </c>
      <c r="K307" s="146"/>
      <c r="M307" s="159"/>
      <c r="N307" s="103"/>
      <c r="O307" s="102"/>
      <c r="P307" s="102"/>
      <c r="Q307" s="102"/>
      <c r="R307" s="102"/>
      <c r="S307" s="102"/>
    </row>
    <row r="308" spans="1:11" ht="12.75">
      <c r="A308" s="124"/>
      <c r="B308" s="377" t="s">
        <v>911</v>
      </c>
      <c r="F308" s="175">
        <v>-536372.933333333</v>
      </c>
      <c r="H308" s="175">
        <v>-357581.9555555555</v>
      </c>
      <c r="J308" s="176">
        <v>-893954.8888888885</v>
      </c>
      <c r="K308" s="175"/>
    </row>
    <row r="309" spans="1:19" ht="12.75">
      <c r="A309" s="213"/>
      <c r="B309" s="38"/>
      <c r="E309" s="154"/>
      <c r="G309" s="154"/>
      <c r="I309" s="151"/>
      <c r="J309" s="214"/>
      <c r="K309" s="38"/>
      <c r="L309" s="101"/>
      <c r="M309" s="38"/>
      <c r="S309" s="102"/>
    </row>
    <row r="310" spans="2:10" ht="12.75">
      <c r="B310" s="68" t="s">
        <v>336</v>
      </c>
      <c r="C310" s="2"/>
      <c r="D310" s="69">
        <v>0.15</v>
      </c>
      <c r="J310" s="130">
        <v>-134093.23333333328</v>
      </c>
    </row>
    <row r="311" ht="12.75">
      <c r="J311" s="194" t="s">
        <v>965</v>
      </c>
    </row>
    <row r="312" spans="2:16" ht="12.75">
      <c r="B312" s="195" t="s">
        <v>912</v>
      </c>
      <c r="J312" s="364">
        <v>-1028048.1222222218</v>
      </c>
      <c r="K312" s="376" t="s">
        <v>835</v>
      </c>
      <c r="O312" s="124"/>
      <c r="P312" s="124"/>
    </row>
    <row r="317" spans="1:11" ht="12.75">
      <c r="A317" s="121"/>
      <c r="B317" s="195"/>
      <c r="C317" s="116"/>
      <c r="D317" s="113"/>
      <c r="E317" s="114"/>
      <c r="F317" s="113"/>
      <c r="G317" s="114"/>
      <c r="H317" s="113"/>
      <c r="I317" s="115"/>
      <c r="J317" s="116"/>
      <c r="K317" s="123"/>
    </row>
    <row r="318" spans="1:11" ht="15.75">
      <c r="A318" s="121"/>
      <c r="B318" s="351" t="s">
        <v>913</v>
      </c>
      <c r="C318" s="350"/>
      <c r="D318" s="352"/>
      <c r="E318" s="353"/>
      <c r="F318" s="352"/>
      <c r="G318" s="353"/>
      <c r="H318" s="352"/>
      <c r="I318" s="115"/>
      <c r="J318" s="116"/>
      <c r="K318" s="123"/>
    </row>
    <row r="319" spans="1:2" ht="12.75">
      <c r="A319" s="124"/>
      <c r="B319" s="125"/>
    </row>
    <row r="320" spans="2:10" ht="38.25">
      <c r="B320" s="142" t="s">
        <v>914</v>
      </c>
      <c r="C320" s="202">
        <v>-1</v>
      </c>
      <c r="D320" s="203" t="s">
        <v>1112</v>
      </c>
      <c r="E320" s="204">
        <v>22500</v>
      </c>
      <c r="F320" s="205">
        <v>-22500</v>
      </c>
      <c r="G320" s="204">
        <v>15000</v>
      </c>
      <c r="H320" s="205">
        <v>-15000</v>
      </c>
      <c r="I320" s="206">
        <v>37500</v>
      </c>
      <c r="J320" s="205">
        <v>-37500</v>
      </c>
    </row>
    <row r="321" spans="1:19" ht="12.75">
      <c r="A321" s="174"/>
      <c r="B321" s="167"/>
      <c r="F321" s="194" t="s">
        <v>965</v>
      </c>
      <c r="H321" s="194" t="s">
        <v>965</v>
      </c>
      <c r="J321" s="194" t="s">
        <v>965</v>
      </c>
      <c r="K321" s="146"/>
      <c r="M321" s="159"/>
      <c r="N321" s="103"/>
      <c r="O321" s="102"/>
      <c r="P321" s="102"/>
      <c r="Q321" s="102"/>
      <c r="R321" s="102"/>
      <c r="S321" s="102"/>
    </row>
    <row r="322" spans="1:11" ht="12.75">
      <c r="A322" s="124"/>
      <c r="B322" s="377" t="s">
        <v>915</v>
      </c>
      <c r="F322" s="175">
        <v>-22500</v>
      </c>
      <c r="H322" s="175">
        <v>-15000</v>
      </c>
      <c r="J322" s="176">
        <v>-37500</v>
      </c>
      <c r="K322" s="175"/>
    </row>
    <row r="323" spans="1:19" ht="12.75">
      <c r="A323" s="213"/>
      <c r="B323" s="38"/>
      <c r="E323" s="154"/>
      <c r="G323" s="154"/>
      <c r="I323" s="151"/>
      <c r="J323" s="214"/>
      <c r="K323" s="38"/>
      <c r="L323" s="101"/>
      <c r="M323" s="38"/>
      <c r="S323" s="102"/>
    </row>
    <row r="324" spans="2:10" ht="12.75">
      <c r="B324" s="68" t="s">
        <v>336</v>
      </c>
      <c r="C324" s="2"/>
      <c r="D324" s="69">
        <v>0.15</v>
      </c>
      <c r="J324" s="130">
        <v>-5625</v>
      </c>
    </row>
    <row r="325" ht="12.75">
      <c r="J325" s="194" t="s">
        <v>965</v>
      </c>
    </row>
    <row r="326" spans="2:16" ht="12.75">
      <c r="B326" s="122" t="s">
        <v>916</v>
      </c>
      <c r="J326" s="364">
        <v>-43125</v>
      </c>
      <c r="K326" s="376" t="s">
        <v>835</v>
      </c>
      <c r="O326" s="124"/>
      <c r="P326" s="124"/>
    </row>
    <row r="331" spans="1:11" ht="12.75">
      <c r="A331" s="121"/>
      <c r="B331" s="195"/>
      <c r="C331" s="116"/>
      <c r="D331" s="113"/>
      <c r="E331" s="114"/>
      <c r="F331" s="113"/>
      <c r="G331" s="114"/>
      <c r="H331" s="113"/>
      <c r="I331" s="115"/>
      <c r="J331" s="116"/>
      <c r="K331" s="123"/>
    </row>
    <row r="332" spans="1:11" ht="15.75">
      <c r="A332" s="121"/>
      <c r="B332" s="351" t="s">
        <v>917</v>
      </c>
      <c r="C332" s="350"/>
      <c r="D332" s="352"/>
      <c r="E332" s="353"/>
      <c r="F332" s="352"/>
      <c r="G332" s="353"/>
      <c r="H332" s="352"/>
      <c r="I332" s="115"/>
      <c r="J332" s="116"/>
      <c r="K332" s="123"/>
    </row>
    <row r="333" spans="1:2" ht="12.75">
      <c r="A333" s="124"/>
      <c r="B333" s="125"/>
    </row>
    <row r="334" spans="2:10" ht="25.5">
      <c r="B334" s="142" t="s">
        <v>918</v>
      </c>
      <c r="C334" s="202"/>
      <c r="D334" s="203"/>
      <c r="E334" s="204"/>
      <c r="F334" s="205"/>
      <c r="G334" s="204"/>
      <c r="H334" s="205"/>
      <c r="I334" s="206"/>
      <c r="J334" s="288"/>
    </row>
    <row r="335" spans="2:10" ht="12.75">
      <c r="B335" s="142" t="s">
        <v>919</v>
      </c>
      <c r="C335" s="202">
        <v>-1</v>
      </c>
      <c r="D335" s="203" t="s">
        <v>1112</v>
      </c>
      <c r="E335" s="204">
        <v>57000</v>
      </c>
      <c r="F335" s="205">
        <v>-57000</v>
      </c>
      <c r="G335" s="204">
        <v>38000</v>
      </c>
      <c r="H335" s="205">
        <v>-38000</v>
      </c>
      <c r="I335" s="206">
        <v>95000</v>
      </c>
      <c r="J335" s="205">
        <v>-95000</v>
      </c>
    </row>
    <row r="336" spans="2:10" ht="12.75">
      <c r="B336" s="142" t="s">
        <v>920</v>
      </c>
      <c r="C336" s="202">
        <v>-1</v>
      </c>
      <c r="D336" s="203" t="s">
        <v>1112</v>
      </c>
      <c r="E336" s="204">
        <v>16800</v>
      </c>
      <c r="F336" s="205">
        <v>-16800</v>
      </c>
      <c r="G336" s="204">
        <v>11200</v>
      </c>
      <c r="H336" s="205">
        <v>-11200</v>
      </c>
      <c r="I336" s="206">
        <v>28000</v>
      </c>
      <c r="J336" s="205">
        <v>-28000</v>
      </c>
    </row>
    <row r="337" spans="2:10" ht="12.75">
      <c r="B337" s="142" t="s">
        <v>921</v>
      </c>
      <c r="C337" s="202">
        <v>-1</v>
      </c>
      <c r="D337" s="203" t="s">
        <v>1112</v>
      </c>
      <c r="E337" s="204">
        <v>24000</v>
      </c>
      <c r="F337" s="205">
        <v>-24000</v>
      </c>
      <c r="G337" s="204">
        <v>16000</v>
      </c>
      <c r="H337" s="205">
        <v>-16000</v>
      </c>
      <c r="I337" s="206">
        <v>40000</v>
      </c>
      <c r="J337" s="205">
        <v>-40000</v>
      </c>
    </row>
    <row r="338" spans="2:10" ht="12.75">
      <c r="B338" s="142" t="s">
        <v>922</v>
      </c>
      <c r="C338" s="202">
        <v>-1</v>
      </c>
      <c r="D338" s="203" t="s">
        <v>1112</v>
      </c>
      <c r="E338" s="204">
        <v>9000</v>
      </c>
      <c r="F338" s="205">
        <v>-9000</v>
      </c>
      <c r="G338" s="204">
        <v>6000</v>
      </c>
      <c r="H338" s="205">
        <v>-6000</v>
      </c>
      <c r="I338" s="206">
        <v>15000</v>
      </c>
      <c r="J338" s="205">
        <v>-15000</v>
      </c>
    </row>
    <row r="339" spans="2:10" ht="12.75">
      <c r="B339" s="142" t="s">
        <v>923</v>
      </c>
      <c r="C339" s="202">
        <v>-1</v>
      </c>
      <c r="D339" s="203" t="s">
        <v>1112</v>
      </c>
      <c r="E339" s="204">
        <v>12000</v>
      </c>
      <c r="F339" s="205">
        <v>-12000</v>
      </c>
      <c r="G339" s="204">
        <v>8000</v>
      </c>
      <c r="H339" s="205">
        <v>-8000</v>
      </c>
      <c r="I339" s="206">
        <v>20000</v>
      </c>
      <c r="J339" s="205">
        <v>-20000</v>
      </c>
    </row>
    <row r="340" spans="1:19" ht="12.75">
      <c r="A340" s="174"/>
      <c r="B340" s="167"/>
      <c r="F340" s="194" t="s">
        <v>965</v>
      </c>
      <c r="H340" s="194" t="s">
        <v>965</v>
      </c>
      <c r="J340" s="194" t="s">
        <v>965</v>
      </c>
      <c r="K340" s="146"/>
      <c r="M340" s="159"/>
      <c r="N340" s="103"/>
      <c r="O340" s="102"/>
      <c r="P340" s="102"/>
      <c r="Q340" s="102"/>
      <c r="R340" s="102"/>
      <c r="S340" s="102"/>
    </row>
    <row r="341" spans="1:11" ht="12.75">
      <c r="A341" s="124"/>
      <c r="B341" s="377" t="s">
        <v>924</v>
      </c>
      <c r="F341" s="175">
        <v>-118800</v>
      </c>
      <c r="H341" s="175">
        <v>-79200</v>
      </c>
      <c r="J341" s="176">
        <v>-198000</v>
      </c>
      <c r="K341" s="175"/>
    </row>
    <row r="342" spans="1:19" ht="12.75">
      <c r="A342" s="213"/>
      <c r="B342" s="38"/>
      <c r="E342" s="154"/>
      <c r="G342" s="154"/>
      <c r="I342" s="151"/>
      <c r="J342" s="214"/>
      <c r="K342" s="38"/>
      <c r="L342" s="101"/>
      <c r="M342" s="38"/>
      <c r="S342" s="102"/>
    </row>
    <row r="343" spans="2:10" ht="12.75">
      <c r="B343" s="68" t="s">
        <v>336</v>
      </c>
      <c r="C343" s="2"/>
      <c r="D343" s="69">
        <v>0.15</v>
      </c>
      <c r="J343" s="130">
        <v>-29700</v>
      </c>
    </row>
    <row r="344" ht="12.75">
      <c r="J344" s="194" t="s">
        <v>965</v>
      </c>
    </row>
    <row r="345" spans="2:16" ht="12.75">
      <c r="B345" s="122" t="s">
        <v>925</v>
      </c>
      <c r="J345" s="364">
        <v>-227700</v>
      </c>
      <c r="K345" s="376" t="s">
        <v>835</v>
      </c>
      <c r="O345" s="124"/>
      <c r="P345" s="124"/>
    </row>
    <row r="349" spans="1:11" ht="12.75">
      <c r="A349" s="121"/>
      <c r="B349" s="195"/>
      <c r="C349" s="116"/>
      <c r="D349" s="113"/>
      <c r="E349" s="114"/>
      <c r="F349" s="113"/>
      <c r="G349" s="114"/>
      <c r="H349" s="113"/>
      <c r="I349" s="115"/>
      <c r="J349" s="116"/>
      <c r="K349" s="123"/>
    </row>
    <row r="350" spans="1:11" ht="15.75">
      <c r="A350" s="121"/>
      <c r="B350" s="351" t="s">
        <v>926</v>
      </c>
      <c r="C350" s="350"/>
      <c r="D350" s="352"/>
      <c r="E350" s="353"/>
      <c r="F350" s="352"/>
      <c r="G350" s="353"/>
      <c r="H350" s="352"/>
      <c r="I350" s="115"/>
      <c r="J350" s="116"/>
      <c r="K350" s="123"/>
    </row>
    <row r="351" spans="1:2" ht="12.75">
      <c r="A351" s="124"/>
      <c r="B351" s="125"/>
    </row>
    <row r="352" spans="3:10" ht="12.75">
      <c r="C352" s="202"/>
      <c r="D352" s="203"/>
      <c r="E352" s="204"/>
      <c r="F352" s="205"/>
      <c r="G352" s="204"/>
      <c r="H352" s="205"/>
      <c r="I352" s="206"/>
      <c r="J352" s="288"/>
    </row>
    <row r="353" spans="1:19" ht="51">
      <c r="A353" s="152"/>
      <c r="B353" s="157" t="s">
        <v>927</v>
      </c>
      <c r="C353" s="101">
        <v>-88.88888888888889</v>
      </c>
      <c r="D353" s="127" t="s">
        <v>1103</v>
      </c>
      <c r="E353" s="128">
        <v>330</v>
      </c>
      <c r="F353" s="146">
        <v>-29333.333333333332</v>
      </c>
      <c r="G353" s="128">
        <v>220</v>
      </c>
      <c r="H353" s="146">
        <v>-19555.555555555555</v>
      </c>
      <c r="I353" s="129">
        <v>550</v>
      </c>
      <c r="J353" s="146">
        <v>-48888.88888888889</v>
      </c>
      <c r="K353" s="146"/>
      <c r="N353" s="38"/>
      <c r="O353" s="102"/>
      <c r="Q353" s="102"/>
      <c r="S353" s="102"/>
    </row>
    <row r="354" spans="1:19" ht="38.25">
      <c r="A354" s="152"/>
      <c r="B354" s="156" t="s">
        <v>928</v>
      </c>
      <c r="C354" s="101">
        <v>83.33333333333333</v>
      </c>
      <c r="D354" s="127" t="s">
        <v>1103</v>
      </c>
      <c r="E354" s="128">
        <v>330</v>
      </c>
      <c r="F354" s="146">
        <v>27500</v>
      </c>
      <c r="G354" s="128">
        <v>220</v>
      </c>
      <c r="H354" s="146">
        <v>18333.333333333332</v>
      </c>
      <c r="I354" s="129">
        <v>550</v>
      </c>
      <c r="J354" s="146">
        <v>45833.33333333333</v>
      </c>
      <c r="K354" s="146"/>
      <c r="N354" s="38"/>
      <c r="O354" s="102"/>
      <c r="Q354" s="102"/>
      <c r="S354" s="102"/>
    </row>
    <row r="355" spans="1:19" ht="12.75">
      <c r="A355" s="174"/>
      <c r="B355" s="167"/>
      <c r="F355" s="194" t="s">
        <v>965</v>
      </c>
      <c r="H355" s="194" t="s">
        <v>965</v>
      </c>
      <c r="J355" s="194" t="s">
        <v>965</v>
      </c>
      <c r="K355" s="146"/>
      <c r="M355" s="159"/>
      <c r="N355" s="103"/>
      <c r="O355" s="102"/>
      <c r="P355" s="102"/>
      <c r="Q355" s="102"/>
      <c r="R355" s="102"/>
      <c r="S355" s="102"/>
    </row>
    <row r="356" spans="1:11" ht="12.75">
      <c r="A356" s="124"/>
      <c r="B356" s="377" t="s">
        <v>929</v>
      </c>
      <c r="F356" s="175">
        <v>-1833.3333333333321</v>
      </c>
      <c r="H356" s="175">
        <v>-1222.2222222222226</v>
      </c>
      <c r="J356" s="176">
        <v>-3055.555555555562</v>
      </c>
      <c r="K356" s="175"/>
    </row>
    <row r="357" spans="1:19" ht="12.75">
      <c r="A357" s="213"/>
      <c r="B357" s="38"/>
      <c r="E357" s="154"/>
      <c r="G357" s="154"/>
      <c r="I357" s="151"/>
      <c r="J357" s="214"/>
      <c r="K357" s="38"/>
      <c r="L357" s="101"/>
      <c r="M357" s="38"/>
      <c r="S357" s="102"/>
    </row>
    <row r="358" spans="2:10" ht="12.75">
      <c r="B358" s="68" t="s">
        <v>336</v>
      </c>
      <c r="C358" s="2"/>
      <c r="D358" s="69">
        <v>0.15</v>
      </c>
      <c r="J358" s="130">
        <v>-458.3333333333343</v>
      </c>
    </row>
    <row r="359" ht="12.75">
      <c r="J359" s="194" t="s">
        <v>965</v>
      </c>
    </row>
    <row r="360" spans="2:16" ht="12.75">
      <c r="B360" s="122" t="s">
        <v>930</v>
      </c>
      <c r="J360" s="364">
        <v>-3513.8888888888964</v>
      </c>
      <c r="K360" s="376" t="s">
        <v>835</v>
      </c>
      <c r="O360" s="124"/>
      <c r="P360" s="124"/>
    </row>
  </sheetData>
  <sheetProtection/>
  <mergeCells count="4">
    <mergeCell ref="A1:K1"/>
    <mergeCell ref="E11:F11"/>
    <mergeCell ref="G11:H11"/>
    <mergeCell ref="I11:J11"/>
  </mergeCells>
  <printOptions gridLines="1" horizontalCentered="1"/>
  <pageMargins left="0.15" right="0" top="1" bottom="1" header="0.5" footer="0.5"/>
  <pageSetup fitToHeight="30" orientation="portrait" scale="60" r:id="rId1"/>
  <headerFooter alignWithMargins="0">
    <oddFooter>&amp;CPage &amp;P</oddFooter>
  </headerFooter>
  <rowBreaks count="2" manualBreakCount="2">
    <brk id="140" max="8" man="1"/>
    <brk id="16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8"/>
  <sheetViews>
    <sheetView zoomScale="80" zoomScaleNormal="80" zoomScalePageLayoutView="0" workbookViewId="0" topLeftCell="A15">
      <selection activeCell="I28" sqref="I28"/>
    </sheetView>
  </sheetViews>
  <sheetFormatPr defaultColWidth="9.00390625" defaultRowHeight="12.75"/>
  <cols>
    <col min="1" max="1" width="7.875" style="2" customWidth="1"/>
    <col min="2" max="2" width="4.375" style="2" customWidth="1"/>
    <col min="3" max="3" width="4.125" style="2" customWidth="1"/>
    <col min="4" max="4" width="51.875" style="2" customWidth="1"/>
    <col min="5" max="5" width="9.375" style="2" customWidth="1"/>
    <col min="6" max="6" width="10.375" style="2" customWidth="1"/>
    <col min="7" max="8" width="17.625" style="70" customWidth="1"/>
    <col min="9" max="9" width="16.875" style="77" bestFit="1" customWidth="1"/>
    <col min="10" max="10" width="15.875" style="2" customWidth="1"/>
    <col min="11" max="11" width="9.375" style="2" customWidth="1"/>
    <col min="12" max="12" width="14.375" style="2" bestFit="1" customWidth="1"/>
    <col min="13" max="16384" width="9.375" style="2" customWidth="1"/>
  </cols>
  <sheetData>
    <row r="1" spans="1:9" s="33" customFormat="1" ht="16.5" customHeight="1">
      <c r="A1" s="383" t="s">
        <v>989</v>
      </c>
      <c r="B1" s="383"/>
      <c r="C1" s="383"/>
      <c r="D1" s="383"/>
      <c r="E1" s="383"/>
      <c r="F1" s="383"/>
      <c r="G1" s="383"/>
      <c r="H1" s="383"/>
      <c r="I1" s="383"/>
    </row>
    <row r="2" spans="1:9" s="33" customFormat="1" ht="16.5" customHeight="1">
      <c r="A2" s="391"/>
      <c r="B2" s="391"/>
      <c r="C2" s="391"/>
      <c r="D2" s="392"/>
      <c r="E2" s="392"/>
      <c r="F2" s="392"/>
      <c r="G2" s="392"/>
      <c r="H2" s="34"/>
      <c r="I2" s="35"/>
    </row>
    <row r="3" spans="1:9" s="33" customFormat="1" ht="16.5" customHeight="1">
      <c r="A3" s="383" t="s">
        <v>938</v>
      </c>
      <c r="B3" s="383"/>
      <c r="C3" s="383"/>
      <c r="D3" s="383"/>
      <c r="E3" s="383"/>
      <c r="F3" s="383"/>
      <c r="G3" s="383"/>
      <c r="H3" s="383"/>
      <c r="I3" s="383"/>
    </row>
    <row r="4" spans="1:9" s="33" customFormat="1" ht="12.75">
      <c r="A4" s="393"/>
      <c r="B4" s="393"/>
      <c r="C4" s="393"/>
      <c r="D4" s="390"/>
      <c r="E4" s="390"/>
      <c r="F4" s="390"/>
      <c r="G4" s="390"/>
      <c r="H4" s="390"/>
      <c r="I4" s="390"/>
    </row>
    <row r="5" spans="1:9" s="33" customFormat="1" ht="12.75">
      <c r="A5" s="387" t="s">
        <v>939</v>
      </c>
      <c r="B5" s="387"/>
      <c r="C5" s="387"/>
      <c r="D5" s="388"/>
      <c r="E5" s="388"/>
      <c r="F5" s="388"/>
      <c r="G5" s="388"/>
      <c r="H5" s="388"/>
      <c r="I5" s="388"/>
    </row>
    <row r="6" spans="1:9" s="33" customFormat="1" ht="12.75">
      <c r="A6" s="389"/>
      <c r="B6" s="389"/>
      <c r="C6" s="389"/>
      <c r="D6" s="390"/>
      <c r="E6" s="390"/>
      <c r="F6" s="390"/>
      <c r="G6" s="390"/>
      <c r="H6" s="390"/>
      <c r="I6" s="390"/>
    </row>
    <row r="7" spans="1:9" s="38" customFormat="1" ht="12.75">
      <c r="A7" s="394" t="s">
        <v>940</v>
      </c>
      <c r="B7" s="394"/>
      <c r="C7" s="394"/>
      <c r="D7" s="394"/>
      <c r="E7" s="394"/>
      <c r="F7" s="394"/>
      <c r="G7" s="394"/>
      <c r="H7" s="394"/>
      <c r="I7" s="394"/>
    </row>
    <row r="8" spans="1:9" s="33" customFormat="1" ht="12.75">
      <c r="A8" s="395"/>
      <c r="B8" s="395"/>
      <c r="C8" s="395"/>
      <c r="D8" s="396"/>
      <c r="E8" s="396"/>
      <c r="F8" s="396"/>
      <c r="G8" s="396"/>
      <c r="H8" s="396"/>
      <c r="I8" s="390"/>
    </row>
    <row r="9" spans="1:9" s="33" customFormat="1" ht="12.75">
      <c r="A9" s="387" t="s">
        <v>941</v>
      </c>
      <c r="B9" s="387"/>
      <c r="C9" s="387"/>
      <c r="D9" s="397"/>
      <c r="E9" s="397"/>
      <c r="F9" s="397"/>
      <c r="G9" s="397"/>
      <c r="H9" s="397"/>
      <c r="I9" s="397"/>
    </row>
    <row r="10" spans="1:9" s="33" customFormat="1" ht="12.75">
      <c r="A10" s="36"/>
      <c r="B10" s="36"/>
      <c r="C10" s="36"/>
      <c r="D10" s="39"/>
      <c r="E10" s="39"/>
      <c r="F10" s="39"/>
      <c r="G10" s="39"/>
      <c r="H10" s="39"/>
      <c r="I10" s="40">
        <v>39345</v>
      </c>
    </row>
    <row r="11" spans="1:9" s="10" customFormat="1" ht="19.5" customHeight="1">
      <c r="A11" s="398" t="s">
        <v>990</v>
      </c>
      <c r="B11" s="398"/>
      <c r="C11" s="398"/>
      <c r="D11" s="399"/>
      <c r="E11" s="399"/>
      <c r="F11" s="399"/>
      <c r="G11" s="399"/>
      <c r="H11" s="399"/>
      <c r="I11" s="399"/>
    </row>
    <row r="12" spans="1:9" ht="12.75">
      <c r="A12" s="41"/>
      <c r="B12" s="41"/>
      <c r="C12" s="41"/>
      <c r="D12" s="42"/>
      <c r="E12" s="43"/>
      <c r="F12" s="43"/>
      <c r="G12" s="44"/>
      <c r="H12" s="45"/>
      <c r="I12" s="46" t="s">
        <v>991</v>
      </c>
    </row>
    <row r="13" spans="1:9" ht="13.5" thickBot="1">
      <c r="A13" s="47" t="s">
        <v>992</v>
      </c>
      <c r="B13" s="47"/>
      <c r="C13" s="47"/>
      <c r="D13" s="48" t="s">
        <v>993</v>
      </c>
      <c r="E13" s="49"/>
      <c r="F13" s="49"/>
      <c r="G13" s="47"/>
      <c r="H13" s="50"/>
      <c r="I13" s="51" t="s">
        <v>994</v>
      </c>
    </row>
    <row r="14" spans="1:9" ht="12.75">
      <c r="A14" s="52"/>
      <c r="B14" s="52"/>
      <c r="C14" s="52"/>
      <c r="D14" s="53"/>
      <c r="F14" s="54"/>
      <c r="G14" s="2"/>
      <c r="H14" s="55"/>
      <c r="I14" s="55"/>
    </row>
    <row r="15" spans="1:9" ht="12.75" customHeight="1">
      <c r="A15" s="56" t="s">
        <v>995</v>
      </c>
      <c r="B15" s="52" t="s">
        <v>996</v>
      </c>
      <c r="C15" s="52"/>
      <c r="D15" s="57" t="s">
        <v>997</v>
      </c>
      <c r="F15" s="54"/>
      <c r="G15" s="2"/>
      <c r="H15" s="55"/>
      <c r="I15" s="380">
        <f>I16+I17</f>
        <v>6628518.981481481</v>
      </c>
    </row>
    <row r="16" spans="1:9" ht="12.75">
      <c r="A16" s="56" t="s">
        <v>995</v>
      </c>
      <c r="B16" s="52" t="s">
        <v>996</v>
      </c>
      <c r="C16" s="52" t="s">
        <v>998</v>
      </c>
      <c r="D16" s="59" t="s">
        <v>999</v>
      </c>
      <c r="F16" s="54"/>
      <c r="G16" s="2"/>
      <c r="H16" s="55"/>
      <c r="I16" s="58">
        <v>3392532.5</v>
      </c>
    </row>
    <row r="17" spans="1:9" ht="12.75">
      <c r="A17" s="56" t="s">
        <v>995</v>
      </c>
      <c r="B17" s="52" t="s">
        <v>996</v>
      </c>
      <c r="C17" s="52" t="s">
        <v>996</v>
      </c>
      <c r="D17" s="59" t="s">
        <v>1000</v>
      </c>
      <c r="F17" s="54"/>
      <c r="G17" s="2"/>
      <c r="H17" s="55"/>
      <c r="I17" s="58">
        <v>3235986.4814814813</v>
      </c>
    </row>
    <row r="18" spans="1:9" ht="12.75">
      <c r="A18" s="52"/>
      <c r="B18" s="52"/>
      <c r="C18" s="52"/>
      <c r="D18" s="57"/>
      <c r="F18" s="54"/>
      <c r="G18" s="2"/>
      <c r="H18" s="55"/>
      <c r="I18" s="58"/>
    </row>
    <row r="19" spans="1:9" ht="38.25">
      <c r="A19" s="56" t="s">
        <v>995</v>
      </c>
      <c r="B19" s="52" t="s">
        <v>1001</v>
      </c>
      <c r="C19" s="52"/>
      <c r="D19" s="60" t="s">
        <v>1002</v>
      </c>
      <c r="F19" s="54"/>
      <c r="G19" s="2"/>
      <c r="H19" s="55"/>
      <c r="I19" s="58">
        <v>14566624.566089075</v>
      </c>
    </row>
    <row r="20" spans="1:9" ht="12.75">
      <c r="A20" s="52"/>
      <c r="B20" s="52"/>
      <c r="C20" s="52"/>
      <c r="D20" s="57"/>
      <c r="F20" s="57"/>
      <c r="G20" s="2"/>
      <c r="H20" s="55"/>
      <c r="I20" s="58"/>
    </row>
    <row r="21" spans="1:10" ht="12.75">
      <c r="A21" s="56" t="s">
        <v>995</v>
      </c>
      <c r="B21" s="52" t="s">
        <v>1003</v>
      </c>
      <c r="C21" s="52"/>
      <c r="D21" s="57" t="s">
        <v>1004</v>
      </c>
      <c r="F21" s="54"/>
      <c r="G21" s="2"/>
      <c r="H21" s="55"/>
      <c r="I21" s="380">
        <f>SUM(I22:I26)</f>
        <v>83545079.17399138</v>
      </c>
      <c r="J21" s="61">
        <v>83545079.17399138</v>
      </c>
    </row>
    <row r="22" spans="1:9" ht="14.25" customHeight="1">
      <c r="A22" s="56" t="s">
        <v>995</v>
      </c>
      <c r="B22" s="52" t="s">
        <v>1003</v>
      </c>
      <c r="C22" s="52" t="s">
        <v>1005</v>
      </c>
      <c r="D22" s="59" t="s">
        <v>1006</v>
      </c>
      <c r="F22" s="54"/>
      <c r="G22" s="2"/>
      <c r="H22" s="55"/>
      <c r="I22" s="58">
        <v>16709015.834798276</v>
      </c>
    </row>
    <row r="23" spans="1:9" ht="14.25" customHeight="1">
      <c r="A23" s="56" t="s">
        <v>995</v>
      </c>
      <c r="B23" s="52" t="s">
        <v>1003</v>
      </c>
      <c r="C23" s="52" t="s">
        <v>1007</v>
      </c>
      <c r="D23" s="59" t="s">
        <v>1008</v>
      </c>
      <c r="F23" s="54"/>
      <c r="G23" s="2"/>
      <c r="H23" s="55"/>
      <c r="I23" s="58">
        <v>16709015.834798276</v>
      </c>
    </row>
    <row r="24" spans="1:9" ht="15" customHeight="1">
      <c r="A24" s="56" t="s">
        <v>995</v>
      </c>
      <c r="B24" s="52" t="s">
        <v>1003</v>
      </c>
      <c r="C24" s="52" t="s">
        <v>1009</v>
      </c>
      <c r="D24" s="59" t="s">
        <v>1010</v>
      </c>
      <c r="F24" s="54"/>
      <c r="G24" s="2"/>
      <c r="H24" s="55"/>
      <c r="I24" s="58">
        <v>16709015.834798276</v>
      </c>
    </row>
    <row r="25" spans="1:9" ht="14.25" customHeight="1">
      <c r="A25" s="56" t="s">
        <v>995</v>
      </c>
      <c r="B25" s="52" t="s">
        <v>1003</v>
      </c>
      <c r="C25" s="52" t="s">
        <v>1011</v>
      </c>
      <c r="D25" s="59" t="s">
        <v>1012</v>
      </c>
      <c r="F25" s="54"/>
      <c r="G25" s="2"/>
      <c r="H25" s="55"/>
      <c r="I25" s="58">
        <v>16709015.834798276</v>
      </c>
    </row>
    <row r="26" spans="1:9" ht="13.5" customHeight="1">
      <c r="A26" s="56" t="s">
        <v>995</v>
      </c>
      <c r="B26" s="52" t="s">
        <v>1003</v>
      </c>
      <c r="C26" s="52" t="s">
        <v>1013</v>
      </c>
      <c r="D26" s="59" t="s">
        <v>1014</v>
      </c>
      <c r="F26" s="54"/>
      <c r="G26" s="2"/>
      <c r="H26" s="55"/>
      <c r="I26" s="58">
        <v>16709015.834798276</v>
      </c>
    </row>
    <row r="27" spans="1:9" ht="12.75">
      <c r="A27" s="56"/>
      <c r="B27" s="56"/>
      <c r="C27" s="56"/>
      <c r="D27" s="57"/>
      <c r="F27" s="54"/>
      <c r="G27" s="2"/>
      <c r="H27" s="55"/>
      <c r="I27" s="58"/>
    </row>
    <row r="28" spans="1:9" ht="12.75">
      <c r="A28" s="56" t="s">
        <v>995</v>
      </c>
      <c r="B28" s="52" t="s">
        <v>1015</v>
      </c>
      <c r="C28" s="52"/>
      <c r="D28" s="57" t="s">
        <v>1016</v>
      </c>
      <c r="F28" s="54"/>
      <c r="G28" s="2"/>
      <c r="H28" s="55"/>
      <c r="I28" s="380">
        <f>I29+I30+I31</f>
        <v>22608445.333631087</v>
      </c>
    </row>
    <row r="29" spans="1:9" ht="12.75">
      <c r="A29" s="56" t="s">
        <v>995</v>
      </c>
      <c r="B29" s="52" t="s">
        <v>1015</v>
      </c>
      <c r="C29" s="52" t="s">
        <v>1005</v>
      </c>
      <c r="D29" s="59" t="s">
        <v>1017</v>
      </c>
      <c r="F29" s="54"/>
      <c r="G29" s="2"/>
      <c r="H29" s="55"/>
      <c r="I29" s="58">
        <v>7536148.444543696</v>
      </c>
    </row>
    <row r="30" spans="1:9" ht="12.75">
      <c r="A30" s="56" t="s">
        <v>995</v>
      </c>
      <c r="B30" s="52" t="s">
        <v>1015</v>
      </c>
      <c r="C30" s="52" t="s">
        <v>1007</v>
      </c>
      <c r="D30" s="59" t="s">
        <v>436</v>
      </c>
      <c r="F30" s="54"/>
      <c r="G30" s="2"/>
      <c r="H30" s="55"/>
      <c r="I30" s="58">
        <v>7536148.444543696</v>
      </c>
    </row>
    <row r="31" spans="1:9" ht="12.75">
      <c r="A31" s="56" t="s">
        <v>995</v>
      </c>
      <c r="B31" s="52" t="s">
        <v>1015</v>
      </c>
      <c r="C31" s="52" t="s">
        <v>1009</v>
      </c>
      <c r="D31" s="59" t="s">
        <v>1018</v>
      </c>
      <c r="F31" s="54"/>
      <c r="G31" s="2"/>
      <c r="H31" s="55"/>
      <c r="I31" s="58">
        <v>7536148.444543696</v>
      </c>
    </row>
    <row r="32" spans="1:9" ht="12.75">
      <c r="A32" s="52"/>
      <c r="B32" s="52"/>
      <c r="C32" s="52"/>
      <c r="D32" s="57"/>
      <c r="F32" s="54"/>
      <c r="G32" s="2"/>
      <c r="H32" s="55"/>
      <c r="I32" s="58"/>
    </row>
    <row r="33" spans="1:9" s="63" customFormat="1" ht="12.75">
      <c r="A33" s="56" t="s">
        <v>995</v>
      </c>
      <c r="B33" s="52" t="s">
        <v>1019</v>
      </c>
      <c r="C33" s="56"/>
      <c r="D33" s="62" t="s">
        <v>1020</v>
      </c>
      <c r="F33" s="54"/>
      <c r="H33" s="55"/>
      <c r="I33" s="58">
        <v>10607030.80813676</v>
      </c>
    </row>
    <row r="34" spans="1:9" ht="12.75">
      <c r="A34" s="52"/>
      <c r="B34" s="52"/>
      <c r="C34" s="52"/>
      <c r="D34" s="57"/>
      <c r="F34" s="54"/>
      <c r="G34" s="2"/>
      <c r="H34" s="55"/>
      <c r="I34" s="58"/>
    </row>
    <row r="35" spans="1:9" ht="12.75">
      <c r="A35" s="56" t="s">
        <v>995</v>
      </c>
      <c r="B35" s="52" t="s">
        <v>1021</v>
      </c>
      <c r="C35" s="56"/>
      <c r="D35" s="57" t="s">
        <v>1022</v>
      </c>
      <c r="F35" s="54"/>
      <c r="G35" s="2"/>
      <c r="H35" s="55"/>
      <c r="I35" s="58">
        <v>11991501.85915</v>
      </c>
    </row>
    <row r="36" spans="1:9" ht="12.75">
      <c r="A36" s="52"/>
      <c r="B36" s="52"/>
      <c r="C36" s="52"/>
      <c r="D36" s="57"/>
      <c r="F36" s="54"/>
      <c r="G36" s="2"/>
      <c r="H36" s="55"/>
      <c r="I36" s="58"/>
    </row>
    <row r="37" spans="1:9" ht="12.75">
      <c r="A37" s="56" t="s">
        <v>995</v>
      </c>
      <c r="B37" s="52" t="s">
        <v>1023</v>
      </c>
      <c r="C37" s="52"/>
      <c r="D37" s="57" t="s">
        <v>1024</v>
      </c>
      <c r="F37" s="54"/>
      <c r="G37" s="2"/>
      <c r="H37" s="55"/>
      <c r="I37" s="58">
        <v>1017750</v>
      </c>
    </row>
    <row r="38" spans="1:9" ht="12.75">
      <c r="A38" s="52"/>
      <c r="B38" s="52"/>
      <c r="C38" s="52"/>
      <c r="D38" s="57"/>
      <c r="F38" s="54"/>
      <c r="G38" s="2"/>
      <c r="H38" s="55"/>
      <c r="I38" s="58"/>
    </row>
    <row r="39" spans="1:9" ht="12.75" customHeight="1">
      <c r="A39" s="56" t="s">
        <v>995</v>
      </c>
      <c r="B39" s="52" t="s">
        <v>1025</v>
      </c>
      <c r="C39" s="52"/>
      <c r="D39" s="57" t="s">
        <v>1026</v>
      </c>
      <c r="F39" s="54"/>
      <c r="G39" s="2"/>
      <c r="H39" s="55"/>
      <c r="I39" s="58" t="s">
        <v>1027</v>
      </c>
    </row>
    <row r="40" spans="1:9" ht="12.75">
      <c r="A40" s="52"/>
      <c r="B40" s="52"/>
      <c r="C40" s="52"/>
      <c r="D40" s="57"/>
      <c r="F40" s="54"/>
      <c r="G40" s="2"/>
      <c r="H40" s="55"/>
      <c r="I40" s="58"/>
    </row>
    <row r="41" spans="1:9" ht="12.75">
      <c r="A41" s="56" t="s">
        <v>1028</v>
      </c>
      <c r="B41" s="52"/>
      <c r="C41" s="52"/>
      <c r="D41" s="62" t="s">
        <v>1029</v>
      </c>
      <c r="F41" s="54"/>
      <c r="G41" s="2"/>
      <c r="H41" s="55"/>
      <c r="I41" s="58" t="s">
        <v>1027</v>
      </c>
    </row>
    <row r="42" spans="1:9" ht="12.75">
      <c r="A42" s="52"/>
      <c r="B42" s="52"/>
      <c r="C42" s="52"/>
      <c r="D42" s="57"/>
      <c r="F42" s="54"/>
      <c r="G42" s="2"/>
      <c r="H42" s="55"/>
      <c r="I42" s="58"/>
    </row>
    <row r="43" spans="1:9" ht="12.75">
      <c r="A43" s="56" t="s">
        <v>1030</v>
      </c>
      <c r="B43" s="52"/>
      <c r="C43" s="52"/>
      <c r="D43" s="57" t="s">
        <v>1031</v>
      </c>
      <c r="F43" s="54"/>
      <c r="G43" s="2"/>
      <c r="H43" s="55"/>
      <c r="I43" s="58"/>
    </row>
    <row r="44" spans="1:9" ht="12.75">
      <c r="A44" s="56" t="s">
        <v>1030</v>
      </c>
      <c r="B44" s="52" t="s">
        <v>1005</v>
      </c>
      <c r="C44" s="52"/>
      <c r="D44" s="59" t="s">
        <v>1032</v>
      </c>
      <c r="F44" s="54"/>
      <c r="G44" s="2"/>
      <c r="H44" s="55"/>
      <c r="I44" s="58" t="s">
        <v>1027</v>
      </c>
    </row>
    <row r="45" spans="1:9" ht="12.75">
      <c r="A45" s="56" t="s">
        <v>1030</v>
      </c>
      <c r="B45" s="52" t="s">
        <v>1007</v>
      </c>
      <c r="C45" s="52"/>
      <c r="D45" s="59" t="s">
        <v>1033</v>
      </c>
      <c r="F45" s="54"/>
      <c r="G45" s="2"/>
      <c r="H45" s="55"/>
      <c r="I45" s="58" t="s">
        <v>1027</v>
      </c>
    </row>
    <row r="46" spans="1:9" ht="12.75">
      <c r="A46" s="56" t="s">
        <v>1030</v>
      </c>
      <c r="B46" s="52" t="s">
        <v>1009</v>
      </c>
      <c r="C46" s="52"/>
      <c r="D46" s="59" t="s">
        <v>1034</v>
      </c>
      <c r="F46" s="54"/>
      <c r="G46" s="2"/>
      <c r="H46" s="55"/>
      <c r="I46" s="58" t="s">
        <v>1027</v>
      </c>
    </row>
    <row r="47" spans="1:9" ht="12.75">
      <c r="A47" s="52"/>
      <c r="B47" s="52"/>
      <c r="C47" s="52"/>
      <c r="D47" s="57"/>
      <c r="F47" s="54"/>
      <c r="G47" s="2"/>
      <c r="H47" s="55"/>
      <c r="I47" s="58"/>
    </row>
    <row r="48" spans="1:9" ht="12.75">
      <c r="A48" s="52"/>
      <c r="B48" s="52"/>
      <c r="C48" s="52"/>
      <c r="D48" s="57"/>
      <c r="F48" s="54"/>
      <c r="G48" s="2"/>
      <c r="H48" s="55"/>
      <c r="I48" s="58"/>
    </row>
    <row r="49" spans="1:9" ht="15">
      <c r="A49" s="64"/>
      <c r="B49" s="64"/>
      <c r="C49" s="64"/>
      <c r="D49" s="65"/>
      <c r="F49" s="64"/>
      <c r="G49" s="2"/>
      <c r="H49" s="66"/>
      <c r="I49" s="66" t="s">
        <v>965</v>
      </c>
    </row>
    <row r="50" spans="1:12" ht="15">
      <c r="A50" s="64"/>
      <c r="B50" s="64"/>
      <c r="C50" s="64"/>
      <c r="D50" s="65" t="s">
        <v>1035</v>
      </c>
      <c r="F50" s="64"/>
      <c r="G50" s="2"/>
      <c r="H50" s="67"/>
      <c r="I50" s="67">
        <v>150964950.72247976</v>
      </c>
      <c r="L50" s="67"/>
    </row>
    <row r="51" spans="4:9" ht="12.75">
      <c r="D51" s="68" t="s">
        <v>1036</v>
      </c>
      <c r="F51" s="69">
        <v>0.1</v>
      </c>
      <c r="H51" s="71"/>
      <c r="I51" s="72">
        <v>15096495.072247976</v>
      </c>
    </row>
    <row r="52" spans="4:9" ht="12.75">
      <c r="D52" s="64"/>
      <c r="F52" s="64"/>
      <c r="H52" s="71"/>
      <c r="I52" s="66" t="s">
        <v>965</v>
      </c>
    </row>
    <row r="53" spans="4:9" ht="12.75">
      <c r="D53" s="73" t="s">
        <v>1037</v>
      </c>
      <c r="F53" s="64"/>
      <c r="H53" s="71"/>
      <c r="I53" s="67">
        <v>166061445.79472774</v>
      </c>
    </row>
    <row r="54" spans="4:9" ht="12.75">
      <c r="D54" s="74" t="s">
        <v>1038</v>
      </c>
      <c r="F54" s="69">
        <v>0.2</v>
      </c>
      <c r="H54" s="71"/>
      <c r="I54" s="72">
        <v>33212289.15894555</v>
      </c>
    </row>
    <row r="55" spans="4:9" ht="12.75">
      <c r="D55" s="64"/>
      <c r="I55" s="66" t="s">
        <v>965</v>
      </c>
    </row>
    <row r="56" spans="4:9" ht="15">
      <c r="D56" s="65" t="s">
        <v>1039</v>
      </c>
      <c r="I56" s="67">
        <v>199273734.9536733</v>
      </c>
    </row>
    <row r="62" spans="1:9" ht="15.75">
      <c r="A62" s="52"/>
      <c r="B62" s="52"/>
      <c r="C62" s="52"/>
      <c r="D62" s="75" t="s">
        <v>1040</v>
      </c>
      <c r="F62" s="54"/>
      <c r="G62" s="2"/>
      <c r="H62" s="55"/>
      <c r="I62" s="58"/>
    </row>
    <row r="63" spans="1:12" ht="12.75">
      <c r="A63" s="64"/>
      <c r="B63" s="64"/>
      <c r="C63" s="64"/>
      <c r="D63" s="73" t="s">
        <v>1041</v>
      </c>
      <c r="F63" s="64"/>
      <c r="G63" s="2"/>
      <c r="H63" s="67"/>
      <c r="I63" s="67">
        <v>15072296.889087392</v>
      </c>
      <c r="L63" s="67"/>
    </row>
    <row r="64" spans="1:12" ht="12.75">
      <c r="A64" s="64"/>
      <c r="B64" s="64"/>
      <c r="C64" s="64"/>
      <c r="D64" s="73" t="s">
        <v>1042</v>
      </c>
      <c r="F64" s="64"/>
      <c r="G64" s="2"/>
      <c r="H64" s="67"/>
      <c r="I64" s="67">
        <v>430000</v>
      </c>
      <c r="L64" s="67"/>
    </row>
    <row r="65" spans="4:9" ht="12.75">
      <c r="D65" s="64"/>
      <c r="F65" s="64"/>
      <c r="H65" s="71"/>
      <c r="I65" s="66" t="s">
        <v>965</v>
      </c>
    </row>
    <row r="66" spans="4:9" ht="12.75">
      <c r="D66" s="73" t="s">
        <v>1037</v>
      </c>
      <c r="F66" s="64"/>
      <c r="H66" s="71"/>
      <c r="I66" s="67">
        <v>15502296.889087392</v>
      </c>
    </row>
    <row r="67" spans="4:9" ht="12.75">
      <c r="D67" s="68" t="s">
        <v>1036</v>
      </c>
      <c r="F67" s="69">
        <v>0.1</v>
      </c>
      <c r="H67" s="71"/>
      <c r="I67" s="72">
        <v>1550229.6889087392</v>
      </c>
    </row>
    <row r="68" spans="4:9" ht="12.75">
      <c r="D68" s="64"/>
      <c r="F68" s="64"/>
      <c r="H68" s="71"/>
      <c r="I68" s="66" t="s">
        <v>965</v>
      </c>
    </row>
    <row r="69" spans="4:9" ht="12.75">
      <c r="D69" s="73" t="s">
        <v>1037</v>
      </c>
      <c r="F69" s="64"/>
      <c r="H69" s="71"/>
      <c r="I69" s="67">
        <v>17052526.57799613</v>
      </c>
    </row>
    <row r="70" spans="4:9" ht="12.75">
      <c r="D70" s="74" t="s">
        <v>1038</v>
      </c>
      <c r="F70" s="69">
        <v>0.2</v>
      </c>
      <c r="H70" s="71"/>
      <c r="I70" s="72">
        <v>3410505.3155992264</v>
      </c>
    </row>
    <row r="71" spans="4:9" ht="12.75">
      <c r="D71" s="64"/>
      <c r="I71" s="66" t="s">
        <v>965</v>
      </c>
    </row>
    <row r="72" spans="4:9" ht="12.75">
      <c r="D72" s="73" t="s">
        <v>1043</v>
      </c>
      <c r="I72" s="67">
        <v>20463031.893595356</v>
      </c>
    </row>
    <row r="73" ht="12.75">
      <c r="D73" s="76"/>
    </row>
    <row r="75" ht="12.75">
      <c r="D75" s="2" t="s">
        <v>1044</v>
      </c>
    </row>
    <row r="168" ht="12.75">
      <c r="B168" s="10"/>
    </row>
    <row r="197" ht="40.5" customHeight="1"/>
  </sheetData>
  <sheetProtection/>
  <mergeCells count="10">
    <mergeCell ref="A7:I7"/>
    <mergeCell ref="A8:I8"/>
    <mergeCell ref="A9:I9"/>
    <mergeCell ref="A11:I11"/>
    <mergeCell ref="A5:I5"/>
    <mergeCell ref="A6:I6"/>
    <mergeCell ref="A1:I1"/>
    <mergeCell ref="A2:G2"/>
    <mergeCell ref="A3:I3"/>
    <mergeCell ref="A4:I4"/>
  </mergeCells>
  <printOptions horizontalCentered="1"/>
  <pageMargins left="0.5" right="0.5" top="1" bottom="1" header="0.5" footer="0.5"/>
  <pageSetup fitToHeight="1" fitToWidth="1" horizontalDpi="300" verticalDpi="300" orientation="portrait" scale="70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8"/>
  <sheetViews>
    <sheetView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7.875" style="2" customWidth="1"/>
    <col min="2" max="2" width="50.125" style="2" customWidth="1"/>
    <col min="3" max="3" width="9.375" style="2" customWidth="1"/>
    <col min="4" max="4" width="10.375" style="2" customWidth="1"/>
    <col min="5" max="6" width="17.625" style="70" customWidth="1"/>
    <col min="7" max="7" width="16.875" style="77" bestFit="1" customWidth="1"/>
    <col min="8" max="8" width="11.50390625" style="2" bestFit="1" customWidth="1"/>
    <col min="9" max="9" width="15.125" style="2" customWidth="1"/>
    <col min="10" max="10" width="14.375" style="2" bestFit="1" customWidth="1"/>
    <col min="11" max="16384" width="9.375" style="2" customWidth="1"/>
  </cols>
  <sheetData>
    <row r="1" spans="1:7" s="33" customFormat="1" ht="16.5" customHeight="1">
      <c r="A1" s="383" t="s">
        <v>989</v>
      </c>
      <c r="B1" s="383"/>
      <c r="C1" s="383"/>
      <c r="D1" s="383"/>
      <c r="E1" s="383"/>
      <c r="F1" s="383"/>
      <c r="G1" s="383"/>
    </row>
    <row r="2" spans="1:7" s="33" customFormat="1" ht="16.5" customHeight="1">
      <c r="A2" s="391"/>
      <c r="B2" s="392"/>
      <c r="C2" s="392"/>
      <c r="D2" s="392"/>
      <c r="E2" s="392"/>
      <c r="F2" s="34"/>
      <c r="G2" s="35"/>
    </row>
    <row r="3" spans="1:7" s="33" customFormat="1" ht="16.5" customHeight="1">
      <c r="A3" s="383" t="s">
        <v>938</v>
      </c>
      <c r="B3" s="383"/>
      <c r="C3" s="383"/>
      <c r="D3" s="383"/>
      <c r="E3" s="383"/>
      <c r="F3" s="383"/>
      <c r="G3" s="383"/>
    </row>
    <row r="4" spans="1:7" s="33" customFormat="1" ht="12.75">
      <c r="A4" s="393"/>
      <c r="B4" s="396"/>
      <c r="C4" s="396"/>
      <c r="D4" s="396"/>
      <c r="E4" s="396"/>
      <c r="F4" s="396"/>
      <c r="G4" s="396"/>
    </row>
    <row r="5" spans="1:7" s="33" customFormat="1" ht="12.75">
      <c r="A5" s="387" t="s">
        <v>939</v>
      </c>
      <c r="B5" s="400"/>
      <c r="C5" s="400"/>
      <c r="D5" s="400"/>
      <c r="E5" s="400"/>
      <c r="F5" s="400"/>
      <c r="G5" s="400"/>
    </row>
    <row r="6" spans="1:7" s="33" customFormat="1" ht="12.75">
      <c r="A6" s="389"/>
      <c r="B6" s="396"/>
      <c r="C6" s="396"/>
      <c r="D6" s="396"/>
      <c r="E6" s="396"/>
      <c r="F6" s="396"/>
      <c r="G6" s="396"/>
    </row>
    <row r="7" spans="1:7" s="38" customFormat="1" ht="12.75">
      <c r="A7" s="394" t="s">
        <v>940</v>
      </c>
      <c r="B7" s="394"/>
      <c r="C7" s="394"/>
      <c r="D7" s="394"/>
      <c r="E7" s="394"/>
      <c r="F7" s="394"/>
      <c r="G7" s="394"/>
    </row>
    <row r="8" spans="1:7" s="33" customFormat="1" ht="12.75">
      <c r="A8" s="395"/>
      <c r="B8" s="396"/>
      <c r="C8" s="396"/>
      <c r="D8" s="396"/>
      <c r="E8" s="396"/>
      <c r="F8" s="396"/>
      <c r="G8" s="396"/>
    </row>
    <row r="9" spans="1:7" s="33" customFormat="1" ht="12.75">
      <c r="A9" s="387" t="s">
        <v>941</v>
      </c>
      <c r="B9" s="397"/>
      <c r="C9" s="397"/>
      <c r="D9" s="397"/>
      <c r="E9" s="397"/>
      <c r="F9" s="397"/>
      <c r="G9" s="397"/>
    </row>
    <row r="10" spans="1:7" s="33" customFormat="1" ht="12.75">
      <c r="A10" s="36"/>
      <c r="B10" s="39"/>
      <c r="C10" s="39"/>
      <c r="D10" s="39"/>
      <c r="E10" s="39"/>
      <c r="F10" s="39"/>
      <c r="G10" s="78"/>
    </row>
    <row r="11" spans="1:7" s="10" customFormat="1" ht="19.5" customHeight="1">
      <c r="A11" s="398" t="s">
        <v>990</v>
      </c>
      <c r="B11" s="399"/>
      <c r="C11" s="399"/>
      <c r="D11" s="399"/>
      <c r="E11" s="399"/>
      <c r="F11" s="399"/>
      <c r="G11" s="399"/>
    </row>
    <row r="12" spans="1:7" ht="12.75">
      <c r="A12" s="41"/>
      <c r="B12" s="42"/>
      <c r="C12" s="43"/>
      <c r="D12" s="43"/>
      <c r="E12" s="44"/>
      <c r="F12" s="45"/>
      <c r="G12" s="46" t="s">
        <v>991</v>
      </c>
    </row>
    <row r="13" spans="1:7" ht="13.5" thickBot="1">
      <c r="A13" s="47"/>
      <c r="B13" s="48" t="s">
        <v>993</v>
      </c>
      <c r="C13" s="49"/>
      <c r="D13" s="49"/>
      <c r="E13" s="47"/>
      <c r="F13" s="50"/>
      <c r="G13" s="51" t="s">
        <v>994</v>
      </c>
    </row>
    <row r="14" spans="1:7" ht="12.75">
      <c r="A14" s="52"/>
      <c r="B14" s="53"/>
      <c r="D14" s="54"/>
      <c r="E14" s="2"/>
      <c r="F14" s="55"/>
      <c r="G14" s="55"/>
    </row>
    <row r="15" spans="1:7" ht="12.75" customHeight="1">
      <c r="A15" s="52" t="s">
        <v>1045</v>
      </c>
      <c r="B15" s="57" t="s">
        <v>1004</v>
      </c>
      <c r="D15" s="54"/>
      <c r="E15" s="2"/>
      <c r="F15" s="55"/>
      <c r="G15" s="58">
        <v>60726462.88136472</v>
      </c>
    </row>
    <row r="16" spans="1:7" ht="12.75">
      <c r="A16" s="52"/>
      <c r="B16" s="57"/>
      <c r="D16" s="54"/>
      <c r="E16" s="2"/>
      <c r="F16" s="55"/>
      <c r="G16" s="58"/>
    </row>
    <row r="17" spans="1:7" ht="12.75">
      <c r="A17" s="52"/>
      <c r="B17" s="57" t="s">
        <v>1046</v>
      </c>
      <c r="D17" s="54"/>
      <c r="E17" s="2"/>
      <c r="F17" s="55"/>
      <c r="G17" s="58">
        <v>22818616.292626664</v>
      </c>
    </row>
    <row r="18" spans="1:7" ht="12.75">
      <c r="A18" s="52"/>
      <c r="B18" s="57"/>
      <c r="D18" s="54"/>
      <c r="E18" s="2"/>
      <c r="F18" s="55"/>
      <c r="G18" s="58"/>
    </row>
    <row r="19" spans="1:7" ht="12.75">
      <c r="A19" s="52"/>
      <c r="B19" s="73" t="s">
        <v>1047</v>
      </c>
      <c r="D19" s="54"/>
      <c r="E19" s="2"/>
      <c r="F19" s="55"/>
      <c r="G19" s="58">
        <v>2485277.8546427777</v>
      </c>
    </row>
    <row r="20" spans="1:7" ht="12.75">
      <c r="A20" s="52"/>
      <c r="B20" s="57"/>
      <c r="D20" s="57"/>
      <c r="E20" s="2"/>
      <c r="F20" s="55"/>
      <c r="G20" s="58"/>
    </row>
    <row r="21" spans="1:7" ht="12.75">
      <c r="A21" s="52"/>
      <c r="B21" s="57" t="s">
        <v>1048</v>
      </c>
      <c r="D21" s="54"/>
      <c r="E21" s="2"/>
      <c r="F21" s="55"/>
      <c r="G21" s="58">
        <v>5183844.555316666</v>
      </c>
    </row>
    <row r="22" spans="1:7" ht="12.75">
      <c r="A22" s="52"/>
      <c r="B22" s="57"/>
      <c r="D22" s="54"/>
      <c r="E22" s="2"/>
      <c r="F22" s="55"/>
      <c r="G22" s="58"/>
    </row>
    <row r="23" spans="1:7" ht="12.75">
      <c r="A23" s="52"/>
      <c r="B23" s="62" t="s">
        <v>1049</v>
      </c>
      <c r="D23" s="54"/>
      <c r="E23" s="2"/>
      <c r="F23" s="55"/>
      <c r="G23" s="58">
        <v>6897502.15612963</v>
      </c>
    </row>
    <row r="24" spans="1:7" ht="12.75">
      <c r="A24" s="52"/>
      <c r="B24" s="57"/>
      <c r="D24" s="54"/>
      <c r="E24" s="2"/>
      <c r="F24" s="55"/>
      <c r="G24" s="58"/>
    </row>
    <row r="25" spans="1:7" ht="12.75">
      <c r="A25" s="56" t="s">
        <v>1050</v>
      </c>
      <c r="B25" s="62" t="s">
        <v>1051</v>
      </c>
      <c r="D25" s="54"/>
      <c r="E25" s="2"/>
      <c r="F25" s="55"/>
      <c r="G25" s="58">
        <v>22608445.333631087</v>
      </c>
    </row>
    <row r="26" spans="1:7" ht="12.75">
      <c r="A26" s="52"/>
      <c r="B26" s="57"/>
      <c r="D26" s="54"/>
      <c r="E26" s="2"/>
      <c r="F26" s="55"/>
      <c r="G26" s="58"/>
    </row>
    <row r="27" spans="1:7" ht="12.75">
      <c r="A27" s="56" t="s">
        <v>1052</v>
      </c>
      <c r="B27" s="57" t="s">
        <v>1053</v>
      </c>
      <c r="D27" s="54"/>
      <c r="E27" s="2"/>
      <c r="F27" s="55"/>
      <c r="G27" s="58">
        <v>6628518.981481481</v>
      </c>
    </row>
    <row r="28" spans="1:7" ht="12.75">
      <c r="A28" s="52"/>
      <c r="B28" s="57"/>
      <c r="D28" s="54"/>
      <c r="E28" s="2"/>
      <c r="F28" s="55"/>
      <c r="G28" s="58"/>
    </row>
    <row r="29" spans="1:7" ht="12.75">
      <c r="A29" s="56" t="s">
        <v>1054</v>
      </c>
      <c r="B29" s="62" t="s">
        <v>1055</v>
      </c>
      <c r="D29" s="54"/>
      <c r="E29" s="2"/>
      <c r="F29" s="55"/>
      <c r="G29" s="58">
        <v>10607030.80813676</v>
      </c>
    </row>
    <row r="30" spans="1:7" ht="12.75">
      <c r="A30" s="52"/>
      <c r="B30" s="57"/>
      <c r="D30" s="54"/>
      <c r="E30" s="2"/>
      <c r="F30" s="55"/>
      <c r="G30" s="58"/>
    </row>
    <row r="31" spans="1:7" ht="12.75">
      <c r="A31" s="56" t="s">
        <v>1056</v>
      </c>
      <c r="B31" s="57" t="s">
        <v>1057</v>
      </c>
      <c r="D31" s="54"/>
      <c r="E31" s="2"/>
      <c r="F31" s="55"/>
      <c r="G31" s="58" t="s">
        <v>1058</v>
      </c>
    </row>
    <row r="32" spans="1:7" ht="12.75">
      <c r="A32" s="52"/>
      <c r="B32" s="57"/>
      <c r="D32" s="54"/>
      <c r="E32" s="2"/>
      <c r="F32" s="55"/>
      <c r="G32" s="58"/>
    </row>
    <row r="33" spans="1:7" ht="12.75">
      <c r="A33" s="56" t="s">
        <v>1059</v>
      </c>
      <c r="B33" s="57" t="s">
        <v>1060</v>
      </c>
      <c r="D33" s="54"/>
      <c r="E33" s="2"/>
      <c r="F33" s="55"/>
      <c r="G33" s="58" t="s">
        <v>1061</v>
      </c>
    </row>
    <row r="34" spans="1:7" ht="12.75">
      <c r="A34" s="52"/>
      <c r="B34" s="57"/>
      <c r="D34" s="54"/>
      <c r="E34" s="2"/>
      <c r="F34" s="55"/>
      <c r="G34" s="58"/>
    </row>
    <row r="35" spans="1:7" ht="12.75">
      <c r="A35" s="56" t="s">
        <v>1062</v>
      </c>
      <c r="B35" s="57" t="s">
        <v>1022</v>
      </c>
      <c r="D35" s="54"/>
      <c r="E35" s="2"/>
      <c r="F35" s="55"/>
      <c r="G35" s="58">
        <v>11991501.85915</v>
      </c>
    </row>
    <row r="36" spans="1:7" ht="12.75">
      <c r="A36" s="52"/>
      <c r="B36" s="57"/>
      <c r="D36" s="54"/>
      <c r="E36" s="2"/>
      <c r="F36" s="55"/>
      <c r="G36" s="58"/>
    </row>
    <row r="37" spans="1:7" ht="12.75">
      <c r="A37" s="56"/>
      <c r="B37" s="57" t="s">
        <v>1024</v>
      </c>
      <c r="D37" s="54"/>
      <c r="E37" s="2"/>
      <c r="F37" s="55"/>
      <c r="G37" s="58">
        <v>1017750</v>
      </c>
    </row>
    <row r="38" spans="1:7" ht="12.75">
      <c r="A38" s="52"/>
      <c r="B38" s="57"/>
      <c r="D38" s="54"/>
      <c r="E38" s="2"/>
      <c r="F38" s="55"/>
      <c r="G38" s="58"/>
    </row>
    <row r="39" spans="1:7" ht="15">
      <c r="A39" s="64"/>
      <c r="B39" s="65"/>
      <c r="D39" s="64"/>
      <c r="E39" s="2"/>
      <c r="F39" s="66"/>
      <c r="G39" s="66" t="s">
        <v>965</v>
      </c>
    </row>
    <row r="40" spans="1:10" ht="15">
      <c r="A40" s="64"/>
      <c r="B40" s="65" t="s">
        <v>1035</v>
      </c>
      <c r="D40" s="64"/>
      <c r="E40" s="2"/>
      <c r="F40" s="67"/>
      <c r="G40" s="67">
        <v>150964950.72247976</v>
      </c>
      <c r="J40" s="67"/>
    </row>
    <row r="41" spans="1:8" ht="12.75">
      <c r="A41" s="64"/>
      <c r="B41" s="68" t="s">
        <v>1036</v>
      </c>
      <c r="D41" s="69">
        <v>0.1</v>
      </c>
      <c r="E41" s="2"/>
      <c r="F41" s="72"/>
      <c r="G41" s="72">
        <v>15096495.072247976</v>
      </c>
      <c r="H41" s="79"/>
    </row>
    <row r="42" spans="1:8" ht="12.75">
      <c r="A42" s="64"/>
      <c r="B42" s="64"/>
      <c r="D42" s="64"/>
      <c r="E42" s="2"/>
      <c r="F42" s="66"/>
      <c r="G42" s="66" t="s">
        <v>965</v>
      </c>
      <c r="H42" s="79"/>
    </row>
    <row r="43" spans="1:8" ht="12.75">
      <c r="A43" s="64"/>
      <c r="B43" s="73" t="s">
        <v>1037</v>
      </c>
      <c r="D43" s="64"/>
      <c r="E43" s="2"/>
      <c r="F43" s="67"/>
      <c r="G43" s="67">
        <v>166061445.79472774</v>
      </c>
      <c r="H43" s="79"/>
    </row>
    <row r="44" spans="1:8" ht="12.75">
      <c r="A44" s="64"/>
      <c r="B44" s="74" t="s">
        <v>1038</v>
      </c>
      <c r="D44" s="69">
        <v>0.2</v>
      </c>
      <c r="E44" s="2"/>
      <c r="F44" s="72"/>
      <c r="G44" s="72">
        <v>33212289.15894555</v>
      </c>
      <c r="H44" s="79"/>
    </row>
    <row r="45" spans="1:8" ht="12.75">
      <c r="A45" s="64"/>
      <c r="B45" s="64"/>
      <c r="D45" s="64"/>
      <c r="E45" s="2"/>
      <c r="F45" s="66"/>
      <c r="G45" s="66" t="s">
        <v>965</v>
      </c>
      <c r="H45" s="79"/>
    </row>
    <row r="46" spans="1:9" ht="15">
      <c r="A46" s="64"/>
      <c r="B46" s="65" t="s">
        <v>1039</v>
      </c>
      <c r="D46" s="64"/>
      <c r="E46" s="2"/>
      <c r="F46" s="67"/>
      <c r="G46" s="67">
        <v>199273734.9536733</v>
      </c>
      <c r="H46" s="79"/>
      <c r="I46" s="67"/>
    </row>
    <row r="47" spans="4:6" ht="12.75">
      <c r="D47" s="44"/>
      <c r="F47" s="71"/>
    </row>
    <row r="48" spans="4:6" ht="12.75">
      <c r="D48" s="44"/>
      <c r="F48" s="71"/>
    </row>
    <row r="49" spans="4:6" ht="12.75">
      <c r="D49" s="44"/>
      <c r="F49" s="71"/>
    </row>
    <row r="50" spans="2:6" ht="12.75">
      <c r="B50" s="2" t="s">
        <v>1044</v>
      </c>
      <c r="D50" s="44"/>
      <c r="F50" s="71"/>
    </row>
    <row r="51" spans="4:6" ht="12.75">
      <c r="D51" s="44"/>
      <c r="F51" s="71"/>
    </row>
    <row r="52" spans="4:6" ht="12.75">
      <c r="D52" s="44"/>
      <c r="F52" s="71"/>
    </row>
    <row r="53" spans="4:6" ht="12.75">
      <c r="D53" s="44"/>
      <c r="F53" s="71"/>
    </row>
    <row r="54" spans="4:6" ht="12.75">
      <c r="D54" s="44"/>
      <c r="F54" s="71"/>
    </row>
    <row r="55" spans="4:6" ht="12.75">
      <c r="D55" s="44"/>
      <c r="F55" s="71"/>
    </row>
    <row r="56" spans="4:7" ht="12.75">
      <c r="D56" s="44"/>
      <c r="F56" s="71"/>
      <c r="G56" s="80"/>
    </row>
    <row r="57" spans="4:7" ht="12.75">
      <c r="D57" s="44"/>
      <c r="F57" s="71"/>
      <c r="G57" s="80"/>
    </row>
    <row r="58" spans="4:6" ht="12.75">
      <c r="D58" s="44"/>
      <c r="F58" s="71"/>
    </row>
    <row r="59" ht="15">
      <c r="B59" s="81" t="s">
        <v>1063</v>
      </c>
    </row>
    <row r="61" spans="1:7" ht="12.75">
      <c r="A61" s="52"/>
      <c r="B61" s="57" t="s">
        <v>1064</v>
      </c>
      <c r="D61" s="54"/>
      <c r="E61" s="2"/>
      <c r="F61" s="55"/>
      <c r="G61" s="58">
        <v>15072296.889087392</v>
      </c>
    </row>
    <row r="62" spans="1:7" ht="12.75">
      <c r="A62" s="52"/>
      <c r="B62" s="73" t="s">
        <v>1042</v>
      </c>
      <c r="D62" s="54"/>
      <c r="E62" s="2"/>
      <c r="F62" s="55"/>
      <c r="G62" s="58">
        <v>430000</v>
      </c>
    </row>
    <row r="63" spans="1:8" ht="12.75">
      <c r="A63" s="64"/>
      <c r="B63" s="64"/>
      <c r="D63" s="64"/>
      <c r="E63" s="2"/>
      <c r="F63" s="66"/>
      <c r="G63" s="66" t="s">
        <v>965</v>
      </c>
      <c r="H63" s="79"/>
    </row>
    <row r="64" spans="1:8" ht="12.75">
      <c r="A64" s="64"/>
      <c r="B64" s="73" t="s">
        <v>1037</v>
      </c>
      <c r="D64" s="64"/>
      <c r="E64" s="2"/>
      <c r="F64" s="67"/>
      <c r="G64" s="67">
        <v>15502296.889087392</v>
      </c>
      <c r="H64" s="79"/>
    </row>
    <row r="65" spans="1:8" ht="12.75">
      <c r="A65" s="64"/>
      <c r="B65" s="68" t="s">
        <v>1036</v>
      </c>
      <c r="D65" s="69">
        <v>0.1</v>
      </c>
      <c r="E65" s="2"/>
      <c r="F65" s="72"/>
      <c r="G65" s="72">
        <v>1507229.6889087392</v>
      </c>
      <c r="H65" s="79"/>
    </row>
    <row r="66" spans="1:8" ht="12.75">
      <c r="A66" s="64"/>
      <c r="B66" s="64"/>
      <c r="D66" s="64"/>
      <c r="E66" s="2"/>
      <c r="F66" s="66"/>
      <c r="G66" s="66" t="s">
        <v>965</v>
      </c>
      <c r="H66" s="79"/>
    </row>
    <row r="67" spans="1:8" ht="12.75">
      <c r="A67" s="64"/>
      <c r="B67" s="73" t="s">
        <v>1037</v>
      </c>
      <c r="D67" s="64"/>
      <c r="E67" s="2"/>
      <c r="F67" s="67"/>
      <c r="G67" s="67">
        <v>17009526.57799613</v>
      </c>
      <c r="H67" s="79"/>
    </row>
    <row r="68" spans="1:8" ht="12.75">
      <c r="A68" s="64"/>
      <c r="B68" s="74" t="s">
        <v>1038</v>
      </c>
      <c r="D68" s="69">
        <v>0.2</v>
      </c>
      <c r="E68" s="2"/>
      <c r="F68" s="72"/>
      <c r="G68" s="72">
        <v>3401905.3155992264</v>
      </c>
      <c r="H68" s="79"/>
    </row>
    <row r="69" spans="1:8" ht="12.75">
      <c r="A69" s="64"/>
      <c r="B69" s="64"/>
      <c r="D69" s="64"/>
      <c r="E69" s="2"/>
      <c r="F69" s="66"/>
      <c r="G69" s="66" t="s">
        <v>965</v>
      </c>
      <c r="H69" s="79"/>
    </row>
    <row r="70" spans="1:9" ht="15">
      <c r="A70" s="64"/>
      <c r="B70" s="65" t="s">
        <v>1039</v>
      </c>
      <c r="D70" s="64"/>
      <c r="E70" s="2"/>
      <c r="F70" s="67"/>
      <c r="G70" s="67">
        <v>20411431.893595356</v>
      </c>
      <c r="H70" s="79"/>
      <c r="I70" s="67"/>
    </row>
    <row r="168" ht="12.75">
      <c r="B168" s="10"/>
    </row>
    <row r="197" ht="40.5" customHeight="1"/>
  </sheetData>
  <sheetProtection/>
  <mergeCells count="10">
    <mergeCell ref="A7:G7"/>
    <mergeCell ref="A8:G8"/>
    <mergeCell ref="A9:G9"/>
    <mergeCell ref="A11:G11"/>
    <mergeCell ref="A5:G5"/>
    <mergeCell ref="A6:G6"/>
    <mergeCell ref="A1:G1"/>
    <mergeCell ref="A2:E2"/>
    <mergeCell ref="A3:G3"/>
    <mergeCell ref="A4:G4"/>
  </mergeCells>
  <printOptions horizontalCentered="1"/>
  <pageMargins left="0.5" right="0.5" top="1" bottom="1" header="0.5" footer="0.5"/>
  <pageSetup horizontalDpi="300" verticalDpi="300" orientation="portrait" scale="82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5"/>
  <sheetViews>
    <sheetView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7.875" style="2" customWidth="1"/>
    <col min="2" max="2" width="50.125" style="2" customWidth="1"/>
    <col min="3" max="3" width="9.375" style="2" customWidth="1"/>
    <col min="4" max="4" width="10.375" style="2" customWidth="1"/>
    <col min="5" max="6" width="17.625" style="70" customWidth="1"/>
    <col min="7" max="7" width="16.875" style="2" bestFit="1" customWidth="1"/>
    <col min="8" max="8" width="11.50390625" style="2" bestFit="1" customWidth="1"/>
    <col min="9" max="9" width="13.00390625" style="2" bestFit="1" customWidth="1"/>
    <col min="10" max="10" width="12.50390625" style="2" bestFit="1" customWidth="1"/>
    <col min="11" max="16384" width="9.375" style="2" customWidth="1"/>
  </cols>
  <sheetData>
    <row r="1" spans="1:7" s="33" customFormat="1" ht="16.5" customHeight="1">
      <c r="A1" s="383" t="s">
        <v>989</v>
      </c>
      <c r="B1" s="383"/>
      <c r="C1" s="383"/>
      <c r="D1" s="383"/>
      <c r="E1" s="383"/>
      <c r="F1" s="383"/>
      <c r="G1" s="383"/>
    </row>
    <row r="2" spans="1:7" s="33" customFormat="1" ht="16.5" customHeight="1">
      <c r="A2" s="391"/>
      <c r="B2" s="392"/>
      <c r="C2" s="392"/>
      <c r="D2" s="392"/>
      <c r="E2" s="392"/>
      <c r="F2" s="34"/>
      <c r="G2" s="82"/>
    </row>
    <row r="3" spans="1:7" s="33" customFormat="1" ht="16.5" customHeight="1">
      <c r="A3" s="383" t="s">
        <v>938</v>
      </c>
      <c r="B3" s="383"/>
      <c r="C3" s="383"/>
      <c r="D3" s="383"/>
      <c r="E3" s="383"/>
      <c r="F3" s="383"/>
      <c r="G3" s="383"/>
    </row>
    <row r="4" spans="1:7" s="33" customFormat="1" ht="12.75">
      <c r="A4" s="393"/>
      <c r="B4" s="396"/>
      <c r="C4" s="396"/>
      <c r="D4" s="396"/>
      <c r="E4" s="396"/>
      <c r="F4" s="396"/>
      <c r="G4" s="396"/>
    </row>
    <row r="5" spans="1:7" s="33" customFormat="1" ht="12.75">
      <c r="A5" s="387" t="s">
        <v>939</v>
      </c>
      <c r="B5" s="400"/>
      <c r="C5" s="400"/>
      <c r="D5" s="400"/>
      <c r="E5" s="400"/>
      <c r="F5" s="400"/>
      <c r="G5" s="400"/>
    </row>
    <row r="6" spans="1:7" s="33" customFormat="1" ht="12.75">
      <c r="A6" s="389"/>
      <c r="B6" s="396"/>
      <c r="C6" s="396"/>
      <c r="D6" s="396"/>
      <c r="E6" s="396"/>
      <c r="F6" s="396"/>
      <c r="G6" s="396"/>
    </row>
    <row r="7" spans="1:7" s="38" customFormat="1" ht="12.75">
      <c r="A7" s="394" t="s">
        <v>940</v>
      </c>
      <c r="B7" s="394"/>
      <c r="C7" s="394"/>
      <c r="D7" s="394"/>
      <c r="E7" s="394"/>
      <c r="F7" s="394"/>
      <c r="G7" s="394"/>
    </row>
    <row r="8" spans="1:7" s="33" customFormat="1" ht="12.75">
      <c r="A8" s="395"/>
      <c r="B8" s="396"/>
      <c r="C8" s="396"/>
      <c r="D8" s="396"/>
      <c r="E8" s="396"/>
      <c r="F8" s="396"/>
      <c r="G8" s="396"/>
    </row>
    <row r="9" spans="1:7" s="33" customFormat="1" ht="12.75">
      <c r="A9" s="387" t="s">
        <v>941</v>
      </c>
      <c r="B9" s="397"/>
      <c r="C9" s="397"/>
      <c r="D9" s="397"/>
      <c r="E9" s="397"/>
      <c r="F9" s="397"/>
      <c r="G9" s="397"/>
    </row>
    <row r="10" spans="1:7" s="33" customFormat="1" ht="12.75">
      <c r="A10" s="36"/>
      <c r="B10" s="39"/>
      <c r="C10" s="39"/>
      <c r="D10" s="39"/>
      <c r="E10" s="39"/>
      <c r="F10" s="39"/>
      <c r="G10" s="39"/>
    </row>
    <row r="11" spans="1:7" s="33" customFormat="1" ht="12.75">
      <c r="A11" s="36"/>
      <c r="B11" s="39"/>
      <c r="C11" s="39"/>
      <c r="D11" s="39"/>
      <c r="E11" s="39"/>
      <c r="F11" s="39"/>
      <c r="G11" s="83">
        <v>39345</v>
      </c>
    </row>
    <row r="12" spans="1:7" s="10" customFormat="1" ht="17.25" customHeight="1">
      <c r="A12" s="398" t="s">
        <v>1004</v>
      </c>
      <c r="B12" s="399"/>
      <c r="C12" s="399"/>
      <c r="D12" s="399"/>
      <c r="E12" s="399"/>
      <c r="F12" s="399"/>
      <c r="G12" s="399"/>
    </row>
    <row r="13" spans="1:7" ht="12.75">
      <c r="A13" s="41"/>
      <c r="B13" s="42"/>
      <c r="C13" s="43"/>
      <c r="D13" s="43"/>
      <c r="E13" s="44"/>
      <c r="F13" s="45"/>
      <c r="G13" s="84" t="s">
        <v>991</v>
      </c>
    </row>
    <row r="14" spans="1:7" ht="13.5" thickBot="1">
      <c r="A14" s="47"/>
      <c r="B14" s="48" t="s">
        <v>993</v>
      </c>
      <c r="C14" s="49"/>
      <c r="D14" s="49"/>
      <c r="E14" s="47"/>
      <c r="F14" s="50"/>
      <c r="G14" s="85" t="s">
        <v>994</v>
      </c>
    </row>
    <row r="15" spans="1:7" ht="12.75">
      <c r="A15" s="56">
        <v>2</v>
      </c>
      <c r="B15" s="76" t="s">
        <v>1065</v>
      </c>
      <c r="D15" s="54"/>
      <c r="E15" s="2"/>
      <c r="F15" s="55"/>
      <c r="G15" s="55">
        <v>1368500</v>
      </c>
    </row>
    <row r="16" spans="1:7" ht="12.75">
      <c r="A16" s="52">
        <v>3</v>
      </c>
      <c r="B16" s="57" t="s">
        <v>1066</v>
      </c>
      <c r="D16" s="54"/>
      <c r="E16" s="2"/>
      <c r="F16" s="55"/>
      <c r="G16" s="55">
        <v>17138898.701388888</v>
      </c>
    </row>
    <row r="17" spans="1:7" ht="12.75">
      <c r="A17" s="52">
        <v>4</v>
      </c>
      <c r="B17" s="57" t="s">
        <v>1067</v>
      </c>
      <c r="D17" s="54"/>
      <c r="E17" s="2"/>
      <c r="F17" s="86"/>
      <c r="G17" s="86">
        <v>28560</v>
      </c>
    </row>
    <row r="18" spans="1:7" ht="12.75">
      <c r="A18" s="52">
        <v>5</v>
      </c>
      <c r="B18" s="57" t="s">
        <v>1068</v>
      </c>
      <c r="D18" s="54"/>
      <c r="E18" s="2"/>
      <c r="F18" s="55"/>
      <c r="G18" s="55">
        <v>7740587.5</v>
      </c>
    </row>
    <row r="19" spans="1:7" ht="12.75">
      <c r="A19" s="52">
        <v>6</v>
      </c>
      <c r="B19" s="87" t="s">
        <v>1069</v>
      </c>
      <c r="D19" s="54"/>
      <c r="E19" s="2"/>
      <c r="F19" s="55"/>
      <c r="G19" s="55">
        <v>248600</v>
      </c>
    </row>
    <row r="20" spans="1:7" ht="12.75" customHeight="1">
      <c r="A20" s="52">
        <v>7</v>
      </c>
      <c r="B20" s="87" t="s">
        <v>1070</v>
      </c>
      <c r="D20" s="54"/>
      <c r="E20" s="2"/>
      <c r="F20" s="55"/>
      <c r="G20" s="55">
        <v>4402535</v>
      </c>
    </row>
    <row r="21" spans="1:7" ht="12.75">
      <c r="A21" s="52">
        <v>8</v>
      </c>
      <c r="B21" s="57" t="s">
        <v>1071</v>
      </c>
      <c r="D21" s="54"/>
      <c r="E21" s="2"/>
      <c r="F21" s="55"/>
      <c r="G21" s="55">
        <v>2805800</v>
      </c>
    </row>
    <row r="22" spans="1:7" ht="12.75">
      <c r="A22" s="56" t="s">
        <v>1072</v>
      </c>
      <c r="B22" s="57" t="s">
        <v>1073</v>
      </c>
      <c r="D22" s="54"/>
      <c r="E22" s="2"/>
      <c r="F22" s="55"/>
      <c r="G22" s="55">
        <v>745609.9199999999</v>
      </c>
    </row>
    <row r="23" spans="1:7" ht="12.75">
      <c r="A23" s="52">
        <v>10</v>
      </c>
      <c r="B23" s="57" t="s">
        <v>1074</v>
      </c>
      <c r="D23" s="54"/>
      <c r="E23" s="2"/>
      <c r="F23" s="55"/>
      <c r="G23" s="55">
        <v>1020000</v>
      </c>
    </row>
    <row r="24" spans="1:7" ht="12.75">
      <c r="A24" s="52">
        <v>11</v>
      </c>
      <c r="B24" s="73" t="s">
        <v>1075</v>
      </c>
      <c r="D24" s="54"/>
      <c r="E24" s="2"/>
      <c r="F24" s="55"/>
      <c r="G24" s="55">
        <v>10000</v>
      </c>
    </row>
    <row r="25" spans="1:7" ht="12.75">
      <c r="A25" s="52">
        <v>12</v>
      </c>
      <c r="B25" s="57" t="s">
        <v>1076</v>
      </c>
      <c r="D25" s="57"/>
      <c r="E25" s="2"/>
      <c r="F25" s="55"/>
      <c r="G25" s="55" t="s">
        <v>1061</v>
      </c>
    </row>
    <row r="26" spans="1:7" ht="12.75">
      <c r="A26" s="52">
        <v>13</v>
      </c>
      <c r="B26" s="57" t="s">
        <v>1077</v>
      </c>
      <c r="D26" s="54"/>
      <c r="E26" s="2"/>
      <c r="F26" s="55"/>
      <c r="G26" s="55" t="s">
        <v>1061</v>
      </c>
    </row>
    <row r="27" spans="1:7" ht="12.75">
      <c r="A27" s="52">
        <v>14</v>
      </c>
      <c r="B27" s="57" t="s">
        <v>1078</v>
      </c>
      <c r="D27" s="54"/>
      <c r="E27" s="2"/>
      <c r="F27" s="55"/>
      <c r="G27" s="55">
        <v>60000</v>
      </c>
    </row>
    <row r="28" spans="1:7" ht="12.75">
      <c r="A28" s="52">
        <v>15.1</v>
      </c>
      <c r="B28" s="57" t="s">
        <v>1079</v>
      </c>
      <c r="D28" s="54"/>
      <c r="E28" s="2"/>
      <c r="F28" s="55"/>
      <c r="G28" s="55">
        <v>4858779</v>
      </c>
    </row>
    <row r="29" spans="1:7" ht="12.75">
      <c r="A29" s="52">
        <v>15.2</v>
      </c>
      <c r="B29" s="57" t="s">
        <v>1080</v>
      </c>
      <c r="D29" s="54"/>
      <c r="E29" s="2"/>
      <c r="F29" s="55"/>
      <c r="G29" s="55">
        <v>1136900</v>
      </c>
    </row>
    <row r="30" spans="1:7" ht="12.75">
      <c r="A30" s="52">
        <v>15.3</v>
      </c>
      <c r="B30" s="57" t="s">
        <v>1081</v>
      </c>
      <c r="D30" s="54"/>
      <c r="E30" s="2"/>
      <c r="F30" s="55"/>
      <c r="G30" s="55">
        <v>1243000</v>
      </c>
    </row>
    <row r="31" spans="1:7" ht="12.75">
      <c r="A31" s="52">
        <v>16</v>
      </c>
      <c r="B31" s="57" t="s">
        <v>1082</v>
      </c>
      <c r="D31" s="54"/>
      <c r="E31" s="2"/>
      <c r="F31" s="55"/>
      <c r="G31" s="55">
        <v>9997849.775449999</v>
      </c>
    </row>
    <row r="32" spans="1:7" ht="12.75">
      <c r="A32" s="64"/>
      <c r="B32" s="64"/>
      <c r="D32" s="64"/>
      <c r="E32" s="2"/>
      <c r="F32" s="66"/>
      <c r="G32" s="66" t="s">
        <v>965</v>
      </c>
    </row>
    <row r="33" spans="1:7" ht="12.75">
      <c r="A33" s="64"/>
      <c r="B33" s="73" t="s">
        <v>1037</v>
      </c>
      <c r="D33" s="64"/>
      <c r="E33" s="2"/>
      <c r="F33" s="67"/>
      <c r="G33" s="67">
        <v>52805619.89683889</v>
      </c>
    </row>
    <row r="34" spans="1:8" ht="12.75">
      <c r="A34" s="64"/>
      <c r="B34" s="74" t="s">
        <v>1083</v>
      </c>
      <c r="D34" s="69">
        <v>0.15</v>
      </c>
      <c r="E34" s="2"/>
      <c r="F34" s="72"/>
      <c r="G34" s="72">
        <v>7920842.984525833</v>
      </c>
      <c r="H34" s="79"/>
    </row>
    <row r="35" spans="1:8" ht="12.75">
      <c r="A35" s="64"/>
      <c r="B35" s="64"/>
      <c r="D35" s="64"/>
      <c r="E35" s="2"/>
      <c r="F35" s="66"/>
      <c r="G35" s="88" t="s">
        <v>965</v>
      </c>
      <c r="H35" s="79"/>
    </row>
    <row r="36" spans="1:8" ht="12.75">
      <c r="A36" s="64"/>
      <c r="B36" s="73" t="s">
        <v>1037</v>
      </c>
      <c r="D36" s="64"/>
      <c r="E36" s="2"/>
      <c r="F36" s="67"/>
      <c r="G36" s="67">
        <v>60726462.88136472</v>
      </c>
      <c r="H36" s="79"/>
    </row>
    <row r="37" spans="1:8" ht="12.75">
      <c r="A37" s="64"/>
      <c r="B37" s="68" t="s">
        <v>1036</v>
      </c>
      <c r="D37" s="69">
        <v>0</v>
      </c>
      <c r="E37" s="2"/>
      <c r="F37" s="72"/>
      <c r="G37" s="72">
        <v>0</v>
      </c>
      <c r="H37" s="79"/>
    </row>
    <row r="38" spans="1:8" ht="12.75">
      <c r="A38" s="64"/>
      <c r="B38" s="64"/>
      <c r="D38" s="64"/>
      <c r="E38" s="2"/>
      <c r="F38" s="66"/>
      <c r="G38" s="66" t="s">
        <v>965</v>
      </c>
      <c r="H38" s="79"/>
    </row>
    <row r="39" spans="1:8" ht="12.75">
      <c r="A39" s="64"/>
      <c r="B39" s="73" t="s">
        <v>1037</v>
      </c>
      <c r="D39" s="64"/>
      <c r="E39" s="2"/>
      <c r="F39" s="67"/>
      <c r="G39" s="67">
        <v>60726462.88136472</v>
      </c>
      <c r="H39" s="79"/>
    </row>
    <row r="40" spans="1:8" ht="12.75">
      <c r="A40" s="64"/>
      <c r="B40" s="74" t="s">
        <v>1038</v>
      </c>
      <c r="D40" s="69">
        <v>0</v>
      </c>
      <c r="E40" s="2"/>
      <c r="F40" s="72"/>
      <c r="G40" s="72">
        <v>0</v>
      </c>
      <c r="H40" s="79"/>
    </row>
    <row r="41" spans="1:8" ht="12.75">
      <c r="A41" s="64"/>
      <c r="B41" s="64"/>
      <c r="D41" s="64"/>
      <c r="E41" s="2"/>
      <c r="F41" s="66"/>
      <c r="G41" s="66" t="s">
        <v>965</v>
      </c>
      <c r="H41" s="79"/>
    </row>
    <row r="42" spans="1:9" ht="12.75">
      <c r="A42" s="64"/>
      <c r="B42" s="89" t="s">
        <v>1084</v>
      </c>
      <c r="D42" s="64"/>
      <c r="E42" s="2"/>
      <c r="F42" s="67"/>
      <c r="G42" s="67">
        <v>60726462.88136472</v>
      </c>
      <c r="H42" s="79"/>
      <c r="I42" s="67">
        <v>60726462.88136472</v>
      </c>
    </row>
    <row r="43" spans="1:7" ht="12.75">
      <c r="A43" s="64"/>
      <c r="B43" s="90"/>
      <c r="C43" s="91"/>
      <c r="D43" s="44"/>
      <c r="E43" s="2"/>
      <c r="F43" s="71"/>
      <c r="G43" s="70"/>
    </row>
    <row r="44" spans="2:7" ht="12.75">
      <c r="B44" s="92" t="s">
        <v>1085</v>
      </c>
      <c r="D44" s="93"/>
      <c r="E44" s="2"/>
      <c r="F44" s="94"/>
      <c r="G44" s="95">
        <v>248600</v>
      </c>
    </row>
    <row r="45" spans="2:7" ht="12.75">
      <c r="B45" s="92" t="s">
        <v>1086</v>
      </c>
      <c r="D45" s="44"/>
      <c r="E45" s="2"/>
      <c r="F45" s="96"/>
      <c r="G45" s="97">
        <v>244.27378471989024</v>
      </c>
    </row>
    <row r="46" spans="4:6" ht="12.75">
      <c r="D46" s="44"/>
      <c r="E46" s="98"/>
      <c r="F46" s="99"/>
    </row>
    <row r="47" spans="2:6" ht="12.75">
      <c r="B47" s="2" t="s">
        <v>1087</v>
      </c>
      <c r="D47" s="44"/>
      <c r="F47" s="71"/>
    </row>
    <row r="48" spans="4:7" ht="12.75">
      <c r="D48" s="44"/>
      <c r="F48" s="71"/>
      <c r="G48" s="100"/>
    </row>
    <row r="49" spans="4:7" ht="12.75">
      <c r="D49" s="44"/>
      <c r="F49" s="71"/>
      <c r="G49" s="100"/>
    </row>
    <row r="50" spans="4:6" ht="12.75">
      <c r="D50" s="44"/>
      <c r="F50" s="71"/>
    </row>
    <row r="165" ht="12.75">
      <c r="B165" s="10"/>
    </row>
    <row r="179" ht="13.5" customHeight="1"/>
  </sheetData>
  <sheetProtection/>
  <mergeCells count="10">
    <mergeCell ref="A7:G7"/>
    <mergeCell ref="A8:G8"/>
    <mergeCell ref="A9:G9"/>
    <mergeCell ref="A12:G12"/>
    <mergeCell ref="A5:G5"/>
    <mergeCell ref="A6:G6"/>
    <mergeCell ref="A1:G1"/>
    <mergeCell ref="A2:E2"/>
    <mergeCell ref="A3:G3"/>
    <mergeCell ref="A4:G4"/>
  </mergeCells>
  <printOptions horizontalCentered="1"/>
  <pageMargins left="0.5" right="0.5" top="1" bottom="1" header="0.5" footer="0.5"/>
  <pageSetup horizontalDpi="300" verticalDpi="300" orientation="portrait" scale="82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300"/>
  <sheetViews>
    <sheetView zoomScale="70" zoomScaleNormal="70" zoomScalePageLayoutView="0" workbookViewId="0" topLeftCell="A1">
      <pane ySplit="10" topLeftCell="BM11" activePane="bottomLeft" state="frozen"/>
      <selection pane="topLeft" activeCell="A1" sqref="A1:K1"/>
      <selection pane="bottomLeft" activeCell="A1" sqref="A1:K1"/>
    </sheetView>
  </sheetViews>
  <sheetFormatPr defaultColWidth="9.875" defaultRowHeight="12.75"/>
  <cols>
    <col min="1" max="1" width="7.625" style="103" customWidth="1"/>
    <col min="2" max="2" width="46.625" style="142" customWidth="1"/>
    <col min="3" max="3" width="14.50390625" style="101" customWidth="1"/>
    <col min="4" max="4" width="7.375" style="127" customWidth="1"/>
    <col min="5" max="5" width="14.375" style="128" customWidth="1"/>
    <col min="6" max="6" width="13.125" style="101" customWidth="1"/>
    <col min="7" max="7" width="14.375" style="128" customWidth="1"/>
    <col min="8" max="8" width="13.125" style="101" customWidth="1"/>
    <col min="9" max="9" width="14.375" style="129" customWidth="1"/>
    <col min="10" max="10" width="20.00390625" style="130" customWidth="1"/>
    <col min="11" max="11" width="14.50390625" style="101" customWidth="1"/>
    <col min="12" max="12" width="2.625" style="38" customWidth="1"/>
    <col min="13" max="13" width="4.50390625" style="101" customWidth="1"/>
    <col min="14" max="19" width="9.875" style="38" customWidth="1"/>
    <col min="20" max="16384" width="9.875" style="102" customWidth="1"/>
  </cols>
  <sheetData>
    <row r="1" spans="1:11" ht="12.75">
      <c r="A1" s="401" t="s">
        <v>934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2:11" ht="12.75">
      <c r="B2" s="104" t="s">
        <v>939</v>
      </c>
      <c r="C2" s="105"/>
      <c r="D2" s="106"/>
      <c r="E2" s="107"/>
      <c r="F2" s="108"/>
      <c r="G2" s="107"/>
      <c r="H2" s="108"/>
      <c r="I2" s="109"/>
      <c r="J2" s="110"/>
      <c r="K2" s="105"/>
    </row>
    <row r="3" spans="2:11" ht="25.5">
      <c r="B3" s="111" t="s">
        <v>940</v>
      </c>
      <c r="C3" s="112"/>
      <c r="D3" s="113"/>
      <c r="E3" s="114"/>
      <c r="F3" s="112"/>
      <c r="G3" s="114"/>
      <c r="H3" s="112"/>
      <c r="I3" s="115"/>
      <c r="J3" s="116"/>
      <c r="K3" s="117">
        <v>39345</v>
      </c>
    </row>
    <row r="4" spans="2:11" ht="12.75">
      <c r="B4" s="111" t="s">
        <v>941</v>
      </c>
      <c r="C4" s="112"/>
      <c r="D4" s="106"/>
      <c r="E4" s="114"/>
      <c r="F4" s="108"/>
      <c r="G4" s="114"/>
      <c r="H4" s="108"/>
      <c r="I4" s="115"/>
      <c r="J4" s="110"/>
      <c r="K4" s="112"/>
    </row>
    <row r="5" spans="2:11" ht="12.75">
      <c r="B5" s="118" t="s">
        <v>938</v>
      </c>
      <c r="C5" s="112"/>
      <c r="D5" s="113"/>
      <c r="E5" s="114"/>
      <c r="F5" s="112"/>
      <c r="G5" s="114"/>
      <c r="H5" s="112"/>
      <c r="I5" s="115"/>
      <c r="J5" s="116"/>
      <c r="K5" s="112"/>
    </row>
    <row r="6" spans="2:11" ht="12.75">
      <c r="B6" s="118"/>
      <c r="C6" s="112"/>
      <c r="D6" s="106"/>
      <c r="E6" s="114"/>
      <c r="F6" s="119"/>
      <c r="G6" s="114"/>
      <c r="H6" s="119"/>
      <c r="I6" s="115"/>
      <c r="J6" s="110"/>
      <c r="K6" s="120"/>
    </row>
    <row r="7" spans="1:11" ht="12.75">
      <c r="A7" s="121"/>
      <c r="B7" s="122" t="s">
        <v>1088</v>
      </c>
      <c r="C7" s="123"/>
      <c r="D7" s="113"/>
      <c r="E7" s="114"/>
      <c r="F7" s="113"/>
      <c r="G7" s="114"/>
      <c r="H7" s="113"/>
      <c r="I7" s="115"/>
      <c r="J7" s="116"/>
      <c r="K7" s="123"/>
    </row>
    <row r="8" spans="1:3" ht="12.75">
      <c r="A8" s="124"/>
      <c r="B8" s="125"/>
      <c r="C8" s="126"/>
    </row>
    <row r="9" spans="1:11" ht="12.75">
      <c r="A9" s="131"/>
      <c r="B9" s="132"/>
      <c r="C9" s="133"/>
      <c r="D9" s="134"/>
      <c r="E9" s="402" t="s">
        <v>1089</v>
      </c>
      <c r="F9" s="402"/>
      <c r="G9" s="402" t="s">
        <v>1090</v>
      </c>
      <c r="H9" s="402"/>
      <c r="I9" s="402" t="s">
        <v>991</v>
      </c>
      <c r="J9" s="402"/>
      <c r="K9" s="134"/>
    </row>
    <row r="10" spans="1:11" ht="13.5" thickBot="1">
      <c r="A10" s="135"/>
      <c r="B10" s="136" t="s">
        <v>993</v>
      </c>
      <c r="C10" s="137" t="s">
        <v>1091</v>
      </c>
      <c r="D10" s="137" t="s">
        <v>1092</v>
      </c>
      <c r="E10" s="138" t="s">
        <v>1093</v>
      </c>
      <c r="F10" s="139" t="s">
        <v>994</v>
      </c>
      <c r="G10" s="138" t="s">
        <v>1093</v>
      </c>
      <c r="H10" s="139" t="s">
        <v>994</v>
      </c>
      <c r="I10" s="140" t="s">
        <v>1093</v>
      </c>
      <c r="J10" s="141" t="s">
        <v>994</v>
      </c>
      <c r="K10" s="139"/>
    </row>
    <row r="11" spans="3:19" ht="13.5" thickTop="1">
      <c r="C11" s="127"/>
      <c r="F11" s="143"/>
      <c r="H11" s="143"/>
      <c r="K11" s="143"/>
      <c r="O11" s="102"/>
      <c r="Q11" s="102"/>
      <c r="S11" s="102"/>
    </row>
    <row r="12" spans="1:19" ht="12.75">
      <c r="A12" s="144">
        <v>2</v>
      </c>
      <c r="B12" s="145" t="s">
        <v>1094</v>
      </c>
      <c r="F12" s="146"/>
      <c r="H12" s="146"/>
      <c r="J12" s="146"/>
      <c r="K12" s="146"/>
      <c r="O12" s="102"/>
      <c r="Q12" s="102"/>
      <c r="S12" s="102"/>
    </row>
    <row r="13" spans="1:19" ht="12.75">
      <c r="A13" s="144"/>
      <c r="B13" s="147" t="s">
        <v>1095</v>
      </c>
      <c r="F13" s="146"/>
      <c r="H13" s="146"/>
      <c r="I13" s="148" t="s">
        <v>1096</v>
      </c>
      <c r="J13" s="146"/>
      <c r="K13" s="146"/>
      <c r="O13" s="102"/>
      <c r="Q13" s="102"/>
      <c r="S13" s="102"/>
    </row>
    <row r="14" spans="1:14" ht="12.75">
      <c r="A14" s="149"/>
      <c r="B14" s="150"/>
      <c r="F14" s="146"/>
      <c r="H14" s="146"/>
      <c r="I14" s="151"/>
      <c r="J14" s="146"/>
      <c r="K14" s="146"/>
      <c r="N14" s="102"/>
    </row>
    <row r="15" spans="1:19" ht="12.75">
      <c r="A15" s="152"/>
      <c r="B15" s="153" t="s">
        <v>1097</v>
      </c>
      <c r="E15" s="154"/>
      <c r="F15" s="146"/>
      <c r="G15" s="154"/>
      <c r="H15" s="146"/>
      <c r="I15" s="148" t="s">
        <v>1096</v>
      </c>
      <c r="J15" s="146"/>
      <c r="K15" s="38"/>
      <c r="L15" s="101"/>
      <c r="M15" s="38"/>
      <c r="O15" s="102"/>
      <c r="Q15" s="102"/>
      <c r="S15" s="102"/>
    </row>
    <row r="16" spans="1:19" ht="12.75">
      <c r="A16" s="155"/>
      <c r="B16" s="156"/>
      <c r="F16" s="146"/>
      <c r="H16" s="146"/>
      <c r="I16" s="151"/>
      <c r="J16" s="146"/>
      <c r="K16" s="38"/>
      <c r="L16" s="101"/>
      <c r="M16" s="38"/>
      <c r="O16" s="102"/>
      <c r="Q16" s="102"/>
      <c r="S16" s="102"/>
    </row>
    <row r="17" spans="1:19" ht="12.75">
      <c r="A17" s="152"/>
      <c r="B17" s="153" t="s">
        <v>1098</v>
      </c>
      <c r="F17" s="146"/>
      <c r="H17" s="146"/>
      <c r="I17" s="148" t="s">
        <v>1096</v>
      </c>
      <c r="J17" s="146"/>
      <c r="K17" s="146"/>
      <c r="O17" s="102"/>
      <c r="Q17" s="102"/>
      <c r="S17" s="102"/>
    </row>
    <row r="18" spans="1:19" ht="12.75">
      <c r="A18" s="152"/>
      <c r="B18" s="153"/>
      <c r="F18" s="146"/>
      <c r="H18" s="146"/>
      <c r="J18" s="146"/>
      <c r="K18" s="146"/>
      <c r="O18" s="102"/>
      <c r="Q18" s="102"/>
      <c r="S18" s="102"/>
    </row>
    <row r="19" spans="1:19" ht="12.75">
      <c r="A19" s="152"/>
      <c r="B19" s="153" t="s">
        <v>1099</v>
      </c>
      <c r="F19" s="146"/>
      <c r="H19" s="146"/>
      <c r="I19" s="148" t="s">
        <v>1096</v>
      </c>
      <c r="J19" s="146"/>
      <c r="K19" s="146"/>
      <c r="O19" s="102"/>
      <c r="Q19" s="102"/>
      <c r="S19" s="102"/>
    </row>
    <row r="20" spans="1:19" ht="12.75">
      <c r="A20" s="152"/>
      <c r="B20" s="153"/>
      <c r="F20" s="146"/>
      <c r="H20" s="146"/>
      <c r="J20" s="146"/>
      <c r="K20" s="146"/>
      <c r="O20" s="102"/>
      <c r="Q20" s="102"/>
      <c r="S20" s="102"/>
    </row>
    <row r="21" spans="1:19" ht="12.75">
      <c r="A21" s="144"/>
      <c r="B21" s="147" t="s">
        <v>1100</v>
      </c>
      <c r="E21" s="154"/>
      <c r="F21" s="146"/>
      <c r="G21" s="154"/>
      <c r="H21" s="146"/>
      <c r="I21" s="148" t="s">
        <v>1096</v>
      </c>
      <c r="J21" s="146"/>
      <c r="K21" s="38"/>
      <c r="L21" s="101"/>
      <c r="M21" s="38"/>
      <c r="N21" s="102"/>
      <c r="S21" s="102"/>
    </row>
    <row r="22" spans="1:14" ht="12.75">
      <c r="A22" s="149"/>
      <c r="B22" s="150"/>
      <c r="F22" s="146"/>
      <c r="H22" s="146"/>
      <c r="I22" s="151"/>
      <c r="J22" s="146"/>
      <c r="K22" s="146"/>
      <c r="N22" s="102"/>
    </row>
    <row r="23" spans="1:14" ht="12.75">
      <c r="A23" s="152"/>
      <c r="B23" s="153" t="s">
        <v>1101</v>
      </c>
      <c r="F23" s="146"/>
      <c r="H23" s="146"/>
      <c r="I23" s="148" t="s">
        <v>1096</v>
      </c>
      <c r="J23" s="146"/>
      <c r="K23" s="146"/>
      <c r="N23" s="102"/>
    </row>
    <row r="24" spans="1:19" ht="12.75">
      <c r="A24" s="152"/>
      <c r="B24" s="153"/>
      <c r="F24" s="146"/>
      <c r="H24" s="146"/>
      <c r="I24" s="151"/>
      <c r="J24" s="146"/>
      <c r="K24" s="38"/>
      <c r="L24" s="101"/>
      <c r="M24" s="102"/>
      <c r="S24" s="102"/>
    </row>
    <row r="25" spans="1:19" ht="12.75">
      <c r="A25" s="152"/>
      <c r="B25" s="153" t="s">
        <v>1065</v>
      </c>
      <c r="F25" s="146"/>
      <c r="H25" s="146"/>
      <c r="I25" s="151"/>
      <c r="J25" s="146"/>
      <c r="K25" s="38"/>
      <c r="L25" s="101"/>
      <c r="M25" s="102"/>
      <c r="S25" s="102"/>
    </row>
    <row r="26" spans="1:19" ht="25.5">
      <c r="A26" s="152"/>
      <c r="B26" s="157" t="s">
        <v>1102</v>
      </c>
      <c r="C26" s="101">
        <v>26500</v>
      </c>
      <c r="D26" s="127" t="s">
        <v>1103</v>
      </c>
      <c r="E26" s="128">
        <v>5.4</v>
      </c>
      <c r="F26" s="146">
        <v>143100</v>
      </c>
      <c r="G26" s="128">
        <v>3.6</v>
      </c>
      <c r="H26" s="146">
        <v>95400</v>
      </c>
      <c r="I26" s="129">
        <v>9</v>
      </c>
      <c r="J26" s="146">
        <v>238500</v>
      </c>
      <c r="K26" s="38"/>
      <c r="L26" s="101"/>
      <c r="M26" s="102"/>
      <c r="S26" s="102"/>
    </row>
    <row r="27" spans="1:19" ht="25.5">
      <c r="A27" s="152"/>
      <c r="B27" s="157" t="s">
        <v>1104</v>
      </c>
      <c r="C27" s="101">
        <v>20500</v>
      </c>
      <c r="D27" s="127" t="s">
        <v>1103</v>
      </c>
      <c r="E27" s="128">
        <v>5.4</v>
      </c>
      <c r="F27" s="146">
        <v>110700.00000000001</v>
      </c>
      <c r="G27" s="128">
        <v>3.6</v>
      </c>
      <c r="H27" s="146">
        <v>73800</v>
      </c>
      <c r="I27" s="129">
        <v>9</v>
      </c>
      <c r="J27" s="146">
        <v>184500</v>
      </c>
      <c r="K27" s="38"/>
      <c r="L27" s="101"/>
      <c r="M27" s="102"/>
      <c r="S27" s="102"/>
    </row>
    <row r="28" spans="1:19" ht="12.75">
      <c r="A28" s="152"/>
      <c r="B28" s="156" t="s">
        <v>1105</v>
      </c>
      <c r="C28" s="101">
        <v>16000</v>
      </c>
      <c r="D28" s="127" t="s">
        <v>1103</v>
      </c>
      <c r="E28" s="128">
        <v>6</v>
      </c>
      <c r="F28" s="146">
        <v>96000</v>
      </c>
      <c r="G28" s="128">
        <v>4</v>
      </c>
      <c r="H28" s="146">
        <v>64000</v>
      </c>
      <c r="I28" s="129">
        <v>10</v>
      </c>
      <c r="J28" s="146">
        <v>160000</v>
      </c>
      <c r="K28" s="38"/>
      <c r="L28" s="101"/>
      <c r="M28" s="102"/>
      <c r="S28" s="102"/>
    </row>
    <row r="29" spans="1:19" ht="38.25">
      <c r="A29" s="152"/>
      <c r="B29" s="156" t="s">
        <v>1106</v>
      </c>
      <c r="C29" s="101">
        <v>31000</v>
      </c>
      <c r="D29" s="127" t="s">
        <v>1103</v>
      </c>
      <c r="E29" s="128">
        <v>5.4</v>
      </c>
      <c r="F29" s="146">
        <v>167400</v>
      </c>
      <c r="G29" s="128">
        <v>3.6</v>
      </c>
      <c r="H29" s="146">
        <v>111600</v>
      </c>
      <c r="I29" s="129">
        <v>9</v>
      </c>
      <c r="J29" s="146">
        <v>279000</v>
      </c>
      <c r="K29" s="38"/>
      <c r="L29" s="101"/>
      <c r="M29" s="102"/>
      <c r="S29" s="102"/>
    </row>
    <row r="30" spans="1:19" ht="25.5">
      <c r="A30" s="152"/>
      <c r="B30" s="156" t="s">
        <v>1107</v>
      </c>
      <c r="C30" s="101">
        <v>7200</v>
      </c>
      <c r="D30" s="127" t="s">
        <v>1103</v>
      </c>
      <c r="E30" s="128">
        <v>21</v>
      </c>
      <c r="F30" s="146">
        <v>151200</v>
      </c>
      <c r="G30" s="128">
        <v>14</v>
      </c>
      <c r="H30" s="146">
        <v>100800</v>
      </c>
      <c r="I30" s="129">
        <v>35</v>
      </c>
      <c r="J30" s="146">
        <v>252000</v>
      </c>
      <c r="K30" s="38"/>
      <c r="L30" s="101"/>
      <c r="M30" s="102"/>
      <c r="S30" s="102"/>
    </row>
    <row r="31" spans="1:19" ht="12.75">
      <c r="A31" s="152"/>
      <c r="B31" s="156" t="s">
        <v>1108</v>
      </c>
      <c r="C31" s="101">
        <v>208000</v>
      </c>
      <c r="D31" s="127" t="s">
        <v>959</v>
      </c>
      <c r="E31" s="128">
        <v>0.15</v>
      </c>
      <c r="F31" s="146">
        <v>31200</v>
      </c>
      <c r="G31" s="128">
        <v>0.1</v>
      </c>
      <c r="H31" s="146">
        <v>20800</v>
      </c>
      <c r="I31" s="129">
        <v>0.25</v>
      </c>
      <c r="J31" s="146">
        <v>52000</v>
      </c>
      <c r="K31" s="38"/>
      <c r="L31" s="101"/>
      <c r="M31" s="102"/>
      <c r="S31" s="102"/>
    </row>
    <row r="32" spans="1:19" ht="12.75">
      <c r="A32" s="155"/>
      <c r="B32" s="157" t="s">
        <v>1109</v>
      </c>
      <c r="F32" s="146"/>
      <c r="H32" s="146"/>
      <c r="J32" s="146" t="s">
        <v>1110</v>
      </c>
      <c r="K32" s="38"/>
      <c r="L32" s="101"/>
      <c r="M32" s="102"/>
      <c r="S32" s="102"/>
    </row>
    <row r="33" spans="1:19" ht="12.75">
      <c r="A33" s="155"/>
      <c r="B33" s="157" t="s">
        <v>1111</v>
      </c>
      <c r="C33" s="101">
        <v>1</v>
      </c>
      <c r="D33" s="127" t="s">
        <v>1112</v>
      </c>
      <c r="E33" s="128">
        <v>30000</v>
      </c>
      <c r="F33" s="146">
        <v>30000</v>
      </c>
      <c r="G33" s="128">
        <v>20000</v>
      </c>
      <c r="H33" s="146">
        <v>20000</v>
      </c>
      <c r="I33" s="129">
        <v>50000</v>
      </c>
      <c r="J33" s="146">
        <v>50000</v>
      </c>
      <c r="K33" s="38"/>
      <c r="L33" s="101"/>
      <c r="M33" s="102"/>
      <c r="S33" s="102"/>
    </row>
    <row r="34" spans="1:19" ht="38.25">
      <c r="A34" s="155"/>
      <c r="B34" s="156" t="s">
        <v>1113</v>
      </c>
      <c r="C34" s="101">
        <v>2100</v>
      </c>
      <c r="D34" s="127" t="s">
        <v>1114</v>
      </c>
      <c r="E34" s="128">
        <v>15</v>
      </c>
      <c r="F34" s="146">
        <v>31500</v>
      </c>
      <c r="G34" s="128">
        <v>10</v>
      </c>
      <c r="H34" s="146">
        <v>21000</v>
      </c>
      <c r="I34" s="129">
        <v>25</v>
      </c>
      <c r="J34" s="146">
        <v>52500</v>
      </c>
      <c r="K34" s="38"/>
      <c r="L34" s="101"/>
      <c r="M34" s="102"/>
      <c r="S34" s="102"/>
    </row>
    <row r="35" spans="1:19" ht="25.5">
      <c r="A35" s="155"/>
      <c r="B35" s="150" t="s">
        <v>1115</v>
      </c>
      <c r="C35" s="101">
        <v>1</v>
      </c>
      <c r="D35" s="127" t="s">
        <v>1112</v>
      </c>
      <c r="E35" s="128">
        <v>60000</v>
      </c>
      <c r="F35" s="146">
        <v>60000</v>
      </c>
      <c r="G35" s="128">
        <v>40000</v>
      </c>
      <c r="H35" s="146">
        <v>40000</v>
      </c>
      <c r="I35" s="129">
        <v>100000</v>
      </c>
      <c r="J35" s="146">
        <v>100000</v>
      </c>
      <c r="K35" s="38"/>
      <c r="L35" s="101"/>
      <c r="M35" s="38"/>
      <c r="O35" s="102"/>
      <c r="Q35" s="102"/>
      <c r="S35" s="102"/>
    </row>
    <row r="36" spans="1:19" ht="12.75">
      <c r="A36" s="152"/>
      <c r="B36" s="153"/>
      <c r="F36" s="24" t="s">
        <v>965</v>
      </c>
      <c r="H36" s="24" t="s">
        <v>965</v>
      </c>
      <c r="J36" s="24" t="s">
        <v>965</v>
      </c>
      <c r="K36" s="146"/>
      <c r="O36" s="102"/>
      <c r="Q36" s="102"/>
      <c r="S36" s="102"/>
    </row>
    <row r="37" spans="1:19" ht="12.75">
      <c r="A37" s="152"/>
      <c r="B37" s="153"/>
      <c r="F37" s="146">
        <v>821100</v>
      </c>
      <c r="H37" s="146">
        <v>547400</v>
      </c>
      <c r="J37" s="146">
        <v>1368500</v>
      </c>
      <c r="K37" s="146"/>
      <c r="O37" s="102"/>
      <c r="Q37" s="102"/>
      <c r="S37" s="102"/>
    </row>
    <row r="38" spans="1:19" ht="12.75">
      <c r="A38" s="152"/>
      <c r="B38" s="158"/>
      <c r="F38" s="146"/>
      <c r="H38" s="146"/>
      <c r="J38" s="146"/>
      <c r="K38" s="146"/>
      <c r="O38" s="102"/>
      <c r="Q38" s="102"/>
      <c r="S38" s="102"/>
    </row>
    <row r="39" spans="1:19" ht="12.75">
      <c r="A39" s="152" t="s">
        <v>1116</v>
      </c>
      <c r="B39" s="158" t="s">
        <v>1066</v>
      </c>
      <c r="F39" s="146"/>
      <c r="H39" s="146"/>
      <c r="J39" s="146"/>
      <c r="K39" s="146"/>
      <c r="O39" s="102"/>
      <c r="Q39" s="102"/>
      <c r="S39" s="102"/>
    </row>
    <row r="40" spans="1:19" ht="12.75">
      <c r="A40" s="152"/>
      <c r="B40" s="153" t="s">
        <v>1117</v>
      </c>
      <c r="F40" s="146"/>
      <c r="H40" s="146"/>
      <c r="J40" s="146"/>
      <c r="K40" s="146"/>
      <c r="O40" s="102"/>
      <c r="Q40" s="102"/>
      <c r="S40" s="102"/>
    </row>
    <row r="41" spans="1:19" ht="25.5">
      <c r="A41" s="124"/>
      <c r="B41" s="156" t="s">
        <v>1118</v>
      </c>
      <c r="F41" s="146"/>
      <c r="H41" s="146"/>
      <c r="J41" s="146"/>
      <c r="K41" s="146"/>
      <c r="L41" s="146"/>
      <c r="M41" s="159"/>
      <c r="N41" s="102"/>
      <c r="O41" s="102"/>
      <c r="P41" s="102"/>
      <c r="Q41" s="102"/>
      <c r="R41" s="102"/>
      <c r="S41" s="102"/>
    </row>
    <row r="42" spans="1:19" ht="25.5">
      <c r="A42" s="124"/>
      <c r="B42" s="160" t="s">
        <v>1119</v>
      </c>
      <c r="C42" s="101">
        <v>85.61111111111111</v>
      </c>
      <c r="D42" s="127" t="s">
        <v>1103</v>
      </c>
      <c r="E42" s="128">
        <v>315</v>
      </c>
      <c r="F42" s="146">
        <v>26967.5</v>
      </c>
      <c r="G42" s="128">
        <v>210</v>
      </c>
      <c r="H42" s="146">
        <v>17978.333333333336</v>
      </c>
      <c r="I42" s="129">
        <v>525</v>
      </c>
      <c r="J42" s="146">
        <v>44945.833333333336</v>
      </c>
      <c r="K42" s="146"/>
      <c r="L42" s="146"/>
      <c r="M42" s="159"/>
      <c r="N42" s="101"/>
      <c r="O42" s="102"/>
      <c r="P42" s="102"/>
      <c r="Q42" s="102"/>
      <c r="R42" s="102"/>
      <c r="S42" s="102"/>
    </row>
    <row r="43" spans="1:19" ht="12.75">
      <c r="A43" s="124"/>
      <c r="B43" s="160" t="s">
        <v>1120</v>
      </c>
      <c r="C43" s="101">
        <v>879.6296296296297</v>
      </c>
      <c r="D43" s="127" t="s">
        <v>1103</v>
      </c>
      <c r="E43" s="128">
        <v>315</v>
      </c>
      <c r="F43" s="146">
        <v>277083.3333333334</v>
      </c>
      <c r="G43" s="128">
        <v>210</v>
      </c>
      <c r="H43" s="146">
        <v>184722.22222222222</v>
      </c>
      <c r="I43" s="129">
        <v>525</v>
      </c>
      <c r="J43" s="146">
        <v>461805.55555555556</v>
      </c>
      <c r="K43" s="146"/>
      <c r="L43" s="146"/>
      <c r="M43" s="159"/>
      <c r="N43" s="101"/>
      <c r="O43" s="102"/>
      <c r="P43" s="102"/>
      <c r="Q43" s="102"/>
      <c r="R43" s="102"/>
      <c r="S43" s="102"/>
    </row>
    <row r="44" spans="1:19" ht="12.75">
      <c r="A44" s="124"/>
      <c r="B44" s="160" t="s">
        <v>1121</v>
      </c>
      <c r="C44" s="101">
        <v>7277.777777777777</v>
      </c>
      <c r="D44" s="127" t="s">
        <v>1103</v>
      </c>
      <c r="E44" s="128">
        <v>315</v>
      </c>
      <c r="F44" s="146">
        <v>2292500</v>
      </c>
      <c r="G44" s="128">
        <v>210</v>
      </c>
      <c r="H44" s="146">
        <v>1528333.3333333333</v>
      </c>
      <c r="I44" s="129">
        <v>525</v>
      </c>
      <c r="J44" s="146">
        <v>3820833.333333333</v>
      </c>
      <c r="K44" s="146"/>
      <c r="L44" s="146"/>
      <c r="M44" s="159"/>
      <c r="N44" s="101"/>
      <c r="O44" s="102"/>
      <c r="P44" s="102"/>
      <c r="Q44" s="102"/>
      <c r="R44" s="102"/>
      <c r="S44" s="102"/>
    </row>
    <row r="45" spans="1:19" ht="12.75">
      <c r="A45" s="124"/>
      <c r="B45" s="160" t="s">
        <v>1122</v>
      </c>
      <c r="C45" s="101">
        <v>5994.444444444444</v>
      </c>
      <c r="D45" s="127" t="s">
        <v>1103</v>
      </c>
      <c r="E45" s="128">
        <v>315</v>
      </c>
      <c r="F45" s="146">
        <v>1888250</v>
      </c>
      <c r="G45" s="128">
        <v>210</v>
      </c>
      <c r="H45" s="146">
        <v>1258833.3333333333</v>
      </c>
      <c r="I45" s="129">
        <v>525</v>
      </c>
      <c r="J45" s="146">
        <v>3147083.3333333335</v>
      </c>
      <c r="K45" s="146"/>
      <c r="L45" s="146"/>
      <c r="M45" s="159"/>
      <c r="N45" s="101"/>
      <c r="O45" s="102"/>
      <c r="P45" s="102"/>
      <c r="Q45" s="102"/>
      <c r="R45" s="102"/>
      <c r="S45" s="102"/>
    </row>
    <row r="46" spans="1:19" ht="38.25">
      <c r="A46" s="124"/>
      <c r="B46" s="156" t="s">
        <v>1123</v>
      </c>
      <c r="F46" s="146"/>
      <c r="H46" s="146"/>
      <c r="J46" s="146"/>
      <c r="K46" s="146"/>
      <c r="L46" s="146"/>
      <c r="M46" s="159"/>
      <c r="N46" s="101"/>
      <c r="O46" s="102"/>
      <c r="P46" s="102"/>
      <c r="Q46" s="102"/>
      <c r="R46" s="102"/>
      <c r="S46" s="102"/>
    </row>
    <row r="47" spans="1:19" ht="12.75">
      <c r="A47" s="124"/>
      <c r="B47" s="160" t="s">
        <v>1124</v>
      </c>
      <c r="C47" s="101">
        <v>222.22222222222223</v>
      </c>
      <c r="D47" s="127" t="s">
        <v>1103</v>
      </c>
      <c r="E47" s="128">
        <v>315</v>
      </c>
      <c r="F47" s="146">
        <v>70000</v>
      </c>
      <c r="G47" s="128">
        <v>210</v>
      </c>
      <c r="H47" s="146">
        <v>46666.66666666667</v>
      </c>
      <c r="I47" s="129">
        <v>525</v>
      </c>
      <c r="J47" s="146">
        <v>116666.66666666667</v>
      </c>
      <c r="K47" s="146"/>
      <c r="L47" s="146"/>
      <c r="M47" s="159"/>
      <c r="N47" s="101"/>
      <c r="O47" s="102"/>
      <c r="P47" s="102"/>
      <c r="Q47" s="102"/>
      <c r="R47" s="102"/>
      <c r="S47" s="102"/>
    </row>
    <row r="48" spans="1:19" ht="51">
      <c r="A48" s="124"/>
      <c r="B48" s="161" t="s">
        <v>1125</v>
      </c>
      <c r="C48" s="101">
        <v>2003</v>
      </c>
      <c r="D48" s="127" t="s">
        <v>1103</v>
      </c>
      <c r="E48" s="128">
        <v>315</v>
      </c>
      <c r="F48" s="146">
        <v>630945</v>
      </c>
      <c r="G48" s="128">
        <v>210</v>
      </c>
      <c r="H48" s="146">
        <v>420630</v>
      </c>
      <c r="I48" s="129">
        <v>525</v>
      </c>
      <c r="J48" s="146">
        <v>1051575</v>
      </c>
      <c r="K48" s="146"/>
      <c r="L48" s="146"/>
      <c r="M48" s="159"/>
      <c r="N48" s="102"/>
      <c r="O48" s="102"/>
      <c r="P48" s="102"/>
      <c r="Q48" s="102"/>
      <c r="R48" s="102"/>
      <c r="S48" s="102"/>
    </row>
    <row r="49" spans="1:19" ht="25.5">
      <c r="A49" s="124"/>
      <c r="B49" s="161" t="s">
        <v>1126</v>
      </c>
      <c r="C49" s="101">
        <v>78</v>
      </c>
      <c r="D49" s="127" t="s">
        <v>1103</v>
      </c>
      <c r="E49" s="128">
        <v>315</v>
      </c>
      <c r="F49" s="146">
        <v>24570</v>
      </c>
      <c r="G49" s="128">
        <v>210</v>
      </c>
      <c r="H49" s="146">
        <v>16380</v>
      </c>
      <c r="I49" s="129">
        <v>525</v>
      </c>
      <c r="J49" s="146">
        <v>40950</v>
      </c>
      <c r="K49" s="146"/>
      <c r="L49" s="146"/>
      <c r="M49" s="159"/>
      <c r="N49" s="102"/>
      <c r="O49" s="102"/>
      <c r="P49" s="102"/>
      <c r="Q49" s="102"/>
      <c r="R49" s="102"/>
      <c r="S49" s="102"/>
    </row>
    <row r="50" spans="1:19" ht="51">
      <c r="A50" s="124"/>
      <c r="B50" s="161" t="s">
        <v>1127</v>
      </c>
      <c r="C50" s="101">
        <v>488.88888888888897</v>
      </c>
      <c r="D50" s="127" t="s">
        <v>1103</v>
      </c>
      <c r="E50" s="128">
        <v>315</v>
      </c>
      <c r="F50" s="146">
        <v>154000.00000000003</v>
      </c>
      <c r="G50" s="128">
        <v>210</v>
      </c>
      <c r="H50" s="146">
        <v>102666.66666666669</v>
      </c>
      <c r="I50" s="129">
        <v>525</v>
      </c>
      <c r="J50" s="146">
        <v>256666.66666666672</v>
      </c>
      <c r="K50" s="146"/>
      <c r="L50" s="146"/>
      <c r="M50" s="159"/>
      <c r="N50" s="102"/>
      <c r="O50" s="102"/>
      <c r="P50" s="102"/>
      <c r="Q50" s="102"/>
      <c r="R50" s="102"/>
      <c r="S50" s="102"/>
    </row>
    <row r="51" spans="1:19" ht="38.25">
      <c r="A51" s="124"/>
      <c r="B51" s="161" t="s">
        <v>1128</v>
      </c>
      <c r="C51" s="101">
        <v>252.59953703703704</v>
      </c>
      <c r="D51" s="127" t="s">
        <v>1103</v>
      </c>
      <c r="E51" s="128">
        <v>315</v>
      </c>
      <c r="F51" s="146">
        <v>79568.85416666667</v>
      </c>
      <c r="G51" s="128">
        <v>210</v>
      </c>
      <c r="H51" s="146">
        <v>53045.90277777778</v>
      </c>
      <c r="I51" s="129">
        <v>525</v>
      </c>
      <c r="J51" s="146">
        <v>132614.75694444444</v>
      </c>
      <c r="K51" s="146"/>
      <c r="L51" s="146"/>
      <c r="M51" s="159"/>
      <c r="N51" s="102"/>
      <c r="O51" s="102"/>
      <c r="P51" s="102"/>
      <c r="Q51" s="102"/>
      <c r="R51" s="102"/>
      <c r="S51" s="102"/>
    </row>
    <row r="52" spans="1:19" ht="51">
      <c r="A52" s="124"/>
      <c r="B52" s="161" t="s">
        <v>1129</v>
      </c>
      <c r="C52" s="101">
        <v>555.5555555555555</v>
      </c>
      <c r="D52" s="127" t="s">
        <v>1103</v>
      </c>
      <c r="E52" s="128">
        <v>315</v>
      </c>
      <c r="F52" s="146">
        <v>175000</v>
      </c>
      <c r="G52" s="128">
        <v>210</v>
      </c>
      <c r="H52" s="146">
        <v>116666.66666666666</v>
      </c>
      <c r="I52" s="129">
        <v>525</v>
      </c>
      <c r="J52" s="146">
        <v>291666.6666666667</v>
      </c>
      <c r="K52" s="146"/>
      <c r="L52" s="146"/>
      <c r="M52" s="159"/>
      <c r="N52" s="102"/>
      <c r="O52" s="102"/>
      <c r="P52" s="102"/>
      <c r="Q52" s="102"/>
      <c r="R52" s="102"/>
      <c r="S52" s="102"/>
    </row>
    <row r="53" spans="1:19" ht="25.5">
      <c r="A53" s="124"/>
      <c r="B53" s="162" t="s">
        <v>1130</v>
      </c>
      <c r="F53" s="146"/>
      <c r="H53" s="146"/>
      <c r="J53" s="146"/>
      <c r="K53" s="146"/>
      <c r="L53" s="146"/>
      <c r="M53" s="159"/>
      <c r="N53" s="102"/>
      <c r="O53" s="102"/>
      <c r="P53" s="102"/>
      <c r="Q53" s="102"/>
      <c r="R53" s="102"/>
      <c r="S53" s="102"/>
    </row>
    <row r="54" spans="1:19" ht="12.75">
      <c r="A54" s="124"/>
      <c r="B54" s="160" t="s">
        <v>1131</v>
      </c>
      <c r="C54" s="101">
        <v>1165.1033333333332</v>
      </c>
      <c r="D54" s="127" t="s">
        <v>1103</v>
      </c>
      <c r="E54" s="128">
        <v>330</v>
      </c>
      <c r="F54" s="146">
        <v>384484.1</v>
      </c>
      <c r="G54" s="128">
        <v>220</v>
      </c>
      <c r="H54" s="146">
        <v>256322.7333333333</v>
      </c>
      <c r="I54" s="129">
        <v>550</v>
      </c>
      <c r="J54" s="146">
        <v>640806.8333333333</v>
      </c>
      <c r="K54" s="146"/>
      <c r="L54" s="146"/>
      <c r="M54" s="159"/>
      <c r="N54" s="101"/>
      <c r="O54" s="102"/>
      <c r="P54" s="102"/>
      <c r="Q54" s="102"/>
      <c r="R54" s="102"/>
      <c r="S54" s="102"/>
    </row>
    <row r="55" spans="1:19" ht="12.75">
      <c r="A55" s="124"/>
      <c r="B55" s="160" t="s">
        <v>1132</v>
      </c>
      <c r="C55" s="101">
        <v>2628.17</v>
      </c>
      <c r="D55" s="127" t="s">
        <v>1103</v>
      </c>
      <c r="E55" s="128">
        <v>330</v>
      </c>
      <c r="F55" s="146">
        <v>867296.1</v>
      </c>
      <c r="G55" s="128">
        <v>220</v>
      </c>
      <c r="H55" s="146">
        <v>578197.4</v>
      </c>
      <c r="I55" s="129">
        <v>550</v>
      </c>
      <c r="J55" s="146">
        <v>1445493.5</v>
      </c>
      <c r="K55" s="146"/>
      <c r="L55" s="146"/>
      <c r="M55" s="159"/>
      <c r="N55" s="101"/>
      <c r="O55" s="102"/>
      <c r="P55" s="102"/>
      <c r="Q55" s="102"/>
      <c r="R55" s="102"/>
      <c r="S55" s="102"/>
    </row>
    <row r="56" spans="1:19" ht="12.75">
      <c r="A56" s="124"/>
      <c r="B56" s="160" t="s">
        <v>1133</v>
      </c>
      <c r="C56" s="101">
        <v>509.1666666666667</v>
      </c>
      <c r="D56" s="127" t="s">
        <v>1103</v>
      </c>
      <c r="E56" s="128">
        <v>330</v>
      </c>
      <c r="F56" s="146">
        <v>168025</v>
      </c>
      <c r="G56" s="128">
        <v>220</v>
      </c>
      <c r="H56" s="146">
        <v>112016.66666666667</v>
      </c>
      <c r="I56" s="129">
        <v>550</v>
      </c>
      <c r="J56" s="146">
        <v>280041.6666666667</v>
      </c>
      <c r="K56" s="146"/>
      <c r="L56" s="146"/>
      <c r="M56" s="159"/>
      <c r="N56" s="101"/>
      <c r="O56" s="102"/>
      <c r="P56" s="102"/>
      <c r="Q56" s="102"/>
      <c r="R56" s="102"/>
      <c r="S56" s="102"/>
    </row>
    <row r="57" spans="1:19" ht="12.75">
      <c r="A57" s="124"/>
      <c r="B57" s="160" t="s">
        <v>1134</v>
      </c>
      <c r="C57" s="101">
        <v>600</v>
      </c>
      <c r="D57" s="127" t="s">
        <v>1103</v>
      </c>
      <c r="E57" s="128">
        <v>330</v>
      </c>
      <c r="F57" s="146">
        <v>198000</v>
      </c>
      <c r="G57" s="128">
        <v>220</v>
      </c>
      <c r="H57" s="146">
        <v>132000</v>
      </c>
      <c r="I57" s="129">
        <v>550</v>
      </c>
      <c r="J57" s="146">
        <v>330000</v>
      </c>
      <c r="K57" s="146"/>
      <c r="L57" s="146"/>
      <c r="M57" s="159"/>
      <c r="N57" s="101"/>
      <c r="O57" s="102"/>
      <c r="P57" s="102"/>
      <c r="Q57" s="102"/>
      <c r="R57" s="102"/>
      <c r="S57" s="102"/>
    </row>
    <row r="58" spans="1:19" ht="38.25">
      <c r="A58" s="124"/>
      <c r="B58" s="156" t="s">
        <v>1135</v>
      </c>
      <c r="F58" s="146"/>
      <c r="H58" s="146"/>
      <c r="J58" s="146"/>
      <c r="K58" s="146"/>
      <c r="L58" s="146"/>
      <c r="M58" s="159"/>
      <c r="N58" s="102"/>
      <c r="O58" s="102"/>
      <c r="P58" s="102"/>
      <c r="Q58" s="102"/>
      <c r="R58" s="102"/>
      <c r="S58" s="102"/>
    </row>
    <row r="59" spans="1:19" ht="12.75">
      <c r="A59" s="124"/>
      <c r="B59" s="160" t="s">
        <v>1136</v>
      </c>
      <c r="C59" s="101">
        <v>445</v>
      </c>
      <c r="D59" s="127" t="s">
        <v>1103</v>
      </c>
      <c r="E59" s="128">
        <v>330</v>
      </c>
      <c r="F59" s="146">
        <v>146850</v>
      </c>
      <c r="G59" s="128">
        <v>220</v>
      </c>
      <c r="H59" s="146">
        <v>97900</v>
      </c>
      <c r="I59" s="129">
        <v>550</v>
      </c>
      <c r="J59" s="146">
        <v>244750</v>
      </c>
      <c r="K59" s="146"/>
      <c r="L59" s="146"/>
      <c r="M59" s="159"/>
      <c r="N59" s="102"/>
      <c r="O59" s="102"/>
      <c r="P59" s="102"/>
      <c r="Q59" s="102"/>
      <c r="R59" s="102"/>
      <c r="S59" s="102"/>
    </row>
    <row r="60" spans="1:19" ht="38.25">
      <c r="A60" s="124"/>
      <c r="B60" s="162" t="s">
        <v>1137</v>
      </c>
      <c r="C60" s="101">
        <v>5994.444444444444</v>
      </c>
      <c r="D60" s="127" t="s">
        <v>1103</v>
      </c>
      <c r="E60" s="128">
        <v>360</v>
      </c>
      <c r="F60" s="146">
        <v>2158000</v>
      </c>
      <c r="G60" s="128">
        <v>240</v>
      </c>
      <c r="H60" s="146">
        <v>1438666.6666666667</v>
      </c>
      <c r="I60" s="129">
        <v>600</v>
      </c>
      <c r="J60" s="146">
        <v>3596666.6666666665</v>
      </c>
      <c r="K60" s="146"/>
      <c r="L60" s="146"/>
      <c r="M60" s="159"/>
      <c r="N60" s="102"/>
      <c r="O60" s="102"/>
      <c r="P60" s="102"/>
      <c r="Q60" s="102"/>
      <c r="R60" s="102"/>
      <c r="S60" s="102"/>
    </row>
    <row r="61" spans="1:19" ht="38.25">
      <c r="A61" s="124"/>
      <c r="B61" s="156" t="s">
        <v>1138</v>
      </c>
      <c r="F61" s="146"/>
      <c r="H61" s="146"/>
      <c r="J61" s="146"/>
      <c r="K61" s="146"/>
      <c r="L61" s="146"/>
      <c r="M61" s="159"/>
      <c r="N61" s="102"/>
      <c r="O61" s="102"/>
      <c r="P61" s="102"/>
      <c r="Q61" s="102"/>
      <c r="R61" s="102"/>
      <c r="S61" s="102"/>
    </row>
    <row r="62" spans="1:19" ht="12.75">
      <c r="A62" s="124"/>
      <c r="B62" s="160" t="s">
        <v>1139</v>
      </c>
      <c r="C62" s="101">
        <v>433.3333333333333</v>
      </c>
      <c r="D62" s="127" t="s">
        <v>1103</v>
      </c>
      <c r="E62" s="128">
        <v>330</v>
      </c>
      <c r="F62" s="146">
        <v>143000</v>
      </c>
      <c r="G62" s="128">
        <v>220</v>
      </c>
      <c r="H62" s="146">
        <v>95333.33333333333</v>
      </c>
      <c r="I62" s="129">
        <v>550</v>
      </c>
      <c r="J62" s="146">
        <v>238333.3333333333</v>
      </c>
      <c r="K62" s="146"/>
      <c r="L62" s="146"/>
      <c r="M62" s="159"/>
      <c r="N62" s="102"/>
      <c r="O62" s="102"/>
      <c r="P62" s="102"/>
      <c r="Q62" s="102"/>
      <c r="R62" s="102"/>
      <c r="S62" s="102"/>
    </row>
    <row r="63" spans="1:19" ht="25.5">
      <c r="A63" s="124"/>
      <c r="B63" s="162" t="s">
        <v>1140</v>
      </c>
      <c r="C63" s="101">
        <v>122</v>
      </c>
      <c r="D63" s="127" t="s">
        <v>1141</v>
      </c>
      <c r="E63" s="128">
        <v>300</v>
      </c>
      <c r="F63" s="146">
        <v>36600</v>
      </c>
      <c r="G63" s="128">
        <v>200</v>
      </c>
      <c r="H63" s="146">
        <v>24400</v>
      </c>
      <c r="I63" s="129">
        <v>500</v>
      </c>
      <c r="J63" s="146">
        <v>61000</v>
      </c>
      <c r="K63" s="146"/>
      <c r="L63" s="146"/>
      <c r="M63" s="159"/>
      <c r="N63" s="102"/>
      <c r="O63" s="102"/>
      <c r="P63" s="102"/>
      <c r="Q63" s="102"/>
      <c r="R63" s="102"/>
      <c r="S63" s="102"/>
    </row>
    <row r="64" spans="1:19" ht="25.5">
      <c r="A64" s="124"/>
      <c r="B64" s="162" t="s">
        <v>1142</v>
      </c>
      <c r="C64" s="101">
        <v>2500</v>
      </c>
      <c r="D64" s="127" t="s">
        <v>1114</v>
      </c>
      <c r="E64" s="128">
        <v>30</v>
      </c>
      <c r="F64" s="146">
        <v>75000</v>
      </c>
      <c r="G64" s="128">
        <v>20</v>
      </c>
      <c r="H64" s="146">
        <v>50000</v>
      </c>
      <c r="I64" s="129">
        <v>50</v>
      </c>
      <c r="J64" s="146">
        <v>125000</v>
      </c>
      <c r="K64" s="146"/>
      <c r="L64" s="146"/>
      <c r="M64" s="159"/>
      <c r="N64" s="102"/>
      <c r="O64" s="102"/>
      <c r="P64" s="102"/>
      <c r="Q64" s="102"/>
      <c r="R64" s="102"/>
      <c r="S64" s="102"/>
    </row>
    <row r="65" spans="1:19" ht="63.75">
      <c r="A65" s="152"/>
      <c r="B65" s="157" t="s">
        <v>1143</v>
      </c>
      <c r="C65" s="101">
        <v>1188</v>
      </c>
      <c r="D65" s="127" t="s">
        <v>959</v>
      </c>
      <c r="E65" s="128">
        <v>105</v>
      </c>
      <c r="F65" s="146">
        <v>124740</v>
      </c>
      <c r="G65" s="128">
        <v>70</v>
      </c>
      <c r="H65" s="146">
        <v>83160</v>
      </c>
      <c r="I65" s="129">
        <v>175</v>
      </c>
      <c r="J65" s="146">
        <v>207900</v>
      </c>
      <c r="K65" s="146"/>
      <c r="O65" s="102"/>
      <c r="Q65" s="102"/>
      <c r="S65" s="102"/>
    </row>
    <row r="66" spans="1:19" ht="63.75">
      <c r="A66" s="152"/>
      <c r="B66" s="157" t="s">
        <v>1144</v>
      </c>
      <c r="F66" s="146"/>
      <c r="H66" s="146"/>
      <c r="J66" s="146" t="s">
        <v>1145</v>
      </c>
      <c r="K66" s="146"/>
      <c r="O66" s="102"/>
      <c r="Q66" s="102"/>
      <c r="S66" s="102"/>
    </row>
    <row r="67" spans="1:19" ht="63.75">
      <c r="A67" s="152"/>
      <c r="B67" s="156" t="s">
        <v>1146</v>
      </c>
      <c r="C67" s="101">
        <v>1936</v>
      </c>
      <c r="D67" s="127" t="s">
        <v>959</v>
      </c>
      <c r="E67" s="128">
        <v>111</v>
      </c>
      <c r="F67" s="146">
        <v>214896</v>
      </c>
      <c r="G67" s="128">
        <v>74</v>
      </c>
      <c r="H67" s="146">
        <v>143264</v>
      </c>
      <c r="I67" s="129">
        <v>185</v>
      </c>
      <c r="J67" s="146">
        <v>358160</v>
      </c>
      <c r="K67" s="146"/>
      <c r="O67" s="102"/>
      <c r="Q67" s="102"/>
      <c r="S67" s="102"/>
    </row>
    <row r="68" spans="1:19" ht="38.25">
      <c r="A68" s="152"/>
      <c r="B68" s="157" t="s">
        <v>1147</v>
      </c>
      <c r="C68" s="101">
        <v>178</v>
      </c>
      <c r="D68" s="127" t="s">
        <v>1103</v>
      </c>
      <c r="E68" s="128">
        <v>330</v>
      </c>
      <c r="F68" s="146">
        <v>58740</v>
      </c>
      <c r="G68" s="128">
        <v>220</v>
      </c>
      <c r="H68" s="146">
        <v>39160</v>
      </c>
      <c r="I68" s="129">
        <v>550</v>
      </c>
      <c r="J68" s="146">
        <v>97900</v>
      </c>
      <c r="K68" s="146"/>
      <c r="O68" s="102"/>
      <c r="Q68" s="102"/>
      <c r="S68" s="102"/>
    </row>
    <row r="69" spans="1:19" ht="38.25">
      <c r="A69" s="152"/>
      <c r="B69" s="157" t="s">
        <v>1148</v>
      </c>
      <c r="C69" s="101">
        <v>88.88888888888889</v>
      </c>
      <c r="D69" s="127" t="s">
        <v>1103</v>
      </c>
      <c r="E69" s="128">
        <v>330</v>
      </c>
      <c r="F69" s="146">
        <v>29333.333333333332</v>
      </c>
      <c r="G69" s="128">
        <v>220</v>
      </c>
      <c r="H69" s="146">
        <v>19555.555555555555</v>
      </c>
      <c r="I69" s="129">
        <v>550</v>
      </c>
      <c r="J69" s="146">
        <v>48888.88888888889</v>
      </c>
      <c r="K69" s="146"/>
      <c r="O69" s="102"/>
      <c r="Q69" s="102"/>
      <c r="S69" s="102"/>
    </row>
    <row r="70" spans="1:19" ht="12.75">
      <c r="A70" s="152"/>
      <c r="B70" s="157"/>
      <c r="E70" s="128">
        <v>0</v>
      </c>
      <c r="F70" s="146">
        <v>0</v>
      </c>
      <c r="G70" s="128">
        <v>0</v>
      </c>
      <c r="H70" s="146">
        <v>0</v>
      </c>
      <c r="J70" s="146">
        <v>0</v>
      </c>
      <c r="K70" s="146"/>
      <c r="O70" s="102"/>
      <c r="Q70" s="102"/>
      <c r="S70" s="102"/>
    </row>
    <row r="71" spans="1:19" ht="12.75">
      <c r="A71" s="152"/>
      <c r="B71" s="157" t="s">
        <v>1149</v>
      </c>
      <c r="C71" s="101">
        <v>1</v>
      </c>
      <c r="D71" s="127" t="s">
        <v>1112</v>
      </c>
      <c r="E71" s="128">
        <v>45000</v>
      </c>
      <c r="F71" s="146">
        <v>45000</v>
      </c>
      <c r="G71" s="128">
        <v>30000</v>
      </c>
      <c r="H71" s="146">
        <v>30000</v>
      </c>
      <c r="I71" s="129">
        <v>75000</v>
      </c>
      <c r="J71" s="146">
        <v>75000</v>
      </c>
      <c r="K71" s="146"/>
      <c r="O71" s="102"/>
      <c r="Q71" s="102"/>
      <c r="S71" s="102"/>
    </row>
    <row r="72" spans="1:19" ht="12.75">
      <c r="A72" s="152"/>
      <c r="B72" s="153"/>
      <c r="F72" s="146"/>
      <c r="H72" s="146"/>
      <c r="J72" s="146"/>
      <c r="K72" s="146"/>
      <c r="O72" s="102"/>
      <c r="Q72" s="102"/>
      <c r="S72" s="102"/>
    </row>
    <row r="73" spans="1:19" ht="12.75">
      <c r="A73" s="152"/>
      <c r="B73" s="153" t="s">
        <v>1150</v>
      </c>
      <c r="F73" s="146"/>
      <c r="H73" s="146"/>
      <c r="J73" s="146" t="s">
        <v>1151</v>
      </c>
      <c r="K73" s="146"/>
      <c r="O73" s="102"/>
      <c r="Q73" s="102"/>
      <c r="S73" s="102"/>
    </row>
    <row r="74" spans="1:19" ht="51">
      <c r="A74" s="152"/>
      <c r="B74" s="156" t="s">
        <v>1152</v>
      </c>
      <c r="C74" s="101">
        <v>3450</v>
      </c>
      <c r="D74" s="127" t="s">
        <v>959</v>
      </c>
      <c r="E74" s="128">
        <v>4.199999999999999</v>
      </c>
      <c r="F74" s="146">
        <v>14489.999999999998</v>
      </c>
      <c r="G74" s="128">
        <v>2.8000000000000003</v>
      </c>
      <c r="H74" s="146">
        <v>9660.000000000002</v>
      </c>
      <c r="I74" s="129">
        <v>7</v>
      </c>
      <c r="J74" s="146">
        <v>24150</v>
      </c>
      <c r="K74" s="146"/>
      <c r="O74" s="102"/>
      <c r="Q74" s="102"/>
      <c r="S74" s="102"/>
    </row>
    <row r="75" spans="1:19" ht="12.75">
      <c r="A75" s="155"/>
      <c r="B75" s="163"/>
      <c r="F75" s="24" t="s">
        <v>965</v>
      </c>
      <c r="H75" s="24" t="s">
        <v>965</v>
      </c>
      <c r="J75" s="24" t="s">
        <v>965</v>
      </c>
      <c r="K75" s="146"/>
      <c r="O75" s="102"/>
      <c r="Q75" s="102"/>
      <c r="S75" s="102"/>
    </row>
    <row r="76" spans="1:19" ht="12.75">
      <c r="A76" s="155"/>
      <c r="B76" s="163"/>
      <c r="F76" s="146">
        <v>10283339.220833333</v>
      </c>
      <c r="H76" s="146">
        <v>6855559.480555556</v>
      </c>
      <c r="J76" s="146">
        <v>17138898.701388888</v>
      </c>
      <c r="K76" s="146"/>
      <c r="O76" s="102"/>
      <c r="Q76" s="102"/>
      <c r="S76" s="102"/>
    </row>
    <row r="77" spans="1:19" ht="12.75">
      <c r="A77" s="152"/>
      <c r="B77" s="158"/>
      <c r="F77" s="146"/>
      <c r="H77" s="146"/>
      <c r="J77" s="146"/>
      <c r="K77" s="146"/>
      <c r="O77" s="102"/>
      <c r="Q77" s="102"/>
      <c r="S77" s="102"/>
    </row>
    <row r="78" spans="1:19" ht="12.75">
      <c r="A78" s="152" t="s">
        <v>1153</v>
      </c>
      <c r="B78" s="158" t="s">
        <v>1067</v>
      </c>
      <c r="F78" s="146"/>
      <c r="H78" s="146"/>
      <c r="J78" s="146"/>
      <c r="K78" s="146"/>
      <c r="O78" s="102"/>
      <c r="Q78" s="102"/>
      <c r="S78" s="102"/>
    </row>
    <row r="79" spans="1:19" ht="12.75">
      <c r="A79" s="152"/>
      <c r="B79" s="153" t="s">
        <v>1154</v>
      </c>
      <c r="F79" s="146"/>
      <c r="H79" s="146"/>
      <c r="J79" s="146" t="s">
        <v>1151</v>
      </c>
      <c r="K79" s="146"/>
      <c r="O79" s="102"/>
      <c r="Q79" s="102"/>
      <c r="S79" s="102"/>
    </row>
    <row r="80" spans="1:19" ht="12.75">
      <c r="A80" s="155"/>
      <c r="B80" s="156"/>
      <c r="F80" s="146"/>
      <c r="H80" s="146"/>
      <c r="I80" s="151"/>
      <c r="J80" s="146"/>
      <c r="K80" s="38"/>
      <c r="L80" s="101"/>
      <c r="M80" s="38"/>
      <c r="O80" s="102"/>
      <c r="Q80" s="102"/>
      <c r="S80" s="102"/>
    </row>
    <row r="81" spans="1:19" ht="12.75">
      <c r="A81" s="155"/>
      <c r="B81" s="163" t="s">
        <v>1155</v>
      </c>
      <c r="F81" s="146"/>
      <c r="H81" s="146"/>
      <c r="J81" s="146"/>
      <c r="K81" s="146"/>
      <c r="O81" s="102"/>
      <c r="Q81" s="102"/>
      <c r="S81" s="102"/>
    </row>
    <row r="82" spans="1:19" ht="51">
      <c r="A82" s="149"/>
      <c r="B82" s="164" t="s">
        <v>1156</v>
      </c>
      <c r="C82" s="101">
        <v>2380</v>
      </c>
      <c r="D82" s="127" t="s">
        <v>959</v>
      </c>
      <c r="E82" s="128">
        <v>7.199999999999999</v>
      </c>
      <c r="F82" s="146">
        <v>17136</v>
      </c>
      <c r="G82" s="128">
        <v>4.800000000000001</v>
      </c>
      <c r="H82" s="146">
        <v>11424.000000000002</v>
      </c>
      <c r="I82" s="129">
        <v>12</v>
      </c>
      <c r="J82" s="146">
        <v>28560</v>
      </c>
      <c r="K82" s="146"/>
      <c r="O82" s="102"/>
      <c r="Q82" s="102"/>
      <c r="S82" s="102"/>
    </row>
    <row r="83" spans="1:19" ht="12.75">
      <c r="A83" s="155"/>
      <c r="B83" s="147"/>
      <c r="F83" s="24" t="s">
        <v>965</v>
      </c>
      <c r="H83" s="24" t="s">
        <v>965</v>
      </c>
      <c r="J83" s="24" t="s">
        <v>965</v>
      </c>
      <c r="K83" s="146"/>
      <c r="O83" s="102"/>
      <c r="Q83" s="102"/>
      <c r="S83" s="102"/>
    </row>
    <row r="84" spans="1:19" ht="12.75">
      <c r="A84" s="155"/>
      <c r="B84" s="163"/>
      <c r="F84" s="146">
        <v>17136</v>
      </c>
      <c r="H84" s="146">
        <v>11424.000000000002</v>
      </c>
      <c r="J84" s="146">
        <v>28560</v>
      </c>
      <c r="K84" s="146"/>
      <c r="O84" s="102"/>
      <c r="Q84" s="102"/>
      <c r="S84" s="102"/>
    </row>
    <row r="85" spans="1:19" ht="12.75">
      <c r="A85" s="152"/>
      <c r="B85" s="158"/>
      <c r="F85" s="146"/>
      <c r="H85" s="146"/>
      <c r="J85" s="146"/>
      <c r="K85" s="146"/>
      <c r="O85" s="102"/>
      <c r="Q85" s="102"/>
      <c r="S85" s="102"/>
    </row>
    <row r="86" spans="1:19" ht="12.75">
      <c r="A86" s="152" t="s">
        <v>1157</v>
      </c>
      <c r="B86" s="158" t="s">
        <v>1068</v>
      </c>
      <c r="F86" s="146"/>
      <c r="H86" s="146"/>
      <c r="J86" s="146"/>
      <c r="K86" s="146"/>
      <c r="O86" s="102"/>
      <c r="Q86" s="102"/>
      <c r="S86" s="102"/>
    </row>
    <row r="87" spans="1:19" ht="12.75">
      <c r="A87" s="155"/>
      <c r="B87" s="163" t="s">
        <v>1158</v>
      </c>
      <c r="F87" s="146"/>
      <c r="H87" s="146"/>
      <c r="J87" s="146"/>
      <c r="K87" s="146"/>
      <c r="O87" s="102"/>
      <c r="Q87" s="102"/>
      <c r="S87" s="102"/>
    </row>
    <row r="88" spans="1:19" ht="38.25">
      <c r="A88" s="155"/>
      <c r="B88" s="147" t="s">
        <v>1159</v>
      </c>
      <c r="F88" s="146"/>
      <c r="H88" s="146"/>
      <c r="J88" s="146"/>
      <c r="K88" s="146"/>
      <c r="O88" s="102"/>
      <c r="Q88" s="102"/>
      <c r="S88" s="102"/>
    </row>
    <row r="89" spans="1:19" ht="25.5">
      <c r="A89" s="155"/>
      <c r="B89" s="157" t="s">
        <v>1160</v>
      </c>
      <c r="C89" s="101">
        <v>75</v>
      </c>
      <c r="D89" s="127" t="s">
        <v>1161</v>
      </c>
      <c r="E89" s="128">
        <v>2280</v>
      </c>
      <c r="F89" s="146">
        <v>171000</v>
      </c>
      <c r="G89" s="128">
        <v>1520</v>
      </c>
      <c r="H89" s="146">
        <v>114000</v>
      </c>
      <c r="I89" s="129">
        <v>3800</v>
      </c>
      <c r="J89" s="146">
        <v>285000</v>
      </c>
      <c r="K89" s="146"/>
      <c r="O89" s="102"/>
      <c r="Q89" s="102"/>
      <c r="S89" s="102"/>
    </row>
    <row r="90" spans="1:19" ht="25.5">
      <c r="A90" s="155"/>
      <c r="B90" s="157" t="s">
        <v>1162</v>
      </c>
      <c r="C90" s="101">
        <v>97.02</v>
      </c>
      <c r="D90" s="127" t="s">
        <v>1161</v>
      </c>
      <c r="E90" s="128">
        <v>2280</v>
      </c>
      <c r="F90" s="146">
        <v>221205.59999999998</v>
      </c>
      <c r="G90" s="128">
        <v>1520</v>
      </c>
      <c r="H90" s="146">
        <v>147470.4</v>
      </c>
      <c r="I90" s="129">
        <v>3800</v>
      </c>
      <c r="J90" s="146">
        <v>368676</v>
      </c>
      <c r="K90" s="146"/>
      <c r="O90" s="102"/>
      <c r="Q90" s="102"/>
      <c r="S90" s="102"/>
    </row>
    <row r="91" spans="1:19" ht="38.25">
      <c r="A91" s="155"/>
      <c r="B91" s="157" t="s">
        <v>1163</v>
      </c>
      <c r="C91" s="101">
        <v>220.08</v>
      </c>
      <c r="D91" s="127" t="s">
        <v>1161</v>
      </c>
      <c r="E91" s="128">
        <v>2400</v>
      </c>
      <c r="F91" s="146">
        <v>528192</v>
      </c>
      <c r="G91" s="128">
        <v>1600</v>
      </c>
      <c r="H91" s="146">
        <v>352128</v>
      </c>
      <c r="I91" s="129">
        <v>4000</v>
      </c>
      <c r="J91" s="146">
        <v>880320</v>
      </c>
      <c r="K91" s="146"/>
      <c r="O91" s="102"/>
      <c r="Q91" s="102"/>
      <c r="S91" s="102"/>
    </row>
    <row r="92" spans="1:19" ht="12.75">
      <c r="A92" s="155"/>
      <c r="B92" s="157" t="s">
        <v>1164</v>
      </c>
      <c r="C92" s="101">
        <v>260.559</v>
      </c>
      <c r="D92" s="127" t="s">
        <v>1161</v>
      </c>
      <c r="E92" s="128">
        <v>2100</v>
      </c>
      <c r="F92" s="146">
        <v>547173.9</v>
      </c>
      <c r="G92" s="128">
        <v>1400</v>
      </c>
      <c r="H92" s="146">
        <v>364782.60000000003</v>
      </c>
      <c r="I92" s="129">
        <v>3500</v>
      </c>
      <c r="J92" s="146">
        <v>911956.5000000001</v>
      </c>
      <c r="K92" s="146"/>
      <c r="O92" s="102"/>
      <c r="Q92" s="102"/>
      <c r="S92" s="102"/>
    </row>
    <row r="93" spans="1:19" ht="38.25">
      <c r="A93" s="155"/>
      <c r="B93" s="156" t="s">
        <v>1165</v>
      </c>
      <c r="C93" s="101">
        <v>126.15</v>
      </c>
      <c r="D93" s="127" t="s">
        <v>1161</v>
      </c>
      <c r="E93" s="128">
        <v>1980</v>
      </c>
      <c r="F93" s="146">
        <v>249777</v>
      </c>
      <c r="G93" s="128">
        <v>1320</v>
      </c>
      <c r="H93" s="146">
        <v>166518</v>
      </c>
      <c r="I93" s="129">
        <v>3300</v>
      </c>
      <c r="J93" s="146">
        <v>416295</v>
      </c>
      <c r="K93" s="146"/>
      <c r="O93" s="102"/>
      <c r="Q93" s="102"/>
      <c r="S93" s="102"/>
    </row>
    <row r="94" spans="1:19" ht="38.25">
      <c r="A94" s="155"/>
      <c r="B94" s="157" t="s">
        <v>1166</v>
      </c>
      <c r="C94" s="101">
        <v>20.7</v>
      </c>
      <c r="D94" s="127" t="s">
        <v>1161</v>
      </c>
      <c r="E94" s="128">
        <v>1980</v>
      </c>
      <c r="F94" s="146">
        <v>40986</v>
      </c>
      <c r="G94" s="128">
        <v>1320</v>
      </c>
      <c r="H94" s="146">
        <v>27324</v>
      </c>
      <c r="I94" s="129">
        <v>3300</v>
      </c>
      <c r="J94" s="146">
        <v>68310</v>
      </c>
      <c r="K94" s="146"/>
      <c r="O94" s="102"/>
      <c r="Q94" s="102"/>
      <c r="S94" s="102"/>
    </row>
    <row r="95" spans="1:19" ht="12.75">
      <c r="A95" s="155"/>
      <c r="B95" s="157" t="s">
        <v>1167</v>
      </c>
      <c r="C95" s="101">
        <v>26.2</v>
      </c>
      <c r="D95" s="127" t="s">
        <v>1161</v>
      </c>
      <c r="E95" s="128">
        <v>1980</v>
      </c>
      <c r="F95" s="146">
        <v>51876</v>
      </c>
      <c r="G95" s="128">
        <v>1320</v>
      </c>
      <c r="H95" s="146">
        <v>34584</v>
      </c>
      <c r="I95" s="129">
        <v>3300</v>
      </c>
      <c r="J95" s="146">
        <v>86460</v>
      </c>
      <c r="K95" s="146"/>
      <c r="O95" s="102"/>
      <c r="Q95" s="102"/>
      <c r="S95" s="102"/>
    </row>
    <row r="96" spans="1:19" ht="12.75">
      <c r="A96" s="155"/>
      <c r="B96" s="156" t="s">
        <v>1168</v>
      </c>
      <c r="C96" s="101">
        <v>1048</v>
      </c>
      <c r="D96" s="127" t="s">
        <v>1169</v>
      </c>
      <c r="E96" s="128">
        <v>60</v>
      </c>
      <c r="F96" s="146">
        <v>62880</v>
      </c>
      <c r="G96" s="128">
        <v>40</v>
      </c>
      <c r="H96" s="146">
        <v>41920</v>
      </c>
      <c r="I96" s="129">
        <v>100</v>
      </c>
      <c r="J96" s="146">
        <v>104800</v>
      </c>
      <c r="K96" s="146"/>
      <c r="O96" s="102"/>
      <c r="Q96" s="102"/>
      <c r="S96" s="102"/>
    </row>
    <row r="97" spans="1:19" ht="12.75">
      <c r="A97" s="155"/>
      <c r="B97" s="156" t="s">
        <v>1170</v>
      </c>
      <c r="C97" s="101">
        <v>262</v>
      </c>
      <c r="D97" s="127" t="s">
        <v>1169</v>
      </c>
      <c r="E97" s="128">
        <v>90</v>
      </c>
      <c r="F97" s="146">
        <v>23580</v>
      </c>
      <c r="G97" s="128">
        <v>60</v>
      </c>
      <c r="H97" s="146">
        <v>15720</v>
      </c>
      <c r="I97" s="129">
        <v>150</v>
      </c>
      <c r="J97" s="146">
        <v>39300</v>
      </c>
      <c r="K97" s="146"/>
      <c r="O97" s="102"/>
      <c r="Q97" s="102"/>
      <c r="S97" s="102"/>
    </row>
    <row r="98" spans="1:19" ht="12.75">
      <c r="A98" s="155"/>
      <c r="B98" s="156" t="s">
        <v>1171</v>
      </c>
      <c r="C98" s="101">
        <v>1</v>
      </c>
      <c r="D98" s="127" t="s">
        <v>1112</v>
      </c>
      <c r="E98" s="128">
        <v>30000</v>
      </c>
      <c r="F98" s="146">
        <v>30000</v>
      </c>
      <c r="G98" s="128">
        <v>20000</v>
      </c>
      <c r="H98" s="146">
        <v>20000</v>
      </c>
      <c r="I98" s="129">
        <v>50000</v>
      </c>
      <c r="J98" s="146">
        <v>50000</v>
      </c>
      <c r="K98" s="146"/>
      <c r="O98" s="102"/>
      <c r="Q98" s="102"/>
      <c r="S98" s="102"/>
    </row>
    <row r="100" spans="1:19" ht="12.75">
      <c r="A100" s="155"/>
      <c r="B100" s="163" t="s">
        <v>1172</v>
      </c>
      <c r="F100" s="146"/>
      <c r="H100" s="146"/>
      <c r="J100" s="146"/>
      <c r="K100" s="146"/>
      <c r="O100" s="102"/>
      <c r="Q100" s="102"/>
      <c r="S100" s="102"/>
    </row>
    <row r="101" spans="1:19" ht="25.5">
      <c r="A101" s="155"/>
      <c r="B101" s="157" t="s">
        <v>1173</v>
      </c>
      <c r="C101" s="101">
        <v>225200</v>
      </c>
      <c r="D101" s="127" t="s">
        <v>959</v>
      </c>
      <c r="E101" s="128">
        <v>1.65</v>
      </c>
      <c r="F101" s="146">
        <v>371580</v>
      </c>
      <c r="G101" s="128">
        <v>1.1</v>
      </c>
      <c r="H101" s="146">
        <v>247720.00000000003</v>
      </c>
      <c r="I101" s="129">
        <v>2.75</v>
      </c>
      <c r="J101" s="146">
        <v>619300</v>
      </c>
      <c r="K101" s="146"/>
      <c r="O101" s="102"/>
      <c r="Q101" s="102"/>
      <c r="S101" s="102"/>
    </row>
    <row r="102" spans="1:19" ht="38.25">
      <c r="A102" s="152"/>
      <c r="B102" s="156" t="s">
        <v>1174</v>
      </c>
      <c r="C102" s="101">
        <v>3450</v>
      </c>
      <c r="D102" s="127" t="s">
        <v>959</v>
      </c>
      <c r="E102" s="128">
        <v>1.7999999999999998</v>
      </c>
      <c r="F102" s="146">
        <v>6209.999999999999</v>
      </c>
      <c r="G102" s="128">
        <v>1.2000000000000002</v>
      </c>
      <c r="H102" s="146">
        <v>4140.000000000001</v>
      </c>
      <c r="I102" s="129">
        <v>3</v>
      </c>
      <c r="J102" s="146">
        <v>10350</v>
      </c>
      <c r="K102" s="146"/>
      <c r="O102" s="102"/>
      <c r="Q102" s="102"/>
      <c r="S102" s="102"/>
    </row>
    <row r="103" spans="1:19" ht="12.75">
      <c r="A103" s="155"/>
      <c r="B103" s="163" t="s">
        <v>1175</v>
      </c>
      <c r="F103" s="146"/>
      <c r="H103" s="146"/>
      <c r="J103" s="146"/>
      <c r="K103" s="146"/>
      <c r="O103" s="102"/>
      <c r="Q103" s="102"/>
      <c r="S103" s="102"/>
    </row>
    <row r="104" spans="1:19" ht="38.25">
      <c r="A104" s="155"/>
      <c r="B104" s="156" t="s">
        <v>1176</v>
      </c>
      <c r="C104" s="101">
        <v>1</v>
      </c>
      <c r="D104" s="127" t="s">
        <v>1112</v>
      </c>
      <c r="E104" s="128">
        <v>60000</v>
      </c>
      <c r="F104" s="146">
        <v>60000</v>
      </c>
      <c r="G104" s="128">
        <v>40000</v>
      </c>
      <c r="H104" s="146">
        <v>40000</v>
      </c>
      <c r="I104" s="129">
        <v>100000</v>
      </c>
      <c r="J104" s="146">
        <v>100000</v>
      </c>
      <c r="K104" s="146"/>
      <c r="O104" s="102"/>
      <c r="Q104" s="102"/>
      <c r="S104" s="102"/>
    </row>
    <row r="105" spans="1:19" ht="25.5">
      <c r="A105" s="155"/>
      <c r="B105" s="157" t="s">
        <v>1177</v>
      </c>
      <c r="C105" s="101">
        <v>3</v>
      </c>
      <c r="D105" s="127" t="s">
        <v>1169</v>
      </c>
      <c r="E105" s="128">
        <v>1500</v>
      </c>
      <c r="F105" s="146">
        <v>4500</v>
      </c>
      <c r="G105" s="128">
        <v>1000</v>
      </c>
      <c r="H105" s="146">
        <v>3000</v>
      </c>
      <c r="I105" s="129">
        <v>2500</v>
      </c>
      <c r="J105" s="146">
        <v>7500</v>
      </c>
      <c r="K105" s="146"/>
      <c r="O105" s="102"/>
      <c r="Q105" s="102"/>
      <c r="S105" s="102"/>
    </row>
    <row r="106" spans="1:19" ht="25.5">
      <c r="A106" s="155"/>
      <c r="B106" s="156" t="s">
        <v>1178</v>
      </c>
      <c r="C106" s="101">
        <v>272</v>
      </c>
      <c r="D106" s="127" t="s">
        <v>1114</v>
      </c>
      <c r="E106" s="128">
        <v>90</v>
      </c>
      <c r="F106" s="146">
        <v>24480</v>
      </c>
      <c r="G106" s="128">
        <v>60</v>
      </c>
      <c r="H106" s="146">
        <v>16320</v>
      </c>
      <c r="I106" s="129">
        <v>150</v>
      </c>
      <c r="J106" s="146">
        <v>40800</v>
      </c>
      <c r="K106" s="146"/>
      <c r="O106" s="102"/>
      <c r="Q106" s="102"/>
      <c r="S106" s="102"/>
    </row>
    <row r="107" spans="1:19" ht="12.75">
      <c r="A107" s="165"/>
      <c r="B107" s="156"/>
      <c r="F107" s="146"/>
      <c r="H107" s="146"/>
      <c r="J107" s="146"/>
      <c r="K107" s="146"/>
      <c r="O107" s="102"/>
      <c r="Q107" s="102"/>
      <c r="S107" s="102"/>
    </row>
    <row r="108" spans="1:19" ht="12.75">
      <c r="A108" s="155"/>
      <c r="B108" s="163" t="s">
        <v>1179</v>
      </c>
      <c r="F108" s="146"/>
      <c r="H108" s="146"/>
      <c r="J108" s="146"/>
      <c r="K108" s="146"/>
      <c r="O108" s="102"/>
      <c r="Q108" s="102"/>
      <c r="S108" s="102"/>
    </row>
    <row r="109" spans="1:19" ht="25.5">
      <c r="A109" s="165"/>
      <c r="B109" s="156" t="s">
        <v>1180</v>
      </c>
      <c r="C109" s="101">
        <v>106795</v>
      </c>
      <c r="D109" s="127" t="s">
        <v>959</v>
      </c>
      <c r="E109" s="128">
        <v>19.2</v>
      </c>
      <c r="F109" s="146">
        <v>2050464</v>
      </c>
      <c r="G109" s="128">
        <v>12.8</v>
      </c>
      <c r="H109" s="146">
        <v>1366976</v>
      </c>
      <c r="I109" s="129">
        <v>32</v>
      </c>
      <c r="J109" s="146">
        <v>3417440</v>
      </c>
      <c r="K109" s="146"/>
      <c r="O109" s="102"/>
      <c r="Q109" s="102"/>
      <c r="S109" s="102"/>
    </row>
    <row r="110" spans="1:19" ht="63.75">
      <c r="A110" s="165"/>
      <c r="B110" s="157" t="s">
        <v>1181</v>
      </c>
      <c r="C110" s="101">
        <v>10440</v>
      </c>
      <c r="D110" s="127" t="s">
        <v>959</v>
      </c>
      <c r="E110" s="128">
        <v>19.2</v>
      </c>
      <c r="F110" s="146">
        <v>200448</v>
      </c>
      <c r="G110" s="128">
        <v>12.8</v>
      </c>
      <c r="H110" s="146">
        <v>133632</v>
      </c>
      <c r="I110" s="129">
        <v>32</v>
      </c>
      <c r="J110" s="146">
        <v>334080</v>
      </c>
      <c r="K110" s="146"/>
      <c r="O110" s="102"/>
      <c r="Q110" s="102"/>
      <c r="S110" s="102"/>
    </row>
    <row r="111" spans="1:19" ht="12.75">
      <c r="A111" s="155"/>
      <c r="B111" s="163"/>
      <c r="F111" s="24" t="s">
        <v>965</v>
      </c>
      <c r="H111" s="24" t="s">
        <v>965</v>
      </c>
      <c r="J111" s="24" t="s">
        <v>965</v>
      </c>
      <c r="K111" s="146"/>
      <c r="O111" s="102"/>
      <c r="Q111" s="102"/>
      <c r="S111" s="102"/>
    </row>
    <row r="112" spans="1:19" ht="12.75">
      <c r="A112" s="155"/>
      <c r="B112" s="157"/>
      <c r="F112" s="146">
        <v>4644352.5</v>
      </c>
      <c r="H112" s="146">
        <v>3096235</v>
      </c>
      <c r="J112" s="146">
        <v>7740587.5</v>
      </c>
      <c r="K112" s="146"/>
      <c r="O112" s="102"/>
      <c r="Q112" s="102"/>
      <c r="S112" s="102"/>
    </row>
    <row r="113" spans="1:19" ht="12.75">
      <c r="A113" s="152"/>
      <c r="B113" s="158"/>
      <c r="F113" s="146"/>
      <c r="H113" s="146"/>
      <c r="J113" s="146"/>
      <c r="K113" s="146"/>
      <c r="O113" s="102"/>
      <c r="Q113" s="102"/>
      <c r="S113" s="102"/>
    </row>
    <row r="114" spans="1:19" ht="12.75">
      <c r="A114" s="152">
        <v>6</v>
      </c>
      <c r="B114" s="158" t="s">
        <v>1069</v>
      </c>
      <c r="F114" s="146"/>
      <c r="H114" s="146"/>
      <c r="J114" s="146"/>
      <c r="K114" s="146"/>
      <c r="O114" s="102"/>
      <c r="Q114" s="102"/>
      <c r="S114" s="102"/>
    </row>
    <row r="115" spans="1:19" ht="12.75">
      <c r="A115" s="155"/>
      <c r="B115" s="163" t="s">
        <v>1182</v>
      </c>
      <c r="F115" s="146"/>
      <c r="H115" s="146"/>
      <c r="J115" s="146"/>
      <c r="K115" s="146"/>
      <c r="O115" s="102"/>
      <c r="Q115" s="102"/>
      <c r="S115" s="102"/>
    </row>
    <row r="116" spans="1:19" ht="25.5">
      <c r="A116" s="155"/>
      <c r="B116" s="157" t="s">
        <v>1183</v>
      </c>
      <c r="C116" s="101">
        <v>248600</v>
      </c>
      <c r="D116" s="127" t="s">
        <v>959</v>
      </c>
      <c r="E116" s="128">
        <v>0.6</v>
      </c>
      <c r="F116" s="146">
        <v>149160</v>
      </c>
      <c r="G116" s="128">
        <v>0.4</v>
      </c>
      <c r="H116" s="146">
        <v>99440</v>
      </c>
      <c r="I116" s="129">
        <v>1</v>
      </c>
      <c r="J116" s="146">
        <v>248600</v>
      </c>
      <c r="K116" s="146"/>
      <c r="O116" s="102"/>
      <c r="Q116" s="102"/>
      <c r="S116" s="102"/>
    </row>
    <row r="117" spans="1:19" ht="12.75">
      <c r="A117" s="155"/>
      <c r="B117" s="147" t="s">
        <v>1184</v>
      </c>
      <c r="F117" s="146"/>
      <c r="H117" s="146"/>
      <c r="J117" s="146"/>
      <c r="K117" s="146"/>
      <c r="O117" s="102"/>
      <c r="Q117" s="102"/>
      <c r="S117" s="102"/>
    </row>
    <row r="118" spans="1:19" ht="12.75">
      <c r="A118" s="165"/>
      <c r="B118" s="156" t="s">
        <v>1185</v>
      </c>
      <c r="F118" s="146"/>
      <c r="H118" s="146"/>
      <c r="J118" s="146" t="s">
        <v>1151</v>
      </c>
      <c r="K118" s="146"/>
      <c r="O118" s="102"/>
      <c r="Q118" s="102"/>
      <c r="S118" s="102"/>
    </row>
    <row r="119" spans="1:19" ht="12.75">
      <c r="A119" s="155"/>
      <c r="B119" s="163"/>
      <c r="F119" s="24" t="s">
        <v>965</v>
      </c>
      <c r="H119" s="24" t="s">
        <v>965</v>
      </c>
      <c r="J119" s="24" t="s">
        <v>965</v>
      </c>
      <c r="K119" s="146"/>
      <c r="O119" s="102"/>
      <c r="Q119" s="102"/>
      <c r="S119" s="102"/>
    </row>
    <row r="120" spans="1:19" ht="12.75">
      <c r="A120" s="155"/>
      <c r="B120" s="157"/>
      <c r="F120" s="146">
        <v>149160</v>
      </c>
      <c r="H120" s="146">
        <v>99440</v>
      </c>
      <c r="J120" s="146">
        <v>248600</v>
      </c>
      <c r="K120" s="146"/>
      <c r="O120" s="102"/>
      <c r="Q120" s="102"/>
      <c r="S120" s="102"/>
    </row>
    <row r="121" spans="1:19" ht="12.75">
      <c r="A121" s="152"/>
      <c r="B121" s="158"/>
      <c r="F121" s="146"/>
      <c r="H121" s="146"/>
      <c r="J121" s="146"/>
      <c r="K121" s="146"/>
      <c r="O121" s="102"/>
      <c r="Q121" s="102"/>
      <c r="S121" s="102"/>
    </row>
    <row r="122" spans="1:19" ht="25.5">
      <c r="A122" s="152">
        <v>7</v>
      </c>
      <c r="B122" s="145" t="s">
        <v>0</v>
      </c>
      <c r="F122" s="146"/>
      <c r="H122" s="146"/>
      <c r="J122" s="146"/>
      <c r="K122" s="146"/>
      <c r="M122" s="38"/>
      <c r="O122" s="102"/>
      <c r="Q122" s="102"/>
      <c r="S122" s="102"/>
    </row>
    <row r="123" spans="1:19" ht="12.75">
      <c r="A123" s="155"/>
      <c r="B123" s="163" t="s">
        <v>1</v>
      </c>
      <c r="F123" s="146"/>
      <c r="H123" s="146"/>
      <c r="J123" s="146"/>
      <c r="K123" s="146"/>
      <c r="O123" s="102"/>
      <c r="Q123" s="102"/>
      <c r="S123" s="102"/>
    </row>
    <row r="124" spans="1:19" ht="51">
      <c r="A124" s="155"/>
      <c r="B124" s="156" t="s">
        <v>2</v>
      </c>
      <c r="C124" s="101">
        <v>233479</v>
      </c>
      <c r="D124" s="127" t="s">
        <v>959</v>
      </c>
      <c r="E124" s="128">
        <v>9</v>
      </c>
      <c r="F124" s="146">
        <v>2101311</v>
      </c>
      <c r="G124" s="128">
        <v>6</v>
      </c>
      <c r="H124" s="146">
        <v>1400874</v>
      </c>
      <c r="I124" s="129">
        <v>15</v>
      </c>
      <c r="J124" s="146">
        <v>3502185</v>
      </c>
      <c r="K124" s="146"/>
      <c r="O124" s="102"/>
      <c r="Q124" s="102"/>
      <c r="S124" s="102"/>
    </row>
    <row r="125" spans="1:19" ht="25.5">
      <c r="A125" s="155"/>
      <c r="B125" s="157" t="s">
        <v>3</v>
      </c>
      <c r="C125" s="101">
        <v>11880</v>
      </c>
      <c r="D125" s="127" t="s">
        <v>959</v>
      </c>
      <c r="E125" s="128">
        <v>12</v>
      </c>
      <c r="F125" s="146">
        <v>142560</v>
      </c>
      <c r="G125" s="128">
        <v>8</v>
      </c>
      <c r="H125" s="146">
        <v>95040</v>
      </c>
      <c r="I125" s="129">
        <v>20</v>
      </c>
      <c r="J125" s="146">
        <v>237600</v>
      </c>
      <c r="K125" s="146"/>
      <c r="N125" s="101"/>
      <c r="O125" s="102"/>
      <c r="Q125" s="102"/>
      <c r="S125" s="102"/>
    </row>
    <row r="126" spans="1:19" ht="25.5">
      <c r="A126" s="155"/>
      <c r="B126" s="157" t="s">
        <v>4</v>
      </c>
      <c r="C126" s="101">
        <v>10862.5</v>
      </c>
      <c r="D126" s="127" t="s">
        <v>959</v>
      </c>
      <c r="E126" s="128">
        <v>12</v>
      </c>
      <c r="F126" s="146">
        <v>130350</v>
      </c>
      <c r="G126" s="128">
        <v>8</v>
      </c>
      <c r="H126" s="146">
        <v>86900</v>
      </c>
      <c r="I126" s="129">
        <v>20</v>
      </c>
      <c r="J126" s="146">
        <v>217250</v>
      </c>
      <c r="K126" s="146"/>
      <c r="N126" s="101"/>
      <c r="O126" s="102"/>
      <c r="Q126" s="102"/>
      <c r="S126" s="102"/>
    </row>
    <row r="127" spans="1:19" ht="25.5">
      <c r="A127" s="155"/>
      <c r="B127" s="157" t="s">
        <v>5</v>
      </c>
      <c r="C127" s="101">
        <v>1980</v>
      </c>
      <c r="D127" s="127" t="s">
        <v>1114</v>
      </c>
      <c r="E127" s="128">
        <v>45</v>
      </c>
      <c r="F127" s="146">
        <v>89100</v>
      </c>
      <c r="G127" s="128">
        <v>30</v>
      </c>
      <c r="H127" s="146">
        <v>59400</v>
      </c>
      <c r="I127" s="129">
        <v>75</v>
      </c>
      <c r="J127" s="146">
        <v>148500</v>
      </c>
      <c r="K127" s="146"/>
      <c r="N127" s="101"/>
      <c r="O127" s="102"/>
      <c r="Q127" s="102"/>
      <c r="S127" s="102"/>
    </row>
    <row r="128" spans="1:19" ht="25.5">
      <c r="A128" s="155"/>
      <c r="B128" s="157" t="s">
        <v>6</v>
      </c>
      <c r="C128" s="101">
        <v>840</v>
      </c>
      <c r="D128" s="127" t="s">
        <v>1114</v>
      </c>
      <c r="E128" s="128">
        <v>30</v>
      </c>
      <c r="F128" s="146">
        <v>25200</v>
      </c>
      <c r="G128" s="128">
        <v>20</v>
      </c>
      <c r="H128" s="146">
        <v>16800</v>
      </c>
      <c r="I128" s="129">
        <v>50</v>
      </c>
      <c r="J128" s="146">
        <v>42000</v>
      </c>
      <c r="K128" s="146"/>
      <c r="O128" s="102"/>
      <c r="Q128" s="102"/>
      <c r="S128" s="102"/>
    </row>
    <row r="129" spans="1:19" ht="12.75">
      <c r="A129" s="155"/>
      <c r="B129" s="156" t="s">
        <v>7</v>
      </c>
      <c r="C129" s="101">
        <v>1</v>
      </c>
      <c r="D129" s="127" t="s">
        <v>1112</v>
      </c>
      <c r="E129" s="128">
        <v>15000</v>
      </c>
      <c r="F129" s="146">
        <v>15000</v>
      </c>
      <c r="G129" s="128">
        <v>10000</v>
      </c>
      <c r="H129" s="146">
        <v>10000</v>
      </c>
      <c r="I129" s="129">
        <v>25000</v>
      </c>
      <c r="J129" s="146">
        <v>25000</v>
      </c>
      <c r="K129" s="146"/>
      <c r="O129" s="102"/>
      <c r="Q129" s="102"/>
      <c r="S129" s="102"/>
    </row>
    <row r="130" spans="1:19" ht="12.75">
      <c r="A130" s="155"/>
      <c r="B130" s="163" t="s">
        <v>8</v>
      </c>
      <c r="F130" s="146"/>
      <c r="H130" s="146"/>
      <c r="J130" s="146"/>
      <c r="K130" s="146"/>
      <c r="O130" s="102"/>
      <c r="Q130" s="102"/>
      <c r="S130" s="102"/>
    </row>
    <row r="131" spans="1:19" ht="25.5">
      <c r="A131" s="155"/>
      <c r="B131" s="157" t="s">
        <v>9</v>
      </c>
      <c r="F131" s="146"/>
      <c r="H131" s="146"/>
      <c r="J131" s="146" t="s">
        <v>10</v>
      </c>
      <c r="K131" s="146"/>
      <c r="O131" s="102"/>
      <c r="Q131" s="102"/>
      <c r="S131" s="102"/>
    </row>
    <row r="132" spans="1:19" ht="25.5">
      <c r="A132" s="155"/>
      <c r="B132" s="157" t="s">
        <v>11</v>
      </c>
      <c r="C132" s="101">
        <v>1</v>
      </c>
      <c r="D132" s="127" t="s">
        <v>1112</v>
      </c>
      <c r="E132" s="128">
        <v>15000</v>
      </c>
      <c r="F132" s="146">
        <v>15000</v>
      </c>
      <c r="G132" s="128">
        <v>10000</v>
      </c>
      <c r="H132" s="146">
        <v>10000</v>
      </c>
      <c r="I132" s="129">
        <v>25000</v>
      </c>
      <c r="J132" s="146">
        <v>25000</v>
      </c>
      <c r="K132" s="146"/>
      <c r="O132" s="102"/>
      <c r="Q132" s="102"/>
      <c r="S132" s="102"/>
    </row>
    <row r="133" spans="1:19" ht="12.75">
      <c r="A133" s="155"/>
      <c r="B133" s="163" t="s">
        <v>12</v>
      </c>
      <c r="F133" s="146"/>
      <c r="H133" s="146"/>
      <c r="J133" s="146"/>
      <c r="K133" s="146"/>
      <c r="O133" s="102"/>
      <c r="Q133" s="102"/>
      <c r="S133" s="102"/>
    </row>
    <row r="134" spans="1:19" ht="12.75">
      <c r="A134" s="155"/>
      <c r="B134" s="156" t="s">
        <v>13</v>
      </c>
      <c r="F134" s="146"/>
      <c r="H134" s="146"/>
      <c r="J134" s="146" t="s">
        <v>14</v>
      </c>
      <c r="K134" s="146"/>
      <c r="O134" s="102"/>
      <c r="Q134" s="102"/>
      <c r="S134" s="102"/>
    </row>
    <row r="135" spans="1:19" ht="12.75">
      <c r="A135" s="155"/>
      <c r="B135" s="163" t="s">
        <v>15</v>
      </c>
      <c r="F135" s="146"/>
      <c r="H135" s="146"/>
      <c r="J135" s="146"/>
      <c r="K135" s="146"/>
      <c r="O135" s="102"/>
      <c r="Q135" s="102"/>
      <c r="S135" s="102"/>
    </row>
    <row r="136" spans="1:19" ht="25.5">
      <c r="A136" s="155"/>
      <c r="B136" s="156" t="s">
        <v>16</v>
      </c>
      <c r="F136" s="146"/>
      <c r="H136" s="146"/>
      <c r="J136" s="146" t="s">
        <v>14</v>
      </c>
      <c r="K136" s="146"/>
      <c r="O136" s="102"/>
      <c r="Q136" s="102"/>
      <c r="S136" s="102"/>
    </row>
    <row r="137" spans="1:19" ht="12.75">
      <c r="A137" s="152"/>
      <c r="B137" s="163" t="s">
        <v>17</v>
      </c>
      <c r="E137" s="154"/>
      <c r="F137" s="146"/>
      <c r="G137" s="154"/>
      <c r="H137" s="146"/>
      <c r="I137" s="151"/>
      <c r="J137" s="146"/>
      <c r="K137" s="38"/>
      <c r="M137" s="38"/>
      <c r="N137" s="102"/>
      <c r="S137" s="102"/>
    </row>
    <row r="138" spans="1:14" ht="25.5">
      <c r="A138" s="149"/>
      <c r="B138" s="150" t="s">
        <v>18</v>
      </c>
      <c r="C138" s="101">
        <v>41000</v>
      </c>
      <c r="D138" s="127" t="s">
        <v>959</v>
      </c>
      <c r="E138" s="128">
        <v>3</v>
      </c>
      <c r="F138" s="146">
        <v>123000</v>
      </c>
      <c r="G138" s="128">
        <v>2</v>
      </c>
      <c r="H138" s="146">
        <v>82000</v>
      </c>
      <c r="I138" s="151">
        <v>5</v>
      </c>
      <c r="J138" s="146">
        <v>205000</v>
      </c>
      <c r="K138" s="146"/>
      <c r="N138" s="102"/>
    </row>
    <row r="139" spans="1:19" ht="12.75">
      <c r="A139" s="155"/>
      <c r="B139" s="163"/>
      <c r="F139" s="24" t="s">
        <v>965</v>
      </c>
      <c r="H139" s="24" t="s">
        <v>965</v>
      </c>
      <c r="J139" s="24" t="s">
        <v>965</v>
      </c>
      <c r="K139" s="146"/>
      <c r="O139" s="102"/>
      <c r="Q139" s="102"/>
      <c r="S139" s="102"/>
    </row>
    <row r="140" spans="1:19" ht="12.75">
      <c r="A140" s="155"/>
      <c r="B140" s="147"/>
      <c r="F140" s="146">
        <v>2641521</v>
      </c>
      <c r="H140" s="146">
        <v>1761014</v>
      </c>
      <c r="J140" s="146">
        <v>4402535</v>
      </c>
      <c r="K140" s="146"/>
      <c r="O140" s="102"/>
      <c r="Q140" s="102"/>
      <c r="S140" s="102"/>
    </row>
    <row r="141" spans="1:19" ht="12.75">
      <c r="A141" s="152"/>
      <c r="B141" s="158"/>
      <c r="F141" s="146"/>
      <c r="H141" s="146"/>
      <c r="J141" s="146"/>
      <c r="K141" s="146"/>
      <c r="O141" s="102"/>
      <c r="Q141" s="102"/>
      <c r="S141" s="102"/>
    </row>
    <row r="142" spans="1:19" ht="12.75">
      <c r="A142" s="152">
        <v>8</v>
      </c>
      <c r="B142" s="166" t="s">
        <v>1071</v>
      </c>
      <c r="F142" s="146"/>
      <c r="H142" s="146"/>
      <c r="J142" s="146"/>
      <c r="K142" s="146"/>
      <c r="O142" s="102"/>
      <c r="Q142" s="102"/>
      <c r="S142" s="102"/>
    </row>
    <row r="143" spans="1:19" ht="25.5">
      <c r="A143" s="152"/>
      <c r="B143" s="153" t="s">
        <v>19</v>
      </c>
      <c r="F143" s="146"/>
      <c r="H143" s="146"/>
      <c r="J143" s="146"/>
      <c r="K143" s="146"/>
      <c r="O143" s="102"/>
      <c r="Q143" s="102"/>
      <c r="S143" s="102"/>
    </row>
    <row r="144" spans="1:19" ht="12.75">
      <c r="A144" s="152"/>
      <c r="B144" s="153"/>
      <c r="F144" s="146"/>
      <c r="H144" s="146"/>
      <c r="J144" s="146"/>
      <c r="K144" s="146"/>
      <c r="O144" s="102"/>
      <c r="Q144" s="102"/>
      <c r="S144" s="102"/>
    </row>
    <row r="145" spans="1:19" ht="25.5">
      <c r="A145" s="155"/>
      <c r="B145" s="147" t="s">
        <v>20</v>
      </c>
      <c r="C145" s="101">
        <v>10</v>
      </c>
      <c r="D145" s="127" t="s">
        <v>1169</v>
      </c>
      <c r="E145" s="128">
        <v>1200</v>
      </c>
      <c r="F145" s="146">
        <v>12000</v>
      </c>
      <c r="G145" s="128">
        <v>0</v>
      </c>
      <c r="H145" s="146">
        <v>0</v>
      </c>
      <c r="I145" s="129">
        <v>1200</v>
      </c>
      <c r="J145" s="146">
        <v>12000</v>
      </c>
      <c r="K145" s="146"/>
      <c r="O145" s="102"/>
      <c r="Q145" s="102"/>
      <c r="S145" s="102"/>
    </row>
    <row r="146" spans="1:19" ht="12.75">
      <c r="A146" s="155"/>
      <c r="B146" s="167"/>
      <c r="F146" s="146"/>
      <c r="H146" s="146"/>
      <c r="J146" s="146"/>
      <c r="K146" s="146"/>
      <c r="O146" s="102"/>
      <c r="Q146" s="102"/>
      <c r="S146" s="102"/>
    </row>
    <row r="147" spans="1:19" ht="25.5">
      <c r="A147" s="155"/>
      <c r="B147" s="167" t="s">
        <v>21</v>
      </c>
      <c r="F147" s="146"/>
      <c r="H147" s="146"/>
      <c r="J147" s="146"/>
      <c r="K147" s="146"/>
      <c r="O147" s="102"/>
      <c r="Q147" s="102"/>
      <c r="S147" s="102"/>
    </row>
    <row r="148" spans="1:19" ht="12.75">
      <c r="A148" s="155"/>
      <c r="B148" s="156" t="s">
        <v>22</v>
      </c>
      <c r="C148" s="101">
        <v>15</v>
      </c>
      <c r="D148" s="127" t="s">
        <v>1169</v>
      </c>
      <c r="E148" s="128">
        <v>1000</v>
      </c>
      <c r="F148" s="146">
        <v>15000</v>
      </c>
      <c r="G148" s="128">
        <v>0</v>
      </c>
      <c r="H148" s="146">
        <v>0</v>
      </c>
      <c r="I148" s="129">
        <v>1000</v>
      </c>
      <c r="J148" s="146">
        <v>15000</v>
      </c>
      <c r="K148" s="146"/>
      <c r="O148" s="102"/>
      <c r="Q148" s="102"/>
      <c r="S148" s="102"/>
    </row>
    <row r="149" spans="1:19" ht="12.75">
      <c r="A149" s="155"/>
      <c r="B149" s="157"/>
      <c r="F149" s="146"/>
      <c r="H149" s="146"/>
      <c r="J149" s="146"/>
      <c r="K149" s="146"/>
      <c r="O149" s="102"/>
      <c r="Q149" s="102"/>
      <c r="S149" s="102"/>
    </row>
    <row r="150" spans="1:19" ht="38.25">
      <c r="A150" s="155"/>
      <c r="B150" s="156" t="s">
        <v>23</v>
      </c>
      <c r="C150" s="101">
        <v>60</v>
      </c>
      <c r="D150" s="127" t="s">
        <v>1169</v>
      </c>
      <c r="E150" s="128">
        <v>1500</v>
      </c>
      <c r="F150" s="146">
        <v>90000</v>
      </c>
      <c r="G150" s="128">
        <v>1000</v>
      </c>
      <c r="H150" s="146">
        <v>60000</v>
      </c>
      <c r="I150" s="129">
        <v>2500</v>
      </c>
      <c r="J150" s="146">
        <v>150000</v>
      </c>
      <c r="K150" s="146"/>
      <c r="O150" s="102"/>
      <c r="Q150" s="102"/>
      <c r="S150" s="102"/>
    </row>
    <row r="151" spans="1:19" ht="51">
      <c r="A151" s="155"/>
      <c r="B151" s="156" t="s">
        <v>24</v>
      </c>
      <c r="C151" s="101">
        <v>60</v>
      </c>
      <c r="D151" s="127" t="s">
        <v>1169</v>
      </c>
      <c r="E151" s="128">
        <v>24000</v>
      </c>
      <c r="F151" s="146">
        <v>1440000</v>
      </c>
      <c r="G151" s="128">
        <v>16000</v>
      </c>
      <c r="H151" s="146">
        <v>960000</v>
      </c>
      <c r="I151" s="129">
        <v>40000</v>
      </c>
      <c r="J151" s="146">
        <v>2400000</v>
      </c>
      <c r="K151" s="146"/>
      <c r="O151" s="102"/>
      <c r="Q151" s="102"/>
      <c r="S151" s="102"/>
    </row>
    <row r="152" spans="1:19" ht="25.5">
      <c r="A152" s="155"/>
      <c r="B152" s="156" t="s">
        <v>25</v>
      </c>
      <c r="C152" s="101">
        <v>2</v>
      </c>
      <c r="D152" s="127" t="s">
        <v>1169</v>
      </c>
      <c r="E152" s="128">
        <v>60000</v>
      </c>
      <c r="F152" s="146">
        <v>120000</v>
      </c>
      <c r="G152" s="128">
        <v>40000</v>
      </c>
      <c r="H152" s="146">
        <v>80000</v>
      </c>
      <c r="I152" s="129">
        <v>100000</v>
      </c>
      <c r="J152" s="146">
        <v>200000</v>
      </c>
      <c r="K152" s="146"/>
      <c r="O152" s="102"/>
      <c r="Q152" s="102"/>
      <c r="S152" s="102"/>
    </row>
    <row r="153" spans="1:19" ht="51">
      <c r="A153" s="155"/>
      <c r="B153" s="157" t="s">
        <v>26</v>
      </c>
      <c r="C153" s="101">
        <v>240</v>
      </c>
      <c r="D153" s="127" t="s">
        <v>959</v>
      </c>
      <c r="E153" s="128">
        <v>36</v>
      </c>
      <c r="F153" s="146">
        <v>8640</v>
      </c>
      <c r="G153" s="128">
        <v>24</v>
      </c>
      <c r="H153" s="146">
        <v>5760</v>
      </c>
      <c r="I153" s="151">
        <v>60</v>
      </c>
      <c r="J153" s="146">
        <v>14400</v>
      </c>
      <c r="K153" s="38"/>
      <c r="L153" s="101"/>
      <c r="M153" s="38"/>
      <c r="O153" s="102"/>
      <c r="Q153" s="102"/>
      <c r="S153" s="102"/>
    </row>
    <row r="154" spans="1:19" ht="38.25">
      <c r="A154" s="155"/>
      <c r="B154" s="157" t="s">
        <v>27</v>
      </c>
      <c r="C154" s="101">
        <v>120</v>
      </c>
      <c r="D154" s="127" t="s">
        <v>959</v>
      </c>
      <c r="E154" s="128">
        <v>36</v>
      </c>
      <c r="F154" s="146">
        <v>4320</v>
      </c>
      <c r="G154" s="128">
        <v>24</v>
      </c>
      <c r="H154" s="146">
        <v>2880</v>
      </c>
      <c r="I154" s="151">
        <v>60</v>
      </c>
      <c r="J154" s="146">
        <v>7200</v>
      </c>
      <c r="K154" s="38"/>
      <c r="L154" s="101"/>
      <c r="M154" s="38"/>
      <c r="O154" s="102"/>
      <c r="Q154" s="102"/>
      <c r="S154" s="102"/>
    </row>
    <row r="155" spans="1:19" ht="12.75">
      <c r="A155" s="155"/>
      <c r="B155" s="156" t="s">
        <v>28</v>
      </c>
      <c r="C155" s="101">
        <v>120</v>
      </c>
      <c r="D155" s="127" t="s">
        <v>959</v>
      </c>
      <c r="E155" s="128">
        <v>36</v>
      </c>
      <c r="F155" s="146">
        <v>4320</v>
      </c>
      <c r="G155" s="128">
        <v>24</v>
      </c>
      <c r="H155" s="146">
        <v>2880</v>
      </c>
      <c r="I155" s="151">
        <v>60</v>
      </c>
      <c r="J155" s="146">
        <v>7200</v>
      </c>
      <c r="K155" s="38"/>
      <c r="L155" s="101"/>
      <c r="M155" s="38"/>
      <c r="O155" s="102"/>
      <c r="Q155" s="102"/>
      <c r="S155" s="102"/>
    </row>
    <row r="156" spans="1:19" ht="12.75">
      <c r="A156" s="152"/>
      <c r="B156" s="153"/>
      <c r="F156" s="146"/>
      <c r="H156" s="146"/>
      <c r="J156" s="146"/>
      <c r="K156" s="146"/>
      <c r="O156" s="102"/>
      <c r="Q156" s="102"/>
      <c r="S156" s="102"/>
    </row>
    <row r="157" spans="1:19" ht="12.75">
      <c r="A157" s="152"/>
      <c r="B157" s="153" t="s">
        <v>29</v>
      </c>
      <c r="F157" s="146"/>
      <c r="H157" s="146"/>
      <c r="J157" s="146" t="s">
        <v>1151</v>
      </c>
      <c r="K157" s="146"/>
      <c r="O157" s="102"/>
      <c r="Q157" s="102"/>
      <c r="S157" s="102"/>
    </row>
    <row r="158" spans="1:19" ht="25.5">
      <c r="A158" s="165"/>
      <c r="B158" s="157" t="s">
        <v>30</v>
      </c>
      <c r="F158" s="146"/>
      <c r="H158" s="146"/>
      <c r="J158" s="146" t="s">
        <v>1061</v>
      </c>
      <c r="K158" s="146"/>
      <c r="O158" s="102"/>
      <c r="Q158" s="102"/>
      <c r="S158" s="102"/>
    </row>
    <row r="159" spans="1:20" ht="12.75">
      <c r="A159" s="155"/>
      <c r="B159" s="167"/>
      <c r="E159" s="168"/>
      <c r="F159" s="24" t="s">
        <v>965</v>
      </c>
      <c r="G159" s="168"/>
      <c r="H159" s="24" t="s">
        <v>965</v>
      </c>
      <c r="I159" s="169"/>
      <c r="J159" s="24" t="s">
        <v>965</v>
      </c>
      <c r="K159" s="146"/>
      <c r="O159" s="102"/>
      <c r="Q159" s="102"/>
      <c r="S159" s="102"/>
      <c r="T159" s="38"/>
    </row>
    <row r="160" spans="1:19" ht="12.75">
      <c r="A160" s="155"/>
      <c r="B160" s="147"/>
      <c r="F160" s="146">
        <v>1694280</v>
      </c>
      <c r="H160" s="146">
        <v>1111520</v>
      </c>
      <c r="J160" s="146">
        <v>2805800</v>
      </c>
      <c r="K160" s="146"/>
      <c r="O160" s="102"/>
      <c r="Q160" s="102"/>
      <c r="S160" s="102"/>
    </row>
    <row r="161" spans="1:19" ht="12.75">
      <c r="A161" s="152"/>
      <c r="B161" s="158"/>
      <c r="F161" s="146"/>
      <c r="H161" s="146"/>
      <c r="J161" s="146"/>
      <c r="K161" s="146"/>
      <c r="O161" s="102"/>
      <c r="Q161" s="102"/>
      <c r="S161" s="102"/>
    </row>
    <row r="162" spans="1:19" ht="12.75">
      <c r="A162" s="152">
        <v>9</v>
      </c>
      <c r="B162" s="158" t="s">
        <v>1073</v>
      </c>
      <c r="F162" s="146"/>
      <c r="H162" s="146"/>
      <c r="J162" s="146"/>
      <c r="K162" s="146"/>
      <c r="O162" s="102"/>
      <c r="Q162" s="102"/>
      <c r="S162" s="102"/>
    </row>
    <row r="163" spans="1:19" ht="12.75">
      <c r="A163" s="152"/>
      <c r="B163" s="153" t="s">
        <v>31</v>
      </c>
      <c r="F163" s="146"/>
      <c r="H163" s="146"/>
      <c r="J163" s="146" t="s">
        <v>32</v>
      </c>
      <c r="K163" s="146"/>
      <c r="M163" s="38"/>
      <c r="O163" s="102"/>
      <c r="Q163" s="102"/>
      <c r="S163" s="102"/>
    </row>
    <row r="164" spans="1:19" ht="25.5">
      <c r="A164" s="155"/>
      <c r="B164" s="157" t="s">
        <v>33</v>
      </c>
      <c r="C164" s="101">
        <v>2000</v>
      </c>
      <c r="D164" s="127" t="s">
        <v>959</v>
      </c>
      <c r="E164" s="128">
        <v>7.199999999999999</v>
      </c>
      <c r="F164" s="146">
        <v>14399.999999999998</v>
      </c>
      <c r="G164" s="128">
        <v>4.800000000000001</v>
      </c>
      <c r="H164" s="146">
        <v>9600.000000000002</v>
      </c>
      <c r="I164" s="151">
        <v>12</v>
      </c>
      <c r="J164" s="146">
        <v>24000</v>
      </c>
      <c r="K164" s="38"/>
      <c r="L164" s="101"/>
      <c r="M164" s="38"/>
      <c r="O164" s="102"/>
      <c r="Q164" s="102"/>
      <c r="S164" s="102"/>
    </row>
    <row r="165" spans="1:19" ht="12.75">
      <c r="A165" s="155"/>
      <c r="B165" s="157" t="s">
        <v>34</v>
      </c>
      <c r="C165" s="101">
        <v>4760</v>
      </c>
      <c r="D165" s="127" t="s">
        <v>959</v>
      </c>
      <c r="E165" s="128">
        <v>0.75</v>
      </c>
      <c r="F165" s="146">
        <v>3570</v>
      </c>
      <c r="G165" s="128">
        <v>0.5</v>
      </c>
      <c r="H165" s="146">
        <v>2380</v>
      </c>
      <c r="I165" s="151">
        <v>1.25</v>
      </c>
      <c r="J165" s="146">
        <v>5950</v>
      </c>
      <c r="K165" s="38"/>
      <c r="L165" s="101"/>
      <c r="M165" s="38"/>
      <c r="O165" s="102"/>
      <c r="Q165" s="102"/>
      <c r="S165" s="102"/>
    </row>
    <row r="166" spans="1:19" ht="12.75">
      <c r="A166" s="155"/>
      <c r="B166" s="156"/>
      <c r="F166" s="146"/>
      <c r="H166" s="146"/>
      <c r="J166" s="146"/>
      <c r="K166" s="146"/>
      <c r="M166" s="146"/>
      <c r="O166" s="102"/>
      <c r="Q166" s="102"/>
      <c r="S166" s="102"/>
    </row>
    <row r="167" spans="1:19" ht="12.75">
      <c r="A167" s="155"/>
      <c r="B167" s="102" t="s">
        <v>35</v>
      </c>
      <c r="F167" s="146"/>
      <c r="H167" s="146"/>
      <c r="J167" s="146"/>
      <c r="K167" s="146"/>
      <c r="M167" s="146"/>
      <c r="O167" s="102"/>
      <c r="Q167" s="102"/>
      <c r="S167" s="102"/>
    </row>
    <row r="168" spans="1:19" ht="12.75">
      <c r="A168" s="155"/>
      <c r="B168" s="157" t="s">
        <v>36</v>
      </c>
      <c r="C168" s="101">
        <v>127215</v>
      </c>
      <c r="D168" s="127" t="s">
        <v>959</v>
      </c>
      <c r="E168" s="128">
        <v>0.8999999999999999</v>
      </c>
      <c r="F168" s="146">
        <v>114493.49999999999</v>
      </c>
      <c r="G168" s="128">
        <v>0.6000000000000001</v>
      </c>
      <c r="H168" s="146">
        <v>76329.00000000001</v>
      </c>
      <c r="I168" s="151">
        <v>1.5</v>
      </c>
      <c r="J168" s="146">
        <v>190822.5</v>
      </c>
      <c r="K168" s="38"/>
      <c r="L168" s="101"/>
      <c r="M168" s="38"/>
      <c r="O168" s="102"/>
      <c r="Q168" s="102"/>
      <c r="S168" s="102"/>
    </row>
    <row r="169" spans="1:19" ht="12.75">
      <c r="A169" s="155"/>
      <c r="B169" s="102"/>
      <c r="D169" s="170"/>
      <c r="F169" s="146"/>
      <c r="H169" s="146"/>
      <c r="J169" s="146"/>
      <c r="K169" s="146"/>
      <c r="M169" s="146"/>
      <c r="O169" s="102"/>
      <c r="Q169" s="102"/>
      <c r="S169" s="102"/>
    </row>
    <row r="170" spans="1:19" ht="12.75">
      <c r="A170" s="155"/>
      <c r="B170" s="102"/>
      <c r="D170" s="170"/>
      <c r="F170" s="146"/>
      <c r="H170" s="146"/>
      <c r="J170" s="146"/>
      <c r="K170" s="146"/>
      <c r="M170" s="146"/>
      <c r="O170" s="102"/>
      <c r="Q170" s="102"/>
      <c r="S170" s="102"/>
    </row>
    <row r="171" spans="1:19" ht="12.75">
      <c r="A171" s="155"/>
      <c r="B171" s="102" t="s">
        <v>37</v>
      </c>
      <c r="D171" s="170"/>
      <c r="F171" s="146"/>
      <c r="H171" s="146"/>
      <c r="J171" s="146"/>
      <c r="K171" s="146"/>
      <c r="M171" s="146"/>
      <c r="O171" s="102"/>
      <c r="Q171" s="102"/>
      <c r="S171" s="102"/>
    </row>
    <row r="172" spans="1:19" ht="12.75">
      <c r="A172" s="155"/>
      <c r="B172" s="164" t="s">
        <v>38</v>
      </c>
      <c r="C172" s="101">
        <v>10920</v>
      </c>
      <c r="D172" s="170" t="s">
        <v>959</v>
      </c>
      <c r="E172" s="128">
        <v>0.8999999999999999</v>
      </c>
      <c r="F172" s="146">
        <v>9827.999999999998</v>
      </c>
      <c r="G172" s="128">
        <v>0.6000000000000001</v>
      </c>
      <c r="H172" s="146">
        <v>6552.000000000001</v>
      </c>
      <c r="I172" s="129">
        <v>1.5</v>
      </c>
      <c r="J172" s="146">
        <v>16380</v>
      </c>
      <c r="K172" s="146"/>
      <c r="M172" s="146"/>
      <c r="O172" s="102"/>
      <c r="Q172" s="102"/>
      <c r="S172" s="102"/>
    </row>
    <row r="173" spans="1:19" ht="12.75">
      <c r="A173" s="155"/>
      <c r="B173" s="102"/>
      <c r="D173" s="170"/>
      <c r="F173" s="146"/>
      <c r="H173" s="146"/>
      <c r="J173" s="146"/>
      <c r="K173" s="146"/>
      <c r="M173" s="146"/>
      <c r="O173" s="102"/>
      <c r="Q173" s="102"/>
      <c r="S173" s="102"/>
    </row>
    <row r="174" spans="1:19" ht="12.75">
      <c r="A174" s="155"/>
      <c r="B174" s="171" t="s">
        <v>39</v>
      </c>
      <c r="F174" s="146"/>
      <c r="H174" s="146"/>
      <c r="J174" s="146"/>
      <c r="K174" s="146"/>
      <c r="M174" s="146"/>
      <c r="O174" s="102"/>
      <c r="Q174" s="102"/>
      <c r="S174" s="102"/>
    </row>
    <row r="175" spans="1:19" ht="12.75">
      <c r="A175" s="155"/>
      <c r="B175" s="150" t="s">
        <v>40</v>
      </c>
      <c r="C175" s="101">
        <v>229500</v>
      </c>
      <c r="D175" s="170" t="s">
        <v>959</v>
      </c>
      <c r="F175" s="146"/>
      <c r="H175" s="146"/>
      <c r="J175" s="146" t="s">
        <v>41</v>
      </c>
      <c r="K175" s="146"/>
      <c r="M175" s="146"/>
      <c r="O175" s="102"/>
      <c r="Q175" s="102"/>
      <c r="S175" s="102"/>
    </row>
    <row r="176" spans="1:19" ht="12.75">
      <c r="A176" s="155"/>
      <c r="B176" s="171"/>
      <c r="D176" s="170"/>
      <c r="F176" s="146"/>
      <c r="H176" s="146"/>
      <c r="J176" s="146"/>
      <c r="K176" s="146"/>
      <c r="M176" s="146"/>
      <c r="O176" s="102"/>
      <c r="Q176" s="102"/>
      <c r="S176" s="102"/>
    </row>
    <row r="177" spans="1:19" ht="12.75">
      <c r="A177" s="155"/>
      <c r="B177" s="171" t="s">
        <v>42</v>
      </c>
      <c r="D177" s="170"/>
      <c r="F177" s="146"/>
      <c r="H177" s="146"/>
      <c r="J177" s="146"/>
      <c r="K177" s="146"/>
      <c r="M177" s="146"/>
      <c r="O177" s="102"/>
      <c r="Q177" s="102"/>
      <c r="S177" s="102"/>
    </row>
    <row r="178" spans="1:19" ht="12.75">
      <c r="A178" s="155"/>
      <c r="B178" s="172" t="s">
        <v>43</v>
      </c>
      <c r="C178" s="101">
        <v>805</v>
      </c>
      <c r="D178" s="170" t="s">
        <v>1161</v>
      </c>
      <c r="E178" s="128">
        <v>90</v>
      </c>
      <c r="F178" s="146">
        <v>72450</v>
      </c>
      <c r="G178" s="128">
        <v>60</v>
      </c>
      <c r="H178" s="146">
        <v>48300</v>
      </c>
      <c r="I178" s="129">
        <v>150</v>
      </c>
      <c r="J178" s="146">
        <v>120750</v>
      </c>
      <c r="K178" s="146"/>
      <c r="M178" s="146"/>
      <c r="O178" s="102"/>
      <c r="Q178" s="102"/>
      <c r="S178" s="102"/>
    </row>
    <row r="179" spans="1:19" ht="12.75">
      <c r="A179" s="155"/>
      <c r="B179" s="173" t="s">
        <v>44</v>
      </c>
      <c r="C179" s="101">
        <v>44924.28</v>
      </c>
      <c r="D179" s="170" t="s">
        <v>959</v>
      </c>
      <c r="E179" s="128">
        <v>0.8999999999999999</v>
      </c>
      <c r="F179" s="146">
        <v>40431.85199999999</v>
      </c>
      <c r="G179" s="128">
        <v>0.6000000000000001</v>
      </c>
      <c r="H179" s="146">
        <v>26954.568000000003</v>
      </c>
      <c r="I179" s="129">
        <v>1.5</v>
      </c>
      <c r="J179" s="146">
        <v>67386.42</v>
      </c>
      <c r="K179" s="146"/>
      <c r="M179" s="146"/>
      <c r="O179" s="102"/>
      <c r="Q179" s="102"/>
      <c r="S179" s="102"/>
    </row>
    <row r="180" spans="1:19" ht="12.75">
      <c r="A180" s="155"/>
      <c r="B180" s="172" t="s">
        <v>45</v>
      </c>
      <c r="C180" s="101">
        <v>202464</v>
      </c>
      <c r="D180" s="170" t="s">
        <v>959</v>
      </c>
      <c r="E180" s="128">
        <v>0.8999999999999999</v>
      </c>
      <c r="F180" s="146">
        <v>182217.59999999998</v>
      </c>
      <c r="G180" s="128">
        <v>0.6000000000000001</v>
      </c>
      <c r="H180" s="146">
        <v>121478.40000000002</v>
      </c>
      <c r="I180" s="129">
        <v>1.5</v>
      </c>
      <c r="J180" s="146">
        <v>303696</v>
      </c>
      <c r="K180" s="146"/>
      <c r="M180" s="146"/>
      <c r="O180" s="102"/>
      <c r="Q180" s="102"/>
      <c r="S180" s="102"/>
    </row>
    <row r="181" spans="1:19" ht="12.75">
      <c r="A181" s="155"/>
      <c r="B181" s="172" t="s">
        <v>46</v>
      </c>
      <c r="C181" s="101">
        <v>25</v>
      </c>
      <c r="D181" s="170" t="s">
        <v>47</v>
      </c>
      <c r="E181" s="128">
        <v>39</v>
      </c>
      <c r="F181" s="146">
        <v>975</v>
      </c>
      <c r="G181" s="128">
        <v>26</v>
      </c>
      <c r="H181" s="146">
        <v>650</v>
      </c>
      <c r="I181" s="129">
        <v>65</v>
      </c>
      <c r="J181" s="146">
        <v>1625</v>
      </c>
      <c r="K181" s="146"/>
      <c r="M181" s="146"/>
      <c r="O181" s="102"/>
      <c r="Q181" s="102"/>
      <c r="S181" s="102"/>
    </row>
    <row r="182" spans="1:19" ht="12.75">
      <c r="A182" s="155"/>
      <c r="B182" s="172" t="s">
        <v>48</v>
      </c>
      <c r="C182" s="101">
        <v>1</v>
      </c>
      <c r="D182" s="127" t="s">
        <v>1112</v>
      </c>
      <c r="E182" s="128">
        <v>9000</v>
      </c>
      <c r="F182" s="146">
        <v>9000</v>
      </c>
      <c r="G182" s="128">
        <v>6000</v>
      </c>
      <c r="H182" s="146">
        <v>6000</v>
      </c>
      <c r="I182" s="129">
        <v>15000</v>
      </c>
      <c r="J182" s="146">
        <v>15000</v>
      </c>
      <c r="K182" s="146"/>
      <c r="M182" s="146"/>
      <c r="O182" s="102"/>
      <c r="Q182" s="102"/>
      <c r="S182" s="102"/>
    </row>
    <row r="183" spans="1:20" ht="12.75">
      <c r="A183" s="155"/>
      <c r="B183" s="167"/>
      <c r="E183" s="168"/>
      <c r="F183" s="24" t="s">
        <v>965</v>
      </c>
      <c r="G183" s="168"/>
      <c r="H183" s="24" t="s">
        <v>965</v>
      </c>
      <c r="I183" s="169"/>
      <c r="J183" s="24" t="s">
        <v>965</v>
      </c>
      <c r="K183" s="146"/>
      <c r="O183" s="102"/>
      <c r="Q183" s="102"/>
      <c r="S183" s="102"/>
      <c r="T183" s="38"/>
    </row>
    <row r="184" spans="1:19" ht="12.75">
      <c r="A184" s="155"/>
      <c r="B184" s="147"/>
      <c r="F184" s="146">
        <v>447365.95199999993</v>
      </c>
      <c r="H184" s="146">
        <v>298243.968</v>
      </c>
      <c r="J184" s="146">
        <v>745609.9199999999</v>
      </c>
      <c r="K184" s="146"/>
      <c r="O184" s="102"/>
      <c r="Q184" s="102"/>
      <c r="S184" s="102"/>
    </row>
    <row r="185" spans="1:19" ht="12.75">
      <c r="A185" s="152"/>
      <c r="B185" s="158"/>
      <c r="F185" s="146"/>
      <c r="H185" s="146"/>
      <c r="J185" s="146"/>
      <c r="K185" s="146"/>
      <c r="O185" s="102"/>
      <c r="Q185" s="102"/>
      <c r="S185" s="102"/>
    </row>
    <row r="186" spans="1:19" ht="12.75">
      <c r="A186" s="152">
        <v>10</v>
      </c>
      <c r="B186" s="158" t="s">
        <v>1074</v>
      </c>
      <c r="F186" s="146"/>
      <c r="H186" s="146"/>
      <c r="J186" s="146"/>
      <c r="K186" s="146"/>
      <c r="O186" s="102"/>
      <c r="Q186" s="102"/>
      <c r="S186" s="102"/>
    </row>
    <row r="187" spans="1:19" ht="25.5">
      <c r="A187" s="124"/>
      <c r="B187" s="162" t="s">
        <v>49</v>
      </c>
      <c r="C187" s="101">
        <v>1</v>
      </c>
      <c r="D187" s="127" t="s">
        <v>1112</v>
      </c>
      <c r="E187" s="128">
        <v>12000</v>
      </c>
      <c r="F187" s="146">
        <v>12000</v>
      </c>
      <c r="G187" s="128">
        <v>8000</v>
      </c>
      <c r="H187" s="146">
        <v>8000</v>
      </c>
      <c r="I187" s="129">
        <v>20000</v>
      </c>
      <c r="J187" s="146">
        <v>20000</v>
      </c>
      <c r="K187" s="146"/>
      <c r="L187" s="146"/>
      <c r="M187" s="159"/>
      <c r="N187" s="102"/>
      <c r="O187" s="102"/>
      <c r="P187" s="102"/>
      <c r="Q187" s="102"/>
      <c r="R187" s="102"/>
      <c r="S187" s="102"/>
    </row>
    <row r="188" spans="1:19" ht="25.5">
      <c r="A188" s="124"/>
      <c r="B188" s="162" t="s">
        <v>50</v>
      </c>
      <c r="C188" s="101">
        <v>1</v>
      </c>
      <c r="D188" s="127" t="s">
        <v>1112</v>
      </c>
      <c r="E188" s="128">
        <v>600000</v>
      </c>
      <c r="F188" s="146">
        <v>600000</v>
      </c>
      <c r="G188" s="128">
        <v>400000</v>
      </c>
      <c r="H188" s="146">
        <v>400000</v>
      </c>
      <c r="I188" s="129">
        <v>1000000</v>
      </c>
      <c r="J188" s="146">
        <v>1000000</v>
      </c>
      <c r="K188" s="146"/>
      <c r="L188" s="146"/>
      <c r="M188" s="159"/>
      <c r="N188" s="102"/>
      <c r="O188" s="102"/>
      <c r="P188" s="102"/>
      <c r="Q188" s="102"/>
      <c r="R188" s="102"/>
      <c r="S188" s="102"/>
    </row>
    <row r="189" spans="1:20" ht="12.75">
      <c r="A189" s="155"/>
      <c r="B189" s="167"/>
      <c r="E189" s="168"/>
      <c r="F189" s="24" t="s">
        <v>965</v>
      </c>
      <c r="G189" s="168"/>
      <c r="H189" s="24" t="s">
        <v>965</v>
      </c>
      <c r="I189" s="169"/>
      <c r="J189" s="24" t="s">
        <v>965</v>
      </c>
      <c r="K189" s="146"/>
      <c r="O189" s="102"/>
      <c r="Q189" s="102"/>
      <c r="S189" s="102"/>
      <c r="T189" s="38"/>
    </row>
    <row r="190" spans="1:19" ht="12.75">
      <c r="A190" s="155"/>
      <c r="B190" s="147"/>
      <c r="F190" s="146">
        <v>612000</v>
      </c>
      <c r="H190" s="146">
        <v>408000</v>
      </c>
      <c r="J190" s="146">
        <v>1020000</v>
      </c>
      <c r="K190" s="146"/>
      <c r="O190" s="102"/>
      <c r="Q190" s="102"/>
      <c r="S190" s="102"/>
    </row>
    <row r="191" spans="1:19" ht="12.75">
      <c r="A191" s="152"/>
      <c r="B191" s="158"/>
      <c r="F191" s="146"/>
      <c r="H191" s="146"/>
      <c r="J191" s="146"/>
      <c r="K191" s="146"/>
      <c r="O191" s="102"/>
      <c r="Q191" s="102"/>
      <c r="S191" s="102"/>
    </row>
    <row r="192" spans="1:19" ht="12.75">
      <c r="A192" s="152">
        <v>11</v>
      </c>
      <c r="B192" s="158" t="s">
        <v>1075</v>
      </c>
      <c r="F192" s="146"/>
      <c r="H192" s="146"/>
      <c r="J192" s="146"/>
      <c r="K192" s="146"/>
      <c r="O192" s="102"/>
      <c r="Q192" s="102"/>
      <c r="S192" s="102"/>
    </row>
    <row r="193" spans="1:19" ht="12.75">
      <c r="A193" s="124"/>
      <c r="B193" s="162" t="s">
        <v>51</v>
      </c>
      <c r="C193" s="101">
        <v>1</v>
      </c>
      <c r="D193" s="127" t="s">
        <v>1112</v>
      </c>
      <c r="E193" s="128">
        <v>6000</v>
      </c>
      <c r="F193" s="146">
        <v>6000</v>
      </c>
      <c r="G193" s="128">
        <v>4000</v>
      </c>
      <c r="H193" s="146">
        <v>4000</v>
      </c>
      <c r="I193" s="129">
        <v>10000</v>
      </c>
      <c r="J193" s="146">
        <v>10000</v>
      </c>
      <c r="K193" s="146"/>
      <c r="L193" s="146"/>
      <c r="M193" s="159"/>
      <c r="N193" s="102"/>
      <c r="O193" s="102"/>
      <c r="P193" s="102"/>
      <c r="Q193" s="102"/>
      <c r="R193" s="102"/>
      <c r="S193" s="102"/>
    </row>
    <row r="194" spans="1:19" ht="25.5">
      <c r="A194" s="124"/>
      <c r="B194" s="162" t="s">
        <v>52</v>
      </c>
      <c r="F194" s="146"/>
      <c r="H194" s="146"/>
      <c r="J194" s="146" t="s">
        <v>1061</v>
      </c>
      <c r="K194" s="146"/>
      <c r="L194" s="146"/>
      <c r="M194" s="159"/>
      <c r="N194" s="102"/>
      <c r="O194" s="102"/>
      <c r="P194" s="102"/>
      <c r="Q194" s="102"/>
      <c r="R194" s="102"/>
      <c r="S194" s="102"/>
    </row>
    <row r="195" spans="1:20" ht="12.75">
      <c r="A195" s="155"/>
      <c r="B195" s="167"/>
      <c r="E195" s="168"/>
      <c r="F195" s="24" t="s">
        <v>965</v>
      </c>
      <c r="G195" s="168"/>
      <c r="H195" s="24" t="s">
        <v>965</v>
      </c>
      <c r="I195" s="169"/>
      <c r="J195" s="24" t="s">
        <v>965</v>
      </c>
      <c r="K195" s="146"/>
      <c r="O195" s="102"/>
      <c r="Q195" s="102"/>
      <c r="S195" s="102"/>
      <c r="T195" s="38"/>
    </row>
    <row r="196" spans="1:19" ht="12.75">
      <c r="A196" s="155"/>
      <c r="B196" s="147"/>
      <c r="F196" s="146">
        <v>6000</v>
      </c>
      <c r="H196" s="146">
        <v>4000</v>
      </c>
      <c r="J196" s="146">
        <v>10000</v>
      </c>
      <c r="K196" s="146"/>
      <c r="O196" s="102"/>
      <c r="Q196" s="102"/>
      <c r="S196" s="102"/>
    </row>
    <row r="197" spans="1:19" ht="12.75">
      <c r="A197" s="152"/>
      <c r="B197" s="158"/>
      <c r="F197" s="146"/>
      <c r="H197" s="146"/>
      <c r="J197" s="146"/>
      <c r="K197" s="146"/>
      <c r="O197" s="102"/>
      <c r="Q197" s="102"/>
      <c r="S197" s="102"/>
    </row>
    <row r="198" spans="1:19" ht="12.75">
      <c r="A198" s="152"/>
      <c r="B198" s="158"/>
      <c r="F198" s="146"/>
      <c r="H198" s="146"/>
      <c r="J198" s="146"/>
      <c r="K198" s="146"/>
      <c r="O198" s="102"/>
      <c r="Q198" s="102"/>
      <c r="S198" s="102"/>
    </row>
    <row r="199" spans="1:19" ht="12.75">
      <c r="A199" s="152">
        <v>12</v>
      </c>
      <c r="B199" s="158" t="s">
        <v>1076</v>
      </c>
      <c r="F199" s="146"/>
      <c r="H199" s="146"/>
      <c r="J199" s="146" t="s">
        <v>1061</v>
      </c>
      <c r="K199" s="146"/>
      <c r="O199" s="102"/>
      <c r="Q199" s="102"/>
      <c r="S199" s="102"/>
    </row>
    <row r="200" spans="1:20" ht="12.75">
      <c r="A200" s="155"/>
      <c r="B200" s="167"/>
      <c r="E200" s="168"/>
      <c r="F200" s="24" t="s">
        <v>965</v>
      </c>
      <c r="G200" s="168"/>
      <c r="H200" s="24" t="s">
        <v>965</v>
      </c>
      <c r="I200" s="169"/>
      <c r="J200" s="24" t="s">
        <v>965</v>
      </c>
      <c r="K200" s="146"/>
      <c r="O200" s="102"/>
      <c r="Q200" s="102"/>
      <c r="S200" s="102"/>
      <c r="T200" s="38"/>
    </row>
    <row r="201" spans="1:19" ht="12.75">
      <c r="A201" s="155"/>
      <c r="B201" s="147"/>
      <c r="F201" s="146">
        <v>0</v>
      </c>
      <c r="H201" s="146">
        <v>0</v>
      </c>
      <c r="J201" s="146" t="s">
        <v>1061</v>
      </c>
      <c r="K201" s="146"/>
      <c r="O201" s="102"/>
      <c r="Q201" s="102"/>
      <c r="S201" s="102"/>
    </row>
    <row r="202" spans="1:19" ht="12.75">
      <c r="A202" s="152"/>
      <c r="B202" s="158"/>
      <c r="F202" s="146"/>
      <c r="H202" s="146"/>
      <c r="J202" s="146"/>
      <c r="K202" s="146"/>
      <c r="O202" s="102"/>
      <c r="Q202" s="102"/>
      <c r="S202" s="102"/>
    </row>
    <row r="203" spans="1:19" ht="12.75">
      <c r="A203" s="152">
        <v>13</v>
      </c>
      <c r="B203" s="158" t="s">
        <v>1077</v>
      </c>
      <c r="F203" s="146"/>
      <c r="H203" s="146"/>
      <c r="J203" s="146" t="s">
        <v>1061</v>
      </c>
      <c r="K203" s="146"/>
      <c r="O203" s="102"/>
      <c r="Q203" s="102"/>
      <c r="S203" s="102"/>
    </row>
    <row r="204" spans="1:20" ht="12.75">
      <c r="A204" s="155"/>
      <c r="B204" s="167"/>
      <c r="E204" s="168"/>
      <c r="F204" s="24" t="s">
        <v>965</v>
      </c>
      <c r="G204" s="168"/>
      <c r="H204" s="24" t="s">
        <v>965</v>
      </c>
      <c r="I204" s="169"/>
      <c r="J204" s="24" t="s">
        <v>965</v>
      </c>
      <c r="K204" s="146"/>
      <c r="O204" s="102"/>
      <c r="Q204" s="102"/>
      <c r="S204" s="102"/>
      <c r="T204" s="38"/>
    </row>
    <row r="205" spans="1:19" ht="12.75">
      <c r="A205" s="155"/>
      <c r="B205" s="147"/>
      <c r="F205" s="146">
        <v>0</v>
      </c>
      <c r="H205" s="146">
        <v>0</v>
      </c>
      <c r="J205" s="146" t="s">
        <v>1061</v>
      </c>
      <c r="K205" s="146"/>
      <c r="O205" s="102"/>
      <c r="Q205" s="102"/>
      <c r="S205" s="102"/>
    </row>
    <row r="206" spans="1:19" ht="12.75">
      <c r="A206" s="152"/>
      <c r="B206" s="158"/>
      <c r="F206" s="146"/>
      <c r="H206" s="146"/>
      <c r="J206" s="146"/>
      <c r="K206" s="146"/>
      <c r="O206" s="102"/>
      <c r="Q206" s="102"/>
      <c r="S206" s="102"/>
    </row>
    <row r="207" spans="1:19" ht="12.75">
      <c r="A207" s="152">
        <v>14</v>
      </c>
      <c r="B207" s="158" t="s">
        <v>1078</v>
      </c>
      <c r="F207" s="146"/>
      <c r="H207" s="146"/>
      <c r="J207" s="146"/>
      <c r="K207" s="146"/>
      <c r="O207" s="102"/>
      <c r="Q207" s="102"/>
      <c r="S207" s="102"/>
    </row>
    <row r="208" spans="1:19" ht="63.75">
      <c r="A208" s="124"/>
      <c r="B208" s="162" t="s">
        <v>53</v>
      </c>
      <c r="C208" s="130">
        <v>4</v>
      </c>
      <c r="D208" s="127" t="s">
        <v>54</v>
      </c>
      <c r="E208" s="128">
        <v>9000</v>
      </c>
      <c r="F208" s="146">
        <v>36000</v>
      </c>
      <c r="G208" s="128">
        <v>6000</v>
      </c>
      <c r="H208" s="146">
        <v>24000</v>
      </c>
      <c r="I208" s="148">
        <v>15000</v>
      </c>
      <c r="J208" s="146">
        <v>60000</v>
      </c>
      <c r="K208" s="146"/>
      <c r="L208" s="146"/>
      <c r="M208" s="159"/>
      <c r="N208" s="102"/>
      <c r="O208" s="102"/>
      <c r="P208" s="102"/>
      <c r="Q208" s="102"/>
      <c r="R208" s="102"/>
      <c r="S208" s="102"/>
    </row>
    <row r="209" spans="1:20" ht="12.75">
      <c r="A209" s="155"/>
      <c r="B209" s="167"/>
      <c r="E209" s="168"/>
      <c r="F209" s="24" t="s">
        <v>965</v>
      </c>
      <c r="G209" s="168"/>
      <c r="H209" s="24" t="s">
        <v>965</v>
      </c>
      <c r="I209" s="169"/>
      <c r="J209" s="24" t="s">
        <v>965</v>
      </c>
      <c r="K209" s="146"/>
      <c r="O209" s="102"/>
      <c r="Q209" s="102"/>
      <c r="S209" s="102"/>
      <c r="T209" s="38"/>
    </row>
    <row r="210" spans="1:19" ht="12.75">
      <c r="A210" s="155"/>
      <c r="B210" s="147"/>
      <c r="F210" s="146">
        <v>36000</v>
      </c>
      <c r="H210" s="146">
        <v>24000</v>
      </c>
      <c r="J210" s="146">
        <v>60000</v>
      </c>
      <c r="K210" s="146"/>
      <c r="O210" s="102"/>
      <c r="Q210" s="102"/>
      <c r="S210" s="102"/>
    </row>
    <row r="211" spans="1:19" ht="12.75">
      <c r="A211" s="174"/>
      <c r="B211" s="144"/>
      <c r="F211" s="175"/>
      <c r="H211" s="175"/>
      <c r="J211" s="176"/>
      <c r="K211" s="175"/>
      <c r="M211" s="159"/>
      <c r="N211" s="102"/>
      <c r="O211" s="102"/>
      <c r="P211" s="102"/>
      <c r="Q211" s="102"/>
      <c r="R211" s="102"/>
      <c r="S211" s="102"/>
    </row>
    <row r="212" spans="1:19" ht="12.75">
      <c r="A212" s="177">
        <v>15.1</v>
      </c>
      <c r="B212" s="144" t="s">
        <v>1079</v>
      </c>
      <c r="F212" s="175"/>
      <c r="H212" s="175"/>
      <c r="J212" s="176"/>
      <c r="K212" s="175"/>
      <c r="M212" s="159"/>
      <c r="N212" s="102"/>
      <c r="O212" s="102"/>
      <c r="P212" s="102"/>
      <c r="Q212" s="102"/>
      <c r="R212" s="102"/>
      <c r="S212" s="102"/>
    </row>
    <row r="213" spans="1:14" s="10" customFormat="1" ht="12.75">
      <c r="A213" s="178"/>
      <c r="B213" s="179" t="s">
        <v>55</v>
      </c>
      <c r="C213" s="101"/>
      <c r="D213" s="37"/>
      <c r="E213" s="180"/>
      <c r="F213" s="181"/>
      <c r="H213" s="181"/>
      <c r="I213" s="182"/>
      <c r="J213" s="181"/>
      <c r="N213" s="102"/>
    </row>
    <row r="214" spans="1:14" s="10" customFormat="1" ht="38.25">
      <c r="A214" s="178"/>
      <c r="B214" s="183" t="s">
        <v>56</v>
      </c>
      <c r="C214" s="94">
        <v>200399</v>
      </c>
      <c r="D214" s="37" t="s">
        <v>57</v>
      </c>
      <c r="E214" s="180">
        <v>2.4</v>
      </c>
      <c r="F214" s="181">
        <v>480957.6</v>
      </c>
      <c r="G214" s="10">
        <v>5.6</v>
      </c>
      <c r="H214" s="181">
        <v>1122234.4</v>
      </c>
      <c r="I214" s="182">
        <v>8</v>
      </c>
      <c r="J214" s="181">
        <v>1603192</v>
      </c>
      <c r="N214" s="102"/>
    </row>
    <row r="215" spans="1:14" s="10" customFormat="1" ht="25.5">
      <c r="A215" s="178"/>
      <c r="B215" s="184" t="s">
        <v>58</v>
      </c>
      <c r="C215" s="94">
        <v>6597</v>
      </c>
      <c r="D215" s="37" t="s">
        <v>57</v>
      </c>
      <c r="E215" s="180">
        <v>4.5</v>
      </c>
      <c r="F215" s="181">
        <v>29686.5</v>
      </c>
      <c r="G215" s="10">
        <v>10.5</v>
      </c>
      <c r="H215" s="181">
        <v>69268.5</v>
      </c>
      <c r="I215" s="182">
        <v>15</v>
      </c>
      <c r="J215" s="181">
        <v>98955</v>
      </c>
      <c r="N215" s="102"/>
    </row>
    <row r="216" spans="1:256" s="10" customFormat="1" ht="12.75">
      <c r="A216" s="185"/>
      <c r="B216" s="186" t="s">
        <v>59</v>
      </c>
      <c r="C216" s="94">
        <v>91183</v>
      </c>
      <c r="D216" s="37" t="s">
        <v>959</v>
      </c>
      <c r="E216" s="180">
        <v>1.2</v>
      </c>
      <c r="F216" s="181">
        <v>109419.59999999999</v>
      </c>
      <c r="G216" s="10">
        <v>2.8</v>
      </c>
      <c r="H216" s="181">
        <v>255312.4</v>
      </c>
      <c r="I216" s="182">
        <v>4</v>
      </c>
      <c r="J216" s="181">
        <v>364732</v>
      </c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5"/>
      <c r="BI216" s="185"/>
      <c r="BJ216" s="185"/>
      <c r="BK216" s="185"/>
      <c r="BL216" s="185"/>
      <c r="BM216" s="185"/>
      <c r="BN216" s="185"/>
      <c r="BO216" s="185"/>
      <c r="BP216" s="185"/>
      <c r="BQ216" s="185"/>
      <c r="BR216" s="185"/>
      <c r="BS216" s="185"/>
      <c r="BT216" s="185"/>
      <c r="BU216" s="185"/>
      <c r="BV216" s="185"/>
      <c r="BW216" s="185"/>
      <c r="BX216" s="185"/>
      <c r="BY216" s="185"/>
      <c r="BZ216" s="185"/>
      <c r="CA216" s="185"/>
      <c r="CB216" s="185"/>
      <c r="CC216" s="185"/>
      <c r="CD216" s="185"/>
      <c r="CE216" s="185"/>
      <c r="CF216" s="185"/>
      <c r="CG216" s="185"/>
      <c r="CH216" s="185"/>
      <c r="CI216" s="185"/>
      <c r="CJ216" s="185"/>
      <c r="CK216" s="185"/>
      <c r="CL216" s="185"/>
      <c r="CM216" s="185"/>
      <c r="CN216" s="185"/>
      <c r="CO216" s="185"/>
      <c r="CP216" s="185"/>
      <c r="CQ216" s="185"/>
      <c r="CR216" s="185"/>
      <c r="CS216" s="185"/>
      <c r="CT216" s="185"/>
      <c r="CU216" s="185"/>
      <c r="CV216" s="185"/>
      <c r="CW216" s="185"/>
      <c r="CX216" s="185"/>
      <c r="CY216" s="185"/>
      <c r="CZ216" s="185"/>
      <c r="DA216" s="185"/>
      <c r="DB216" s="185"/>
      <c r="DC216" s="185"/>
      <c r="DD216" s="185"/>
      <c r="DE216" s="185"/>
      <c r="DF216" s="185"/>
      <c r="DG216" s="185"/>
      <c r="DH216" s="185"/>
      <c r="DI216" s="185"/>
      <c r="DJ216" s="185"/>
      <c r="DK216" s="185"/>
      <c r="DL216" s="185"/>
      <c r="DM216" s="185"/>
      <c r="DN216" s="185"/>
      <c r="DO216" s="185"/>
      <c r="DP216" s="185"/>
      <c r="DQ216" s="185"/>
      <c r="DR216" s="185"/>
      <c r="DS216" s="185"/>
      <c r="DT216" s="185"/>
      <c r="DU216" s="185"/>
      <c r="DV216" s="185"/>
      <c r="DW216" s="185"/>
      <c r="DX216" s="185"/>
      <c r="DY216" s="185"/>
      <c r="DZ216" s="185"/>
      <c r="EA216" s="185"/>
      <c r="EB216" s="185"/>
      <c r="EC216" s="185"/>
      <c r="ED216" s="185"/>
      <c r="EE216" s="185"/>
      <c r="EF216" s="185"/>
      <c r="EG216" s="185"/>
      <c r="EH216" s="185"/>
      <c r="EI216" s="185"/>
      <c r="EJ216" s="185"/>
      <c r="EK216" s="185"/>
      <c r="EL216" s="185"/>
      <c r="EM216" s="185"/>
      <c r="EN216" s="185"/>
      <c r="EO216" s="185"/>
      <c r="EP216" s="185"/>
      <c r="EQ216" s="185"/>
      <c r="ER216" s="185"/>
      <c r="ES216" s="185"/>
      <c r="ET216" s="185"/>
      <c r="EU216" s="185"/>
      <c r="EV216" s="185"/>
      <c r="EW216" s="185"/>
      <c r="EX216" s="185"/>
      <c r="EY216" s="185"/>
      <c r="EZ216" s="185"/>
      <c r="FA216" s="185"/>
      <c r="FB216" s="185"/>
      <c r="FC216" s="185"/>
      <c r="FD216" s="185"/>
      <c r="FE216" s="185"/>
      <c r="FF216" s="185"/>
      <c r="FG216" s="185"/>
      <c r="FH216" s="185"/>
      <c r="FI216" s="185"/>
      <c r="FJ216" s="185"/>
      <c r="FK216" s="185"/>
      <c r="FL216" s="185"/>
      <c r="FM216" s="185"/>
      <c r="FN216" s="185"/>
      <c r="FO216" s="185"/>
      <c r="FP216" s="185"/>
      <c r="FQ216" s="185"/>
      <c r="FR216" s="185"/>
      <c r="FS216" s="185"/>
      <c r="FT216" s="185"/>
      <c r="FU216" s="185"/>
      <c r="FV216" s="185"/>
      <c r="FW216" s="185"/>
      <c r="FX216" s="185"/>
      <c r="FY216" s="185"/>
      <c r="FZ216" s="185"/>
      <c r="GA216" s="185"/>
      <c r="GB216" s="185"/>
      <c r="GC216" s="185"/>
      <c r="GD216" s="185"/>
      <c r="GE216" s="185"/>
      <c r="GF216" s="185"/>
      <c r="GG216" s="185"/>
      <c r="GH216" s="185"/>
      <c r="GI216" s="185"/>
      <c r="GJ216" s="185"/>
      <c r="GK216" s="185"/>
      <c r="GL216" s="185"/>
      <c r="GM216" s="185"/>
      <c r="GN216" s="185"/>
      <c r="GO216" s="185"/>
      <c r="GP216" s="185"/>
      <c r="GQ216" s="185"/>
      <c r="GR216" s="185"/>
      <c r="GS216" s="185"/>
      <c r="GT216" s="185"/>
      <c r="GU216" s="185"/>
      <c r="GV216" s="185"/>
      <c r="GW216" s="185"/>
      <c r="GX216" s="185"/>
      <c r="GY216" s="185"/>
      <c r="GZ216" s="185"/>
      <c r="HA216" s="185"/>
      <c r="HB216" s="185"/>
      <c r="HC216" s="185"/>
      <c r="HD216" s="185"/>
      <c r="HE216" s="185"/>
      <c r="HF216" s="185"/>
      <c r="HG216" s="185"/>
      <c r="HH216" s="185"/>
      <c r="HI216" s="185"/>
      <c r="HJ216" s="185"/>
      <c r="HK216" s="185"/>
      <c r="HL216" s="185"/>
      <c r="HM216" s="185"/>
      <c r="HN216" s="185"/>
      <c r="HO216" s="185"/>
      <c r="HP216" s="185"/>
      <c r="HQ216" s="185"/>
      <c r="HR216" s="185"/>
      <c r="HS216" s="185"/>
      <c r="HT216" s="185"/>
      <c r="HU216" s="185"/>
      <c r="HV216" s="185"/>
      <c r="HW216" s="185"/>
      <c r="HX216" s="185"/>
      <c r="HY216" s="185"/>
      <c r="HZ216" s="185"/>
      <c r="IA216" s="185"/>
      <c r="IB216" s="185"/>
      <c r="IC216" s="185"/>
      <c r="ID216" s="185"/>
      <c r="IE216" s="185"/>
      <c r="IF216" s="185"/>
      <c r="IG216" s="185"/>
      <c r="IH216" s="185"/>
      <c r="II216" s="185"/>
      <c r="IJ216" s="185"/>
      <c r="IK216" s="185"/>
      <c r="IL216" s="185"/>
      <c r="IM216" s="185"/>
      <c r="IN216" s="185"/>
      <c r="IO216" s="185"/>
      <c r="IP216" s="185"/>
      <c r="IQ216" s="185"/>
      <c r="IR216" s="185"/>
      <c r="IS216" s="185"/>
      <c r="IT216" s="185"/>
      <c r="IU216" s="185"/>
      <c r="IV216" s="185"/>
    </row>
    <row r="217" spans="1:14" s="10" customFormat="1" ht="12.75">
      <c r="A217" s="187"/>
      <c r="B217" s="188"/>
      <c r="C217" s="101"/>
      <c r="D217" s="37"/>
      <c r="E217" s="181"/>
      <c r="F217" s="181"/>
      <c r="G217" s="181"/>
      <c r="H217" s="181"/>
      <c r="I217" s="151"/>
      <c r="J217" s="181"/>
      <c r="N217" s="102"/>
    </row>
    <row r="218" spans="1:14" s="10" customFormat="1" ht="12.75">
      <c r="A218" s="187"/>
      <c r="B218" s="188" t="s">
        <v>60</v>
      </c>
      <c r="C218" s="101"/>
      <c r="D218" s="37"/>
      <c r="E218" s="181"/>
      <c r="F218" s="181"/>
      <c r="G218" s="181"/>
      <c r="H218" s="181"/>
      <c r="I218" s="151"/>
      <c r="J218" s="181"/>
      <c r="N218" s="102"/>
    </row>
    <row r="219" spans="1:14" s="10" customFormat="1" ht="12.75">
      <c r="A219" s="187"/>
      <c r="B219" s="189" t="s">
        <v>61</v>
      </c>
      <c r="C219" s="101">
        <v>210</v>
      </c>
      <c r="D219" s="170" t="s">
        <v>1169</v>
      </c>
      <c r="E219" s="128">
        <v>180</v>
      </c>
      <c r="F219" s="146">
        <v>37800</v>
      </c>
      <c r="G219" s="128">
        <v>120</v>
      </c>
      <c r="H219" s="146">
        <v>25200</v>
      </c>
      <c r="I219" s="129">
        <v>300</v>
      </c>
      <c r="J219" s="146">
        <v>63000</v>
      </c>
      <c r="N219" s="102"/>
    </row>
    <row r="220" spans="1:14" s="10" customFormat="1" ht="12.75">
      <c r="A220" s="187"/>
      <c r="B220" s="189" t="s">
        <v>62</v>
      </c>
      <c r="C220" s="101">
        <v>210</v>
      </c>
      <c r="D220" s="170" t="s">
        <v>1169</v>
      </c>
      <c r="E220" s="128">
        <v>120</v>
      </c>
      <c r="F220" s="146">
        <v>25200</v>
      </c>
      <c r="G220" s="128">
        <v>80</v>
      </c>
      <c r="H220" s="146">
        <v>16800</v>
      </c>
      <c r="I220" s="129">
        <v>200</v>
      </c>
      <c r="J220" s="146">
        <v>42000</v>
      </c>
      <c r="N220" s="102"/>
    </row>
    <row r="221" spans="1:14" s="10" customFormat="1" ht="12.75">
      <c r="A221" s="187"/>
      <c r="B221" s="188"/>
      <c r="C221" s="101"/>
      <c r="D221" s="37"/>
      <c r="E221" s="181"/>
      <c r="F221" s="181"/>
      <c r="G221" s="181"/>
      <c r="H221" s="181"/>
      <c r="I221" s="151"/>
      <c r="J221" s="181"/>
      <c r="N221" s="102"/>
    </row>
    <row r="222" spans="1:14" s="10" customFormat="1" ht="12.75">
      <c r="A222" s="187"/>
      <c r="B222" s="188" t="s">
        <v>63</v>
      </c>
      <c r="C222" s="101"/>
      <c r="D222" s="37"/>
      <c r="E222" s="181"/>
      <c r="F222" s="181"/>
      <c r="G222" s="181"/>
      <c r="H222" s="181"/>
      <c r="I222" s="151"/>
      <c r="J222" s="181"/>
      <c r="N222" s="102"/>
    </row>
    <row r="223" spans="1:256" s="10" customFormat="1" ht="12.75">
      <c r="A223" s="185"/>
      <c r="B223" s="188" t="s">
        <v>64</v>
      </c>
      <c r="C223" s="101"/>
      <c r="D223" s="170"/>
      <c r="E223" s="128"/>
      <c r="F223" s="146"/>
      <c r="G223" s="128"/>
      <c r="H223" s="146"/>
      <c r="I223" s="129"/>
      <c r="J223" s="146" t="s">
        <v>65</v>
      </c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5"/>
      <c r="AT223" s="185"/>
      <c r="AU223" s="185"/>
      <c r="AV223" s="185"/>
      <c r="AW223" s="185"/>
      <c r="AX223" s="185"/>
      <c r="AY223" s="185"/>
      <c r="AZ223" s="185"/>
      <c r="BA223" s="185"/>
      <c r="BB223" s="185"/>
      <c r="BC223" s="185"/>
      <c r="BD223" s="185"/>
      <c r="BE223" s="185"/>
      <c r="BF223" s="185"/>
      <c r="BG223" s="185"/>
      <c r="BH223" s="185"/>
      <c r="BI223" s="185"/>
      <c r="BJ223" s="185"/>
      <c r="BK223" s="185"/>
      <c r="BL223" s="185"/>
      <c r="BM223" s="185"/>
      <c r="BN223" s="185"/>
      <c r="BO223" s="185"/>
      <c r="BP223" s="185"/>
      <c r="BQ223" s="185"/>
      <c r="BR223" s="185"/>
      <c r="BS223" s="185"/>
      <c r="BT223" s="185"/>
      <c r="BU223" s="185"/>
      <c r="BV223" s="185"/>
      <c r="BW223" s="185"/>
      <c r="BX223" s="185"/>
      <c r="BY223" s="185"/>
      <c r="BZ223" s="185"/>
      <c r="CA223" s="185"/>
      <c r="CB223" s="185"/>
      <c r="CC223" s="185"/>
      <c r="CD223" s="185"/>
      <c r="CE223" s="185"/>
      <c r="CF223" s="185"/>
      <c r="CG223" s="185"/>
      <c r="CH223" s="185"/>
      <c r="CI223" s="185"/>
      <c r="CJ223" s="185"/>
      <c r="CK223" s="185"/>
      <c r="CL223" s="185"/>
      <c r="CM223" s="185"/>
      <c r="CN223" s="185"/>
      <c r="CO223" s="185"/>
      <c r="CP223" s="185"/>
      <c r="CQ223" s="185"/>
      <c r="CR223" s="185"/>
      <c r="CS223" s="185"/>
      <c r="CT223" s="185"/>
      <c r="CU223" s="185"/>
      <c r="CV223" s="185"/>
      <c r="CW223" s="185"/>
      <c r="CX223" s="185"/>
      <c r="CY223" s="185"/>
      <c r="CZ223" s="185"/>
      <c r="DA223" s="185"/>
      <c r="DB223" s="185"/>
      <c r="DC223" s="185"/>
      <c r="DD223" s="185"/>
      <c r="DE223" s="185"/>
      <c r="DF223" s="185"/>
      <c r="DG223" s="185"/>
      <c r="DH223" s="185"/>
      <c r="DI223" s="185"/>
      <c r="DJ223" s="185"/>
      <c r="DK223" s="185"/>
      <c r="DL223" s="185"/>
      <c r="DM223" s="185"/>
      <c r="DN223" s="185"/>
      <c r="DO223" s="185"/>
      <c r="DP223" s="185"/>
      <c r="DQ223" s="185"/>
      <c r="DR223" s="185"/>
      <c r="DS223" s="185"/>
      <c r="DT223" s="185"/>
      <c r="DU223" s="185"/>
      <c r="DV223" s="185"/>
      <c r="DW223" s="185"/>
      <c r="DX223" s="185"/>
      <c r="DY223" s="185"/>
      <c r="DZ223" s="185"/>
      <c r="EA223" s="185"/>
      <c r="EB223" s="185"/>
      <c r="EC223" s="185"/>
      <c r="ED223" s="185"/>
      <c r="EE223" s="185"/>
      <c r="EF223" s="185"/>
      <c r="EG223" s="185"/>
      <c r="EH223" s="185"/>
      <c r="EI223" s="185"/>
      <c r="EJ223" s="185"/>
      <c r="EK223" s="185"/>
      <c r="EL223" s="185"/>
      <c r="EM223" s="185"/>
      <c r="EN223" s="185"/>
      <c r="EO223" s="185"/>
      <c r="EP223" s="185"/>
      <c r="EQ223" s="185"/>
      <c r="ER223" s="185"/>
      <c r="ES223" s="185"/>
      <c r="ET223" s="185"/>
      <c r="EU223" s="185"/>
      <c r="EV223" s="185"/>
      <c r="EW223" s="185"/>
      <c r="EX223" s="185"/>
      <c r="EY223" s="185"/>
      <c r="EZ223" s="185"/>
      <c r="FA223" s="185"/>
      <c r="FB223" s="185"/>
      <c r="FC223" s="185"/>
      <c r="FD223" s="185"/>
      <c r="FE223" s="185"/>
      <c r="FF223" s="185"/>
      <c r="FG223" s="185"/>
      <c r="FH223" s="185"/>
      <c r="FI223" s="185"/>
      <c r="FJ223" s="185"/>
      <c r="FK223" s="185"/>
      <c r="FL223" s="185"/>
      <c r="FM223" s="185"/>
      <c r="FN223" s="185"/>
      <c r="FO223" s="185"/>
      <c r="FP223" s="185"/>
      <c r="FQ223" s="185"/>
      <c r="FR223" s="185"/>
      <c r="FS223" s="185"/>
      <c r="FT223" s="185"/>
      <c r="FU223" s="185"/>
      <c r="FV223" s="185"/>
      <c r="FW223" s="185"/>
      <c r="FX223" s="185"/>
      <c r="FY223" s="185"/>
      <c r="FZ223" s="185"/>
      <c r="GA223" s="185"/>
      <c r="GB223" s="185"/>
      <c r="GC223" s="185"/>
      <c r="GD223" s="185"/>
      <c r="GE223" s="185"/>
      <c r="GF223" s="185"/>
      <c r="GG223" s="185"/>
      <c r="GH223" s="185"/>
      <c r="GI223" s="185"/>
      <c r="GJ223" s="185"/>
      <c r="GK223" s="185"/>
      <c r="GL223" s="185"/>
      <c r="GM223" s="185"/>
      <c r="GN223" s="185"/>
      <c r="GO223" s="185"/>
      <c r="GP223" s="185"/>
      <c r="GQ223" s="185"/>
      <c r="GR223" s="185"/>
      <c r="GS223" s="185"/>
      <c r="GT223" s="185"/>
      <c r="GU223" s="185"/>
      <c r="GV223" s="185"/>
      <c r="GW223" s="185"/>
      <c r="GX223" s="185"/>
      <c r="GY223" s="185"/>
      <c r="GZ223" s="185"/>
      <c r="HA223" s="185"/>
      <c r="HB223" s="185"/>
      <c r="HC223" s="185"/>
      <c r="HD223" s="185"/>
      <c r="HE223" s="185"/>
      <c r="HF223" s="185"/>
      <c r="HG223" s="185"/>
      <c r="HH223" s="185"/>
      <c r="HI223" s="185"/>
      <c r="HJ223" s="185"/>
      <c r="HK223" s="185"/>
      <c r="HL223" s="185"/>
      <c r="HM223" s="185"/>
      <c r="HN223" s="185"/>
      <c r="HO223" s="185"/>
      <c r="HP223" s="185"/>
      <c r="HQ223" s="185"/>
      <c r="HR223" s="185"/>
      <c r="HS223" s="185"/>
      <c r="HT223" s="185"/>
      <c r="HU223" s="185"/>
      <c r="HV223" s="185"/>
      <c r="HW223" s="185"/>
      <c r="HX223" s="185"/>
      <c r="HY223" s="185"/>
      <c r="HZ223" s="185"/>
      <c r="IA223" s="185"/>
      <c r="IB223" s="185"/>
      <c r="IC223" s="185"/>
      <c r="ID223" s="185"/>
      <c r="IE223" s="185"/>
      <c r="IF223" s="185"/>
      <c r="IG223" s="185"/>
      <c r="IH223" s="185"/>
      <c r="II223" s="185"/>
      <c r="IJ223" s="185"/>
      <c r="IK223" s="185"/>
      <c r="IL223" s="185"/>
      <c r="IM223" s="185"/>
      <c r="IN223" s="185"/>
      <c r="IO223" s="185"/>
      <c r="IP223" s="185"/>
      <c r="IQ223" s="185"/>
      <c r="IR223" s="185"/>
      <c r="IS223" s="185"/>
      <c r="IT223" s="185"/>
      <c r="IU223" s="185"/>
      <c r="IV223" s="185"/>
    </row>
    <row r="224" spans="1:256" s="10" customFormat="1" ht="12.75">
      <c r="A224" s="185"/>
      <c r="B224" s="188" t="s">
        <v>66</v>
      </c>
      <c r="C224" s="101">
        <v>750</v>
      </c>
      <c r="D224" s="170" t="s">
        <v>1114</v>
      </c>
      <c r="E224" s="128">
        <v>30</v>
      </c>
      <c r="F224" s="146">
        <v>22500</v>
      </c>
      <c r="G224" s="128">
        <v>20</v>
      </c>
      <c r="H224" s="146">
        <v>15000</v>
      </c>
      <c r="I224" s="129">
        <v>50</v>
      </c>
      <c r="J224" s="146">
        <v>37500</v>
      </c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  <c r="AC224" s="185"/>
      <c r="AD224" s="185"/>
      <c r="AE224" s="185"/>
      <c r="AF224" s="185"/>
      <c r="AG224" s="185"/>
      <c r="AH224" s="185"/>
      <c r="AI224" s="185"/>
      <c r="AJ224" s="185"/>
      <c r="AK224" s="185"/>
      <c r="AL224" s="185"/>
      <c r="AM224" s="185"/>
      <c r="AN224" s="185"/>
      <c r="AO224" s="185"/>
      <c r="AP224" s="185"/>
      <c r="AQ224" s="185"/>
      <c r="AR224" s="185"/>
      <c r="AS224" s="185"/>
      <c r="AT224" s="185"/>
      <c r="AU224" s="185"/>
      <c r="AV224" s="185"/>
      <c r="AW224" s="185"/>
      <c r="AX224" s="185"/>
      <c r="AY224" s="185"/>
      <c r="AZ224" s="185"/>
      <c r="BA224" s="185"/>
      <c r="BB224" s="185"/>
      <c r="BC224" s="185"/>
      <c r="BD224" s="185"/>
      <c r="BE224" s="185"/>
      <c r="BF224" s="185"/>
      <c r="BG224" s="185"/>
      <c r="BH224" s="185"/>
      <c r="BI224" s="185"/>
      <c r="BJ224" s="185"/>
      <c r="BK224" s="185"/>
      <c r="BL224" s="185"/>
      <c r="BM224" s="185"/>
      <c r="BN224" s="185"/>
      <c r="BO224" s="185"/>
      <c r="BP224" s="185"/>
      <c r="BQ224" s="185"/>
      <c r="BR224" s="185"/>
      <c r="BS224" s="185"/>
      <c r="BT224" s="185"/>
      <c r="BU224" s="185"/>
      <c r="BV224" s="185"/>
      <c r="BW224" s="185"/>
      <c r="BX224" s="185"/>
      <c r="BY224" s="185"/>
      <c r="BZ224" s="185"/>
      <c r="CA224" s="185"/>
      <c r="CB224" s="185"/>
      <c r="CC224" s="185"/>
      <c r="CD224" s="185"/>
      <c r="CE224" s="185"/>
      <c r="CF224" s="185"/>
      <c r="CG224" s="185"/>
      <c r="CH224" s="185"/>
      <c r="CI224" s="185"/>
      <c r="CJ224" s="185"/>
      <c r="CK224" s="185"/>
      <c r="CL224" s="185"/>
      <c r="CM224" s="185"/>
      <c r="CN224" s="185"/>
      <c r="CO224" s="185"/>
      <c r="CP224" s="185"/>
      <c r="CQ224" s="185"/>
      <c r="CR224" s="185"/>
      <c r="CS224" s="185"/>
      <c r="CT224" s="185"/>
      <c r="CU224" s="185"/>
      <c r="CV224" s="185"/>
      <c r="CW224" s="185"/>
      <c r="CX224" s="185"/>
      <c r="CY224" s="185"/>
      <c r="CZ224" s="185"/>
      <c r="DA224" s="185"/>
      <c r="DB224" s="185"/>
      <c r="DC224" s="185"/>
      <c r="DD224" s="185"/>
      <c r="DE224" s="185"/>
      <c r="DF224" s="185"/>
      <c r="DG224" s="185"/>
      <c r="DH224" s="185"/>
      <c r="DI224" s="185"/>
      <c r="DJ224" s="185"/>
      <c r="DK224" s="185"/>
      <c r="DL224" s="185"/>
      <c r="DM224" s="185"/>
      <c r="DN224" s="185"/>
      <c r="DO224" s="185"/>
      <c r="DP224" s="185"/>
      <c r="DQ224" s="185"/>
      <c r="DR224" s="185"/>
      <c r="DS224" s="185"/>
      <c r="DT224" s="185"/>
      <c r="DU224" s="185"/>
      <c r="DV224" s="185"/>
      <c r="DW224" s="185"/>
      <c r="DX224" s="185"/>
      <c r="DY224" s="185"/>
      <c r="DZ224" s="185"/>
      <c r="EA224" s="185"/>
      <c r="EB224" s="185"/>
      <c r="EC224" s="185"/>
      <c r="ED224" s="185"/>
      <c r="EE224" s="185"/>
      <c r="EF224" s="185"/>
      <c r="EG224" s="185"/>
      <c r="EH224" s="185"/>
      <c r="EI224" s="185"/>
      <c r="EJ224" s="185"/>
      <c r="EK224" s="185"/>
      <c r="EL224" s="185"/>
      <c r="EM224" s="185"/>
      <c r="EN224" s="185"/>
      <c r="EO224" s="185"/>
      <c r="EP224" s="185"/>
      <c r="EQ224" s="185"/>
      <c r="ER224" s="185"/>
      <c r="ES224" s="185"/>
      <c r="ET224" s="185"/>
      <c r="EU224" s="185"/>
      <c r="EV224" s="185"/>
      <c r="EW224" s="185"/>
      <c r="EX224" s="185"/>
      <c r="EY224" s="185"/>
      <c r="EZ224" s="185"/>
      <c r="FA224" s="185"/>
      <c r="FB224" s="185"/>
      <c r="FC224" s="185"/>
      <c r="FD224" s="185"/>
      <c r="FE224" s="185"/>
      <c r="FF224" s="185"/>
      <c r="FG224" s="185"/>
      <c r="FH224" s="185"/>
      <c r="FI224" s="185"/>
      <c r="FJ224" s="185"/>
      <c r="FK224" s="185"/>
      <c r="FL224" s="185"/>
      <c r="FM224" s="185"/>
      <c r="FN224" s="185"/>
      <c r="FO224" s="185"/>
      <c r="FP224" s="185"/>
      <c r="FQ224" s="185"/>
      <c r="FR224" s="185"/>
      <c r="FS224" s="185"/>
      <c r="FT224" s="185"/>
      <c r="FU224" s="185"/>
      <c r="FV224" s="185"/>
      <c r="FW224" s="185"/>
      <c r="FX224" s="185"/>
      <c r="FY224" s="185"/>
      <c r="FZ224" s="185"/>
      <c r="GA224" s="185"/>
      <c r="GB224" s="185"/>
      <c r="GC224" s="185"/>
      <c r="GD224" s="185"/>
      <c r="GE224" s="185"/>
      <c r="GF224" s="185"/>
      <c r="GG224" s="185"/>
      <c r="GH224" s="185"/>
      <c r="GI224" s="185"/>
      <c r="GJ224" s="185"/>
      <c r="GK224" s="185"/>
      <c r="GL224" s="185"/>
      <c r="GM224" s="185"/>
      <c r="GN224" s="185"/>
      <c r="GO224" s="185"/>
      <c r="GP224" s="185"/>
      <c r="GQ224" s="185"/>
      <c r="GR224" s="185"/>
      <c r="GS224" s="185"/>
      <c r="GT224" s="185"/>
      <c r="GU224" s="185"/>
      <c r="GV224" s="185"/>
      <c r="GW224" s="185"/>
      <c r="GX224" s="185"/>
      <c r="GY224" s="185"/>
      <c r="GZ224" s="185"/>
      <c r="HA224" s="185"/>
      <c r="HB224" s="185"/>
      <c r="HC224" s="185"/>
      <c r="HD224" s="185"/>
      <c r="HE224" s="185"/>
      <c r="HF224" s="185"/>
      <c r="HG224" s="185"/>
      <c r="HH224" s="185"/>
      <c r="HI224" s="185"/>
      <c r="HJ224" s="185"/>
      <c r="HK224" s="185"/>
      <c r="HL224" s="185"/>
      <c r="HM224" s="185"/>
      <c r="HN224" s="185"/>
      <c r="HO224" s="185"/>
      <c r="HP224" s="185"/>
      <c r="HQ224" s="185"/>
      <c r="HR224" s="185"/>
      <c r="HS224" s="185"/>
      <c r="HT224" s="185"/>
      <c r="HU224" s="185"/>
      <c r="HV224" s="185"/>
      <c r="HW224" s="185"/>
      <c r="HX224" s="185"/>
      <c r="HY224" s="185"/>
      <c r="HZ224" s="185"/>
      <c r="IA224" s="185"/>
      <c r="IB224" s="185"/>
      <c r="IC224" s="185"/>
      <c r="ID224" s="185"/>
      <c r="IE224" s="185"/>
      <c r="IF224" s="185"/>
      <c r="IG224" s="185"/>
      <c r="IH224" s="185"/>
      <c r="II224" s="185"/>
      <c r="IJ224" s="185"/>
      <c r="IK224" s="185"/>
      <c r="IL224" s="185"/>
      <c r="IM224" s="185"/>
      <c r="IN224" s="185"/>
      <c r="IO224" s="185"/>
      <c r="IP224" s="185"/>
      <c r="IQ224" s="185"/>
      <c r="IR224" s="185"/>
      <c r="IS224" s="185"/>
      <c r="IT224" s="185"/>
      <c r="IU224" s="185"/>
      <c r="IV224" s="185"/>
    </row>
    <row r="225" spans="1:256" s="10" customFormat="1" ht="12.75">
      <c r="A225" s="185"/>
      <c r="B225" s="188" t="s">
        <v>67</v>
      </c>
      <c r="C225" s="101">
        <v>750</v>
      </c>
      <c r="D225" s="170" t="s">
        <v>1114</v>
      </c>
      <c r="E225" s="128">
        <v>48</v>
      </c>
      <c r="F225" s="146">
        <v>36000</v>
      </c>
      <c r="G225" s="128">
        <v>32</v>
      </c>
      <c r="H225" s="146">
        <v>24000</v>
      </c>
      <c r="I225" s="129">
        <v>80</v>
      </c>
      <c r="J225" s="146">
        <v>60000</v>
      </c>
      <c r="L225" s="185"/>
      <c r="M225" s="185"/>
      <c r="N225" s="185"/>
      <c r="O225" s="185"/>
      <c r="P225" s="185"/>
      <c r="Q225" s="185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5"/>
      <c r="AT225" s="185"/>
      <c r="AU225" s="185"/>
      <c r="AV225" s="185"/>
      <c r="AW225" s="185"/>
      <c r="AX225" s="185"/>
      <c r="AY225" s="185"/>
      <c r="AZ225" s="185"/>
      <c r="BA225" s="185"/>
      <c r="BB225" s="185"/>
      <c r="BC225" s="185"/>
      <c r="BD225" s="185"/>
      <c r="BE225" s="185"/>
      <c r="BF225" s="185"/>
      <c r="BG225" s="185"/>
      <c r="BH225" s="185"/>
      <c r="BI225" s="185"/>
      <c r="BJ225" s="185"/>
      <c r="BK225" s="185"/>
      <c r="BL225" s="185"/>
      <c r="BM225" s="185"/>
      <c r="BN225" s="185"/>
      <c r="BO225" s="185"/>
      <c r="BP225" s="185"/>
      <c r="BQ225" s="185"/>
      <c r="BR225" s="185"/>
      <c r="BS225" s="185"/>
      <c r="BT225" s="185"/>
      <c r="BU225" s="185"/>
      <c r="BV225" s="185"/>
      <c r="BW225" s="185"/>
      <c r="BX225" s="185"/>
      <c r="BY225" s="185"/>
      <c r="BZ225" s="185"/>
      <c r="CA225" s="185"/>
      <c r="CB225" s="185"/>
      <c r="CC225" s="185"/>
      <c r="CD225" s="185"/>
      <c r="CE225" s="185"/>
      <c r="CF225" s="185"/>
      <c r="CG225" s="185"/>
      <c r="CH225" s="185"/>
      <c r="CI225" s="185"/>
      <c r="CJ225" s="185"/>
      <c r="CK225" s="185"/>
      <c r="CL225" s="185"/>
      <c r="CM225" s="185"/>
      <c r="CN225" s="185"/>
      <c r="CO225" s="185"/>
      <c r="CP225" s="185"/>
      <c r="CQ225" s="185"/>
      <c r="CR225" s="185"/>
      <c r="CS225" s="185"/>
      <c r="CT225" s="185"/>
      <c r="CU225" s="185"/>
      <c r="CV225" s="185"/>
      <c r="CW225" s="185"/>
      <c r="CX225" s="185"/>
      <c r="CY225" s="185"/>
      <c r="CZ225" s="185"/>
      <c r="DA225" s="185"/>
      <c r="DB225" s="185"/>
      <c r="DC225" s="185"/>
      <c r="DD225" s="185"/>
      <c r="DE225" s="185"/>
      <c r="DF225" s="185"/>
      <c r="DG225" s="185"/>
      <c r="DH225" s="185"/>
      <c r="DI225" s="185"/>
      <c r="DJ225" s="185"/>
      <c r="DK225" s="185"/>
      <c r="DL225" s="185"/>
      <c r="DM225" s="185"/>
      <c r="DN225" s="185"/>
      <c r="DO225" s="185"/>
      <c r="DP225" s="185"/>
      <c r="DQ225" s="185"/>
      <c r="DR225" s="185"/>
      <c r="DS225" s="185"/>
      <c r="DT225" s="185"/>
      <c r="DU225" s="185"/>
      <c r="DV225" s="185"/>
      <c r="DW225" s="185"/>
      <c r="DX225" s="185"/>
      <c r="DY225" s="185"/>
      <c r="DZ225" s="185"/>
      <c r="EA225" s="185"/>
      <c r="EB225" s="185"/>
      <c r="EC225" s="185"/>
      <c r="ED225" s="185"/>
      <c r="EE225" s="185"/>
      <c r="EF225" s="185"/>
      <c r="EG225" s="185"/>
      <c r="EH225" s="185"/>
      <c r="EI225" s="185"/>
      <c r="EJ225" s="185"/>
      <c r="EK225" s="185"/>
      <c r="EL225" s="185"/>
      <c r="EM225" s="185"/>
      <c r="EN225" s="185"/>
      <c r="EO225" s="185"/>
      <c r="EP225" s="185"/>
      <c r="EQ225" s="185"/>
      <c r="ER225" s="185"/>
      <c r="ES225" s="185"/>
      <c r="ET225" s="185"/>
      <c r="EU225" s="185"/>
      <c r="EV225" s="185"/>
      <c r="EW225" s="185"/>
      <c r="EX225" s="185"/>
      <c r="EY225" s="185"/>
      <c r="EZ225" s="185"/>
      <c r="FA225" s="185"/>
      <c r="FB225" s="185"/>
      <c r="FC225" s="185"/>
      <c r="FD225" s="185"/>
      <c r="FE225" s="185"/>
      <c r="FF225" s="185"/>
      <c r="FG225" s="185"/>
      <c r="FH225" s="185"/>
      <c r="FI225" s="185"/>
      <c r="FJ225" s="185"/>
      <c r="FK225" s="185"/>
      <c r="FL225" s="185"/>
      <c r="FM225" s="185"/>
      <c r="FN225" s="185"/>
      <c r="FO225" s="185"/>
      <c r="FP225" s="185"/>
      <c r="FQ225" s="185"/>
      <c r="FR225" s="185"/>
      <c r="FS225" s="185"/>
      <c r="FT225" s="185"/>
      <c r="FU225" s="185"/>
      <c r="FV225" s="185"/>
      <c r="FW225" s="185"/>
      <c r="FX225" s="185"/>
      <c r="FY225" s="185"/>
      <c r="FZ225" s="185"/>
      <c r="GA225" s="185"/>
      <c r="GB225" s="185"/>
      <c r="GC225" s="185"/>
      <c r="GD225" s="185"/>
      <c r="GE225" s="185"/>
      <c r="GF225" s="185"/>
      <c r="GG225" s="185"/>
      <c r="GH225" s="185"/>
      <c r="GI225" s="185"/>
      <c r="GJ225" s="185"/>
      <c r="GK225" s="185"/>
      <c r="GL225" s="185"/>
      <c r="GM225" s="185"/>
      <c r="GN225" s="185"/>
      <c r="GO225" s="185"/>
      <c r="GP225" s="185"/>
      <c r="GQ225" s="185"/>
      <c r="GR225" s="185"/>
      <c r="GS225" s="185"/>
      <c r="GT225" s="185"/>
      <c r="GU225" s="185"/>
      <c r="GV225" s="185"/>
      <c r="GW225" s="185"/>
      <c r="GX225" s="185"/>
      <c r="GY225" s="185"/>
      <c r="GZ225" s="185"/>
      <c r="HA225" s="185"/>
      <c r="HB225" s="185"/>
      <c r="HC225" s="185"/>
      <c r="HD225" s="185"/>
      <c r="HE225" s="185"/>
      <c r="HF225" s="185"/>
      <c r="HG225" s="185"/>
      <c r="HH225" s="185"/>
      <c r="HI225" s="185"/>
      <c r="HJ225" s="185"/>
      <c r="HK225" s="185"/>
      <c r="HL225" s="185"/>
      <c r="HM225" s="185"/>
      <c r="HN225" s="185"/>
      <c r="HO225" s="185"/>
      <c r="HP225" s="185"/>
      <c r="HQ225" s="185"/>
      <c r="HR225" s="185"/>
      <c r="HS225" s="185"/>
      <c r="HT225" s="185"/>
      <c r="HU225" s="185"/>
      <c r="HV225" s="185"/>
      <c r="HW225" s="185"/>
      <c r="HX225" s="185"/>
      <c r="HY225" s="185"/>
      <c r="HZ225" s="185"/>
      <c r="IA225" s="185"/>
      <c r="IB225" s="185"/>
      <c r="IC225" s="185"/>
      <c r="ID225" s="185"/>
      <c r="IE225" s="185"/>
      <c r="IF225" s="185"/>
      <c r="IG225" s="185"/>
      <c r="IH225" s="185"/>
      <c r="II225" s="185"/>
      <c r="IJ225" s="185"/>
      <c r="IK225" s="185"/>
      <c r="IL225" s="185"/>
      <c r="IM225" s="185"/>
      <c r="IN225" s="185"/>
      <c r="IO225" s="185"/>
      <c r="IP225" s="185"/>
      <c r="IQ225" s="185"/>
      <c r="IR225" s="185"/>
      <c r="IS225" s="185"/>
      <c r="IT225" s="185"/>
      <c r="IU225" s="185"/>
      <c r="IV225" s="185"/>
    </row>
    <row r="226" spans="1:256" s="10" customFormat="1" ht="12.75">
      <c r="A226" s="185"/>
      <c r="B226" s="188" t="s">
        <v>68</v>
      </c>
      <c r="C226" s="101">
        <v>1250</v>
      </c>
      <c r="D226" s="170" t="s">
        <v>1114</v>
      </c>
      <c r="E226" s="128">
        <v>36</v>
      </c>
      <c r="F226" s="146">
        <v>45000</v>
      </c>
      <c r="G226" s="128">
        <v>24</v>
      </c>
      <c r="H226" s="146">
        <v>30000</v>
      </c>
      <c r="I226" s="129">
        <v>60</v>
      </c>
      <c r="J226" s="146">
        <v>75000</v>
      </c>
      <c r="L226" s="185"/>
      <c r="M226" s="185"/>
      <c r="N226" s="185"/>
      <c r="O226" s="185"/>
      <c r="P226" s="185"/>
      <c r="Q226" s="185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  <c r="AC226" s="185"/>
      <c r="AD226" s="185"/>
      <c r="AE226" s="185"/>
      <c r="AF226" s="185"/>
      <c r="AG226" s="185"/>
      <c r="AH226" s="185"/>
      <c r="AI226" s="185"/>
      <c r="AJ226" s="185"/>
      <c r="AK226" s="185"/>
      <c r="AL226" s="185"/>
      <c r="AM226" s="185"/>
      <c r="AN226" s="185"/>
      <c r="AO226" s="185"/>
      <c r="AP226" s="185"/>
      <c r="AQ226" s="185"/>
      <c r="AR226" s="185"/>
      <c r="AS226" s="185"/>
      <c r="AT226" s="185"/>
      <c r="AU226" s="185"/>
      <c r="AV226" s="185"/>
      <c r="AW226" s="185"/>
      <c r="AX226" s="185"/>
      <c r="AY226" s="185"/>
      <c r="AZ226" s="185"/>
      <c r="BA226" s="185"/>
      <c r="BB226" s="185"/>
      <c r="BC226" s="185"/>
      <c r="BD226" s="185"/>
      <c r="BE226" s="185"/>
      <c r="BF226" s="185"/>
      <c r="BG226" s="185"/>
      <c r="BH226" s="185"/>
      <c r="BI226" s="185"/>
      <c r="BJ226" s="185"/>
      <c r="BK226" s="185"/>
      <c r="BL226" s="185"/>
      <c r="BM226" s="185"/>
      <c r="BN226" s="185"/>
      <c r="BO226" s="185"/>
      <c r="BP226" s="185"/>
      <c r="BQ226" s="185"/>
      <c r="BR226" s="185"/>
      <c r="BS226" s="185"/>
      <c r="BT226" s="185"/>
      <c r="BU226" s="185"/>
      <c r="BV226" s="185"/>
      <c r="BW226" s="185"/>
      <c r="BX226" s="185"/>
      <c r="BY226" s="185"/>
      <c r="BZ226" s="185"/>
      <c r="CA226" s="185"/>
      <c r="CB226" s="185"/>
      <c r="CC226" s="185"/>
      <c r="CD226" s="185"/>
      <c r="CE226" s="185"/>
      <c r="CF226" s="185"/>
      <c r="CG226" s="185"/>
      <c r="CH226" s="185"/>
      <c r="CI226" s="185"/>
      <c r="CJ226" s="185"/>
      <c r="CK226" s="185"/>
      <c r="CL226" s="185"/>
      <c r="CM226" s="185"/>
      <c r="CN226" s="185"/>
      <c r="CO226" s="185"/>
      <c r="CP226" s="185"/>
      <c r="CQ226" s="185"/>
      <c r="CR226" s="185"/>
      <c r="CS226" s="185"/>
      <c r="CT226" s="185"/>
      <c r="CU226" s="185"/>
      <c r="CV226" s="185"/>
      <c r="CW226" s="185"/>
      <c r="CX226" s="185"/>
      <c r="CY226" s="185"/>
      <c r="CZ226" s="185"/>
      <c r="DA226" s="185"/>
      <c r="DB226" s="185"/>
      <c r="DC226" s="185"/>
      <c r="DD226" s="185"/>
      <c r="DE226" s="185"/>
      <c r="DF226" s="185"/>
      <c r="DG226" s="185"/>
      <c r="DH226" s="185"/>
      <c r="DI226" s="185"/>
      <c r="DJ226" s="185"/>
      <c r="DK226" s="185"/>
      <c r="DL226" s="185"/>
      <c r="DM226" s="185"/>
      <c r="DN226" s="185"/>
      <c r="DO226" s="185"/>
      <c r="DP226" s="185"/>
      <c r="DQ226" s="185"/>
      <c r="DR226" s="185"/>
      <c r="DS226" s="185"/>
      <c r="DT226" s="185"/>
      <c r="DU226" s="185"/>
      <c r="DV226" s="185"/>
      <c r="DW226" s="185"/>
      <c r="DX226" s="185"/>
      <c r="DY226" s="185"/>
      <c r="DZ226" s="185"/>
      <c r="EA226" s="185"/>
      <c r="EB226" s="185"/>
      <c r="EC226" s="185"/>
      <c r="ED226" s="185"/>
      <c r="EE226" s="185"/>
      <c r="EF226" s="185"/>
      <c r="EG226" s="185"/>
      <c r="EH226" s="185"/>
      <c r="EI226" s="185"/>
      <c r="EJ226" s="185"/>
      <c r="EK226" s="185"/>
      <c r="EL226" s="185"/>
      <c r="EM226" s="185"/>
      <c r="EN226" s="185"/>
      <c r="EO226" s="185"/>
      <c r="EP226" s="185"/>
      <c r="EQ226" s="185"/>
      <c r="ER226" s="185"/>
      <c r="ES226" s="185"/>
      <c r="ET226" s="185"/>
      <c r="EU226" s="185"/>
      <c r="EV226" s="185"/>
      <c r="EW226" s="185"/>
      <c r="EX226" s="185"/>
      <c r="EY226" s="185"/>
      <c r="EZ226" s="185"/>
      <c r="FA226" s="185"/>
      <c r="FB226" s="185"/>
      <c r="FC226" s="185"/>
      <c r="FD226" s="185"/>
      <c r="FE226" s="185"/>
      <c r="FF226" s="185"/>
      <c r="FG226" s="185"/>
      <c r="FH226" s="185"/>
      <c r="FI226" s="185"/>
      <c r="FJ226" s="185"/>
      <c r="FK226" s="185"/>
      <c r="FL226" s="185"/>
      <c r="FM226" s="185"/>
      <c r="FN226" s="185"/>
      <c r="FO226" s="185"/>
      <c r="FP226" s="185"/>
      <c r="FQ226" s="185"/>
      <c r="FR226" s="185"/>
      <c r="FS226" s="185"/>
      <c r="FT226" s="185"/>
      <c r="FU226" s="185"/>
      <c r="FV226" s="185"/>
      <c r="FW226" s="185"/>
      <c r="FX226" s="185"/>
      <c r="FY226" s="185"/>
      <c r="FZ226" s="185"/>
      <c r="GA226" s="185"/>
      <c r="GB226" s="185"/>
      <c r="GC226" s="185"/>
      <c r="GD226" s="185"/>
      <c r="GE226" s="185"/>
      <c r="GF226" s="185"/>
      <c r="GG226" s="185"/>
      <c r="GH226" s="185"/>
      <c r="GI226" s="185"/>
      <c r="GJ226" s="185"/>
      <c r="GK226" s="185"/>
      <c r="GL226" s="185"/>
      <c r="GM226" s="185"/>
      <c r="GN226" s="185"/>
      <c r="GO226" s="185"/>
      <c r="GP226" s="185"/>
      <c r="GQ226" s="185"/>
      <c r="GR226" s="185"/>
      <c r="GS226" s="185"/>
      <c r="GT226" s="185"/>
      <c r="GU226" s="185"/>
      <c r="GV226" s="185"/>
      <c r="GW226" s="185"/>
      <c r="GX226" s="185"/>
      <c r="GY226" s="185"/>
      <c r="GZ226" s="185"/>
      <c r="HA226" s="185"/>
      <c r="HB226" s="185"/>
      <c r="HC226" s="185"/>
      <c r="HD226" s="185"/>
      <c r="HE226" s="185"/>
      <c r="HF226" s="185"/>
      <c r="HG226" s="185"/>
      <c r="HH226" s="185"/>
      <c r="HI226" s="185"/>
      <c r="HJ226" s="185"/>
      <c r="HK226" s="185"/>
      <c r="HL226" s="185"/>
      <c r="HM226" s="185"/>
      <c r="HN226" s="185"/>
      <c r="HO226" s="185"/>
      <c r="HP226" s="185"/>
      <c r="HQ226" s="185"/>
      <c r="HR226" s="185"/>
      <c r="HS226" s="185"/>
      <c r="HT226" s="185"/>
      <c r="HU226" s="185"/>
      <c r="HV226" s="185"/>
      <c r="HW226" s="185"/>
      <c r="HX226" s="185"/>
      <c r="HY226" s="185"/>
      <c r="HZ226" s="185"/>
      <c r="IA226" s="185"/>
      <c r="IB226" s="185"/>
      <c r="IC226" s="185"/>
      <c r="ID226" s="185"/>
      <c r="IE226" s="185"/>
      <c r="IF226" s="185"/>
      <c r="IG226" s="185"/>
      <c r="IH226" s="185"/>
      <c r="II226" s="185"/>
      <c r="IJ226" s="185"/>
      <c r="IK226" s="185"/>
      <c r="IL226" s="185"/>
      <c r="IM226" s="185"/>
      <c r="IN226" s="185"/>
      <c r="IO226" s="185"/>
      <c r="IP226" s="185"/>
      <c r="IQ226" s="185"/>
      <c r="IR226" s="185"/>
      <c r="IS226" s="185"/>
      <c r="IT226" s="185"/>
      <c r="IU226" s="185"/>
      <c r="IV226" s="185"/>
    </row>
    <row r="227" spans="1:256" s="10" customFormat="1" ht="12.75">
      <c r="A227" s="185"/>
      <c r="B227" s="188" t="s">
        <v>69</v>
      </c>
      <c r="C227" s="101">
        <v>6500</v>
      </c>
      <c r="D227" s="170" t="s">
        <v>1114</v>
      </c>
      <c r="E227" s="128">
        <v>36</v>
      </c>
      <c r="F227" s="146">
        <v>234000</v>
      </c>
      <c r="G227" s="128">
        <v>24</v>
      </c>
      <c r="H227" s="146">
        <v>156000</v>
      </c>
      <c r="I227" s="129">
        <v>60</v>
      </c>
      <c r="J227" s="146">
        <v>390000</v>
      </c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AJ227" s="185"/>
      <c r="AK227" s="185"/>
      <c r="AL227" s="185"/>
      <c r="AM227" s="185"/>
      <c r="AN227" s="185"/>
      <c r="AO227" s="185"/>
      <c r="AP227" s="185"/>
      <c r="AQ227" s="185"/>
      <c r="AR227" s="185"/>
      <c r="AS227" s="185"/>
      <c r="AT227" s="185"/>
      <c r="AU227" s="185"/>
      <c r="AV227" s="185"/>
      <c r="AW227" s="185"/>
      <c r="AX227" s="185"/>
      <c r="AY227" s="185"/>
      <c r="AZ227" s="185"/>
      <c r="BA227" s="185"/>
      <c r="BB227" s="185"/>
      <c r="BC227" s="185"/>
      <c r="BD227" s="185"/>
      <c r="BE227" s="185"/>
      <c r="BF227" s="185"/>
      <c r="BG227" s="185"/>
      <c r="BH227" s="185"/>
      <c r="BI227" s="185"/>
      <c r="BJ227" s="185"/>
      <c r="BK227" s="185"/>
      <c r="BL227" s="185"/>
      <c r="BM227" s="185"/>
      <c r="BN227" s="185"/>
      <c r="BO227" s="185"/>
      <c r="BP227" s="185"/>
      <c r="BQ227" s="185"/>
      <c r="BR227" s="185"/>
      <c r="BS227" s="185"/>
      <c r="BT227" s="185"/>
      <c r="BU227" s="185"/>
      <c r="BV227" s="185"/>
      <c r="BW227" s="185"/>
      <c r="BX227" s="185"/>
      <c r="BY227" s="185"/>
      <c r="BZ227" s="185"/>
      <c r="CA227" s="185"/>
      <c r="CB227" s="185"/>
      <c r="CC227" s="185"/>
      <c r="CD227" s="185"/>
      <c r="CE227" s="185"/>
      <c r="CF227" s="185"/>
      <c r="CG227" s="185"/>
      <c r="CH227" s="185"/>
      <c r="CI227" s="185"/>
      <c r="CJ227" s="185"/>
      <c r="CK227" s="185"/>
      <c r="CL227" s="185"/>
      <c r="CM227" s="185"/>
      <c r="CN227" s="185"/>
      <c r="CO227" s="185"/>
      <c r="CP227" s="185"/>
      <c r="CQ227" s="185"/>
      <c r="CR227" s="185"/>
      <c r="CS227" s="185"/>
      <c r="CT227" s="185"/>
      <c r="CU227" s="185"/>
      <c r="CV227" s="185"/>
      <c r="CW227" s="185"/>
      <c r="CX227" s="185"/>
      <c r="CY227" s="185"/>
      <c r="CZ227" s="185"/>
      <c r="DA227" s="185"/>
      <c r="DB227" s="185"/>
      <c r="DC227" s="185"/>
      <c r="DD227" s="185"/>
      <c r="DE227" s="185"/>
      <c r="DF227" s="185"/>
      <c r="DG227" s="185"/>
      <c r="DH227" s="185"/>
      <c r="DI227" s="185"/>
      <c r="DJ227" s="185"/>
      <c r="DK227" s="185"/>
      <c r="DL227" s="185"/>
      <c r="DM227" s="185"/>
      <c r="DN227" s="185"/>
      <c r="DO227" s="185"/>
      <c r="DP227" s="185"/>
      <c r="DQ227" s="185"/>
      <c r="DR227" s="185"/>
      <c r="DS227" s="185"/>
      <c r="DT227" s="185"/>
      <c r="DU227" s="185"/>
      <c r="DV227" s="185"/>
      <c r="DW227" s="185"/>
      <c r="DX227" s="185"/>
      <c r="DY227" s="185"/>
      <c r="DZ227" s="185"/>
      <c r="EA227" s="185"/>
      <c r="EB227" s="185"/>
      <c r="EC227" s="185"/>
      <c r="ED227" s="185"/>
      <c r="EE227" s="185"/>
      <c r="EF227" s="185"/>
      <c r="EG227" s="185"/>
      <c r="EH227" s="185"/>
      <c r="EI227" s="185"/>
      <c r="EJ227" s="185"/>
      <c r="EK227" s="185"/>
      <c r="EL227" s="185"/>
      <c r="EM227" s="185"/>
      <c r="EN227" s="185"/>
      <c r="EO227" s="185"/>
      <c r="EP227" s="185"/>
      <c r="EQ227" s="185"/>
      <c r="ER227" s="185"/>
      <c r="ES227" s="185"/>
      <c r="ET227" s="185"/>
      <c r="EU227" s="185"/>
      <c r="EV227" s="185"/>
      <c r="EW227" s="185"/>
      <c r="EX227" s="185"/>
      <c r="EY227" s="185"/>
      <c r="EZ227" s="185"/>
      <c r="FA227" s="185"/>
      <c r="FB227" s="185"/>
      <c r="FC227" s="185"/>
      <c r="FD227" s="185"/>
      <c r="FE227" s="185"/>
      <c r="FF227" s="185"/>
      <c r="FG227" s="185"/>
      <c r="FH227" s="185"/>
      <c r="FI227" s="185"/>
      <c r="FJ227" s="185"/>
      <c r="FK227" s="185"/>
      <c r="FL227" s="185"/>
      <c r="FM227" s="185"/>
      <c r="FN227" s="185"/>
      <c r="FO227" s="185"/>
      <c r="FP227" s="185"/>
      <c r="FQ227" s="185"/>
      <c r="FR227" s="185"/>
      <c r="FS227" s="185"/>
      <c r="FT227" s="185"/>
      <c r="FU227" s="185"/>
      <c r="FV227" s="185"/>
      <c r="FW227" s="185"/>
      <c r="FX227" s="185"/>
      <c r="FY227" s="185"/>
      <c r="FZ227" s="185"/>
      <c r="GA227" s="185"/>
      <c r="GB227" s="185"/>
      <c r="GC227" s="185"/>
      <c r="GD227" s="185"/>
      <c r="GE227" s="185"/>
      <c r="GF227" s="185"/>
      <c r="GG227" s="185"/>
      <c r="GH227" s="185"/>
      <c r="GI227" s="185"/>
      <c r="GJ227" s="185"/>
      <c r="GK227" s="185"/>
      <c r="GL227" s="185"/>
      <c r="GM227" s="185"/>
      <c r="GN227" s="185"/>
      <c r="GO227" s="185"/>
      <c r="GP227" s="185"/>
      <c r="GQ227" s="185"/>
      <c r="GR227" s="185"/>
      <c r="GS227" s="185"/>
      <c r="GT227" s="185"/>
      <c r="GU227" s="185"/>
      <c r="GV227" s="185"/>
      <c r="GW227" s="185"/>
      <c r="GX227" s="185"/>
      <c r="GY227" s="185"/>
      <c r="GZ227" s="185"/>
      <c r="HA227" s="185"/>
      <c r="HB227" s="185"/>
      <c r="HC227" s="185"/>
      <c r="HD227" s="185"/>
      <c r="HE227" s="185"/>
      <c r="HF227" s="185"/>
      <c r="HG227" s="185"/>
      <c r="HH227" s="185"/>
      <c r="HI227" s="185"/>
      <c r="HJ227" s="185"/>
      <c r="HK227" s="185"/>
      <c r="HL227" s="185"/>
      <c r="HM227" s="185"/>
      <c r="HN227" s="185"/>
      <c r="HO227" s="185"/>
      <c r="HP227" s="185"/>
      <c r="HQ227" s="185"/>
      <c r="HR227" s="185"/>
      <c r="HS227" s="185"/>
      <c r="HT227" s="185"/>
      <c r="HU227" s="185"/>
      <c r="HV227" s="185"/>
      <c r="HW227" s="185"/>
      <c r="HX227" s="185"/>
      <c r="HY227" s="185"/>
      <c r="HZ227" s="185"/>
      <c r="IA227" s="185"/>
      <c r="IB227" s="185"/>
      <c r="IC227" s="185"/>
      <c r="ID227" s="185"/>
      <c r="IE227" s="185"/>
      <c r="IF227" s="185"/>
      <c r="IG227" s="185"/>
      <c r="IH227" s="185"/>
      <c r="II227" s="185"/>
      <c r="IJ227" s="185"/>
      <c r="IK227" s="185"/>
      <c r="IL227" s="185"/>
      <c r="IM227" s="185"/>
      <c r="IN227" s="185"/>
      <c r="IO227" s="185"/>
      <c r="IP227" s="185"/>
      <c r="IQ227" s="185"/>
      <c r="IR227" s="185"/>
      <c r="IS227" s="185"/>
      <c r="IT227" s="185"/>
      <c r="IU227" s="185"/>
      <c r="IV227" s="185"/>
    </row>
    <row r="228" spans="1:256" s="10" customFormat="1" ht="12.75">
      <c r="A228" s="185"/>
      <c r="B228" s="188" t="s">
        <v>70</v>
      </c>
      <c r="C228" s="101">
        <v>110</v>
      </c>
      <c r="D228" s="170" t="s">
        <v>1169</v>
      </c>
      <c r="E228" s="128">
        <v>900</v>
      </c>
      <c r="F228" s="146">
        <v>99000</v>
      </c>
      <c r="G228" s="128">
        <v>600</v>
      </c>
      <c r="H228" s="146">
        <v>66000</v>
      </c>
      <c r="I228" s="129">
        <v>1500</v>
      </c>
      <c r="J228" s="146">
        <v>165000</v>
      </c>
      <c r="L228" s="185"/>
      <c r="M228" s="185"/>
      <c r="N228" s="185"/>
      <c r="O228" s="185"/>
      <c r="P228" s="185"/>
      <c r="Q228" s="185"/>
      <c r="R228" s="185"/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85"/>
      <c r="AT228" s="185"/>
      <c r="AU228" s="185"/>
      <c r="AV228" s="185"/>
      <c r="AW228" s="185"/>
      <c r="AX228" s="185"/>
      <c r="AY228" s="185"/>
      <c r="AZ228" s="185"/>
      <c r="BA228" s="185"/>
      <c r="BB228" s="185"/>
      <c r="BC228" s="185"/>
      <c r="BD228" s="185"/>
      <c r="BE228" s="185"/>
      <c r="BF228" s="185"/>
      <c r="BG228" s="185"/>
      <c r="BH228" s="185"/>
      <c r="BI228" s="185"/>
      <c r="BJ228" s="185"/>
      <c r="BK228" s="185"/>
      <c r="BL228" s="185"/>
      <c r="BM228" s="185"/>
      <c r="BN228" s="185"/>
      <c r="BO228" s="185"/>
      <c r="BP228" s="185"/>
      <c r="BQ228" s="185"/>
      <c r="BR228" s="185"/>
      <c r="BS228" s="185"/>
      <c r="BT228" s="185"/>
      <c r="BU228" s="185"/>
      <c r="BV228" s="185"/>
      <c r="BW228" s="185"/>
      <c r="BX228" s="185"/>
      <c r="BY228" s="185"/>
      <c r="BZ228" s="185"/>
      <c r="CA228" s="185"/>
      <c r="CB228" s="185"/>
      <c r="CC228" s="185"/>
      <c r="CD228" s="185"/>
      <c r="CE228" s="185"/>
      <c r="CF228" s="185"/>
      <c r="CG228" s="185"/>
      <c r="CH228" s="185"/>
      <c r="CI228" s="185"/>
      <c r="CJ228" s="185"/>
      <c r="CK228" s="185"/>
      <c r="CL228" s="185"/>
      <c r="CM228" s="185"/>
      <c r="CN228" s="185"/>
      <c r="CO228" s="185"/>
      <c r="CP228" s="185"/>
      <c r="CQ228" s="185"/>
      <c r="CR228" s="185"/>
      <c r="CS228" s="185"/>
      <c r="CT228" s="185"/>
      <c r="CU228" s="185"/>
      <c r="CV228" s="185"/>
      <c r="CW228" s="185"/>
      <c r="CX228" s="185"/>
      <c r="CY228" s="185"/>
      <c r="CZ228" s="185"/>
      <c r="DA228" s="185"/>
      <c r="DB228" s="185"/>
      <c r="DC228" s="185"/>
      <c r="DD228" s="185"/>
      <c r="DE228" s="185"/>
      <c r="DF228" s="185"/>
      <c r="DG228" s="185"/>
      <c r="DH228" s="185"/>
      <c r="DI228" s="185"/>
      <c r="DJ228" s="185"/>
      <c r="DK228" s="185"/>
      <c r="DL228" s="185"/>
      <c r="DM228" s="185"/>
      <c r="DN228" s="185"/>
      <c r="DO228" s="185"/>
      <c r="DP228" s="185"/>
      <c r="DQ228" s="185"/>
      <c r="DR228" s="185"/>
      <c r="DS228" s="185"/>
      <c r="DT228" s="185"/>
      <c r="DU228" s="185"/>
      <c r="DV228" s="185"/>
      <c r="DW228" s="185"/>
      <c r="DX228" s="185"/>
      <c r="DY228" s="185"/>
      <c r="DZ228" s="185"/>
      <c r="EA228" s="185"/>
      <c r="EB228" s="185"/>
      <c r="EC228" s="185"/>
      <c r="ED228" s="185"/>
      <c r="EE228" s="185"/>
      <c r="EF228" s="185"/>
      <c r="EG228" s="185"/>
      <c r="EH228" s="185"/>
      <c r="EI228" s="185"/>
      <c r="EJ228" s="185"/>
      <c r="EK228" s="185"/>
      <c r="EL228" s="185"/>
      <c r="EM228" s="185"/>
      <c r="EN228" s="185"/>
      <c r="EO228" s="185"/>
      <c r="EP228" s="185"/>
      <c r="EQ228" s="185"/>
      <c r="ER228" s="185"/>
      <c r="ES228" s="185"/>
      <c r="ET228" s="185"/>
      <c r="EU228" s="185"/>
      <c r="EV228" s="185"/>
      <c r="EW228" s="185"/>
      <c r="EX228" s="185"/>
      <c r="EY228" s="185"/>
      <c r="EZ228" s="185"/>
      <c r="FA228" s="185"/>
      <c r="FB228" s="185"/>
      <c r="FC228" s="185"/>
      <c r="FD228" s="185"/>
      <c r="FE228" s="185"/>
      <c r="FF228" s="185"/>
      <c r="FG228" s="185"/>
      <c r="FH228" s="185"/>
      <c r="FI228" s="185"/>
      <c r="FJ228" s="185"/>
      <c r="FK228" s="185"/>
      <c r="FL228" s="185"/>
      <c r="FM228" s="185"/>
      <c r="FN228" s="185"/>
      <c r="FO228" s="185"/>
      <c r="FP228" s="185"/>
      <c r="FQ228" s="185"/>
      <c r="FR228" s="185"/>
      <c r="FS228" s="185"/>
      <c r="FT228" s="185"/>
      <c r="FU228" s="185"/>
      <c r="FV228" s="185"/>
      <c r="FW228" s="185"/>
      <c r="FX228" s="185"/>
      <c r="FY228" s="185"/>
      <c r="FZ228" s="185"/>
      <c r="GA228" s="185"/>
      <c r="GB228" s="185"/>
      <c r="GC228" s="185"/>
      <c r="GD228" s="185"/>
      <c r="GE228" s="185"/>
      <c r="GF228" s="185"/>
      <c r="GG228" s="185"/>
      <c r="GH228" s="185"/>
      <c r="GI228" s="185"/>
      <c r="GJ228" s="185"/>
      <c r="GK228" s="185"/>
      <c r="GL228" s="185"/>
      <c r="GM228" s="185"/>
      <c r="GN228" s="185"/>
      <c r="GO228" s="185"/>
      <c r="GP228" s="185"/>
      <c r="GQ228" s="185"/>
      <c r="GR228" s="185"/>
      <c r="GS228" s="185"/>
      <c r="GT228" s="185"/>
      <c r="GU228" s="185"/>
      <c r="GV228" s="185"/>
      <c r="GW228" s="185"/>
      <c r="GX228" s="185"/>
      <c r="GY228" s="185"/>
      <c r="GZ228" s="185"/>
      <c r="HA228" s="185"/>
      <c r="HB228" s="185"/>
      <c r="HC228" s="185"/>
      <c r="HD228" s="185"/>
      <c r="HE228" s="185"/>
      <c r="HF228" s="185"/>
      <c r="HG228" s="185"/>
      <c r="HH228" s="185"/>
      <c r="HI228" s="185"/>
      <c r="HJ228" s="185"/>
      <c r="HK228" s="185"/>
      <c r="HL228" s="185"/>
      <c r="HM228" s="185"/>
      <c r="HN228" s="185"/>
      <c r="HO228" s="185"/>
      <c r="HP228" s="185"/>
      <c r="HQ228" s="185"/>
      <c r="HR228" s="185"/>
      <c r="HS228" s="185"/>
      <c r="HT228" s="185"/>
      <c r="HU228" s="185"/>
      <c r="HV228" s="185"/>
      <c r="HW228" s="185"/>
      <c r="HX228" s="185"/>
      <c r="HY228" s="185"/>
      <c r="HZ228" s="185"/>
      <c r="IA228" s="185"/>
      <c r="IB228" s="185"/>
      <c r="IC228" s="185"/>
      <c r="ID228" s="185"/>
      <c r="IE228" s="185"/>
      <c r="IF228" s="185"/>
      <c r="IG228" s="185"/>
      <c r="IH228" s="185"/>
      <c r="II228" s="185"/>
      <c r="IJ228" s="185"/>
      <c r="IK228" s="185"/>
      <c r="IL228" s="185"/>
      <c r="IM228" s="185"/>
      <c r="IN228" s="185"/>
      <c r="IO228" s="185"/>
      <c r="IP228" s="185"/>
      <c r="IQ228" s="185"/>
      <c r="IR228" s="185"/>
      <c r="IS228" s="185"/>
      <c r="IT228" s="185"/>
      <c r="IU228" s="185"/>
      <c r="IV228" s="185"/>
    </row>
    <row r="229" spans="1:256" s="10" customFormat="1" ht="12.75">
      <c r="A229" s="185"/>
      <c r="B229" s="188" t="s">
        <v>71</v>
      </c>
      <c r="C229" s="101">
        <v>750</v>
      </c>
      <c r="D229" s="170" t="s">
        <v>1114</v>
      </c>
      <c r="E229" s="128">
        <v>12</v>
      </c>
      <c r="F229" s="146">
        <v>9000</v>
      </c>
      <c r="G229" s="128">
        <v>8</v>
      </c>
      <c r="H229" s="146">
        <v>6000</v>
      </c>
      <c r="I229" s="129">
        <v>20</v>
      </c>
      <c r="J229" s="146">
        <v>15000</v>
      </c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85"/>
      <c r="AT229" s="185"/>
      <c r="AU229" s="185"/>
      <c r="AV229" s="185"/>
      <c r="AW229" s="185"/>
      <c r="AX229" s="185"/>
      <c r="AY229" s="185"/>
      <c r="AZ229" s="185"/>
      <c r="BA229" s="185"/>
      <c r="BB229" s="185"/>
      <c r="BC229" s="185"/>
      <c r="BD229" s="185"/>
      <c r="BE229" s="185"/>
      <c r="BF229" s="185"/>
      <c r="BG229" s="185"/>
      <c r="BH229" s="185"/>
      <c r="BI229" s="185"/>
      <c r="BJ229" s="185"/>
      <c r="BK229" s="185"/>
      <c r="BL229" s="185"/>
      <c r="BM229" s="185"/>
      <c r="BN229" s="185"/>
      <c r="BO229" s="185"/>
      <c r="BP229" s="185"/>
      <c r="BQ229" s="185"/>
      <c r="BR229" s="185"/>
      <c r="BS229" s="185"/>
      <c r="BT229" s="185"/>
      <c r="BU229" s="185"/>
      <c r="BV229" s="185"/>
      <c r="BW229" s="185"/>
      <c r="BX229" s="185"/>
      <c r="BY229" s="185"/>
      <c r="BZ229" s="185"/>
      <c r="CA229" s="185"/>
      <c r="CB229" s="185"/>
      <c r="CC229" s="185"/>
      <c r="CD229" s="185"/>
      <c r="CE229" s="185"/>
      <c r="CF229" s="185"/>
      <c r="CG229" s="185"/>
      <c r="CH229" s="185"/>
      <c r="CI229" s="185"/>
      <c r="CJ229" s="185"/>
      <c r="CK229" s="185"/>
      <c r="CL229" s="185"/>
      <c r="CM229" s="185"/>
      <c r="CN229" s="185"/>
      <c r="CO229" s="185"/>
      <c r="CP229" s="185"/>
      <c r="CQ229" s="185"/>
      <c r="CR229" s="185"/>
      <c r="CS229" s="185"/>
      <c r="CT229" s="185"/>
      <c r="CU229" s="185"/>
      <c r="CV229" s="185"/>
      <c r="CW229" s="185"/>
      <c r="CX229" s="185"/>
      <c r="CY229" s="185"/>
      <c r="CZ229" s="185"/>
      <c r="DA229" s="185"/>
      <c r="DB229" s="185"/>
      <c r="DC229" s="185"/>
      <c r="DD229" s="185"/>
      <c r="DE229" s="185"/>
      <c r="DF229" s="185"/>
      <c r="DG229" s="185"/>
      <c r="DH229" s="185"/>
      <c r="DI229" s="185"/>
      <c r="DJ229" s="185"/>
      <c r="DK229" s="185"/>
      <c r="DL229" s="185"/>
      <c r="DM229" s="185"/>
      <c r="DN229" s="185"/>
      <c r="DO229" s="185"/>
      <c r="DP229" s="185"/>
      <c r="DQ229" s="185"/>
      <c r="DR229" s="185"/>
      <c r="DS229" s="185"/>
      <c r="DT229" s="185"/>
      <c r="DU229" s="185"/>
      <c r="DV229" s="185"/>
      <c r="DW229" s="185"/>
      <c r="DX229" s="185"/>
      <c r="DY229" s="185"/>
      <c r="DZ229" s="185"/>
      <c r="EA229" s="185"/>
      <c r="EB229" s="185"/>
      <c r="EC229" s="185"/>
      <c r="ED229" s="185"/>
      <c r="EE229" s="185"/>
      <c r="EF229" s="185"/>
      <c r="EG229" s="185"/>
      <c r="EH229" s="185"/>
      <c r="EI229" s="185"/>
      <c r="EJ229" s="185"/>
      <c r="EK229" s="185"/>
      <c r="EL229" s="185"/>
      <c r="EM229" s="185"/>
      <c r="EN229" s="185"/>
      <c r="EO229" s="185"/>
      <c r="EP229" s="185"/>
      <c r="EQ229" s="185"/>
      <c r="ER229" s="185"/>
      <c r="ES229" s="185"/>
      <c r="ET229" s="185"/>
      <c r="EU229" s="185"/>
      <c r="EV229" s="185"/>
      <c r="EW229" s="185"/>
      <c r="EX229" s="185"/>
      <c r="EY229" s="185"/>
      <c r="EZ229" s="185"/>
      <c r="FA229" s="185"/>
      <c r="FB229" s="185"/>
      <c r="FC229" s="185"/>
      <c r="FD229" s="185"/>
      <c r="FE229" s="185"/>
      <c r="FF229" s="185"/>
      <c r="FG229" s="185"/>
      <c r="FH229" s="185"/>
      <c r="FI229" s="185"/>
      <c r="FJ229" s="185"/>
      <c r="FK229" s="185"/>
      <c r="FL229" s="185"/>
      <c r="FM229" s="185"/>
      <c r="FN229" s="185"/>
      <c r="FO229" s="185"/>
      <c r="FP229" s="185"/>
      <c r="FQ229" s="185"/>
      <c r="FR229" s="185"/>
      <c r="FS229" s="185"/>
      <c r="FT229" s="185"/>
      <c r="FU229" s="185"/>
      <c r="FV229" s="185"/>
      <c r="FW229" s="185"/>
      <c r="FX229" s="185"/>
      <c r="FY229" s="185"/>
      <c r="FZ229" s="185"/>
      <c r="GA229" s="185"/>
      <c r="GB229" s="185"/>
      <c r="GC229" s="185"/>
      <c r="GD229" s="185"/>
      <c r="GE229" s="185"/>
      <c r="GF229" s="185"/>
      <c r="GG229" s="185"/>
      <c r="GH229" s="185"/>
      <c r="GI229" s="185"/>
      <c r="GJ229" s="185"/>
      <c r="GK229" s="185"/>
      <c r="GL229" s="185"/>
      <c r="GM229" s="185"/>
      <c r="GN229" s="185"/>
      <c r="GO229" s="185"/>
      <c r="GP229" s="185"/>
      <c r="GQ229" s="185"/>
      <c r="GR229" s="185"/>
      <c r="GS229" s="185"/>
      <c r="GT229" s="185"/>
      <c r="GU229" s="185"/>
      <c r="GV229" s="185"/>
      <c r="GW229" s="185"/>
      <c r="GX229" s="185"/>
      <c r="GY229" s="185"/>
      <c r="GZ229" s="185"/>
      <c r="HA229" s="185"/>
      <c r="HB229" s="185"/>
      <c r="HC229" s="185"/>
      <c r="HD229" s="185"/>
      <c r="HE229" s="185"/>
      <c r="HF229" s="185"/>
      <c r="HG229" s="185"/>
      <c r="HH229" s="185"/>
      <c r="HI229" s="185"/>
      <c r="HJ229" s="185"/>
      <c r="HK229" s="185"/>
      <c r="HL229" s="185"/>
      <c r="HM229" s="185"/>
      <c r="HN229" s="185"/>
      <c r="HO229" s="185"/>
      <c r="HP229" s="185"/>
      <c r="HQ229" s="185"/>
      <c r="HR229" s="185"/>
      <c r="HS229" s="185"/>
      <c r="HT229" s="185"/>
      <c r="HU229" s="185"/>
      <c r="HV229" s="185"/>
      <c r="HW229" s="185"/>
      <c r="HX229" s="185"/>
      <c r="HY229" s="185"/>
      <c r="HZ229" s="185"/>
      <c r="IA229" s="185"/>
      <c r="IB229" s="185"/>
      <c r="IC229" s="185"/>
      <c r="ID229" s="185"/>
      <c r="IE229" s="185"/>
      <c r="IF229" s="185"/>
      <c r="IG229" s="185"/>
      <c r="IH229" s="185"/>
      <c r="II229" s="185"/>
      <c r="IJ229" s="185"/>
      <c r="IK229" s="185"/>
      <c r="IL229" s="185"/>
      <c r="IM229" s="185"/>
      <c r="IN229" s="185"/>
      <c r="IO229" s="185"/>
      <c r="IP229" s="185"/>
      <c r="IQ229" s="185"/>
      <c r="IR229" s="185"/>
      <c r="IS229" s="185"/>
      <c r="IT229" s="185"/>
      <c r="IU229" s="185"/>
      <c r="IV229" s="185"/>
    </row>
    <row r="230" spans="1:256" s="10" customFormat="1" ht="12.75">
      <c r="A230" s="185"/>
      <c r="B230" s="188" t="s">
        <v>72</v>
      </c>
      <c r="C230" s="101">
        <v>1</v>
      </c>
      <c r="D230" s="170" t="s">
        <v>1112</v>
      </c>
      <c r="E230" s="128">
        <v>180000</v>
      </c>
      <c r="F230" s="146">
        <v>180000</v>
      </c>
      <c r="G230" s="128">
        <v>120000</v>
      </c>
      <c r="H230" s="146">
        <v>120000</v>
      </c>
      <c r="I230" s="129">
        <v>300000</v>
      </c>
      <c r="J230" s="146">
        <v>300000</v>
      </c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85"/>
      <c r="AT230" s="185"/>
      <c r="AU230" s="185"/>
      <c r="AV230" s="185"/>
      <c r="AW230" s="185"/>
      <c r="AX230" s="185"/>
      <c r="AY230" s="185"/>
      <c r="AZ230" s="185"/>
      <c r="BA230" s="185"/>
      <c r="BB230" s="185"/>
      <c r="BC230" s="185"/>
      <c r="BD230" s="185"/>
      <c r="BE230" s="185"/>
      <c r="BF230" s="185"/>
      <c r="BG230" s="185"/>
      <c r="BH230" s="185"/>
      <c r="BI230" s="185"/>
      <c r="BJ230" s="185"/>
      <c r="BK230" s="185"/>
      <c r="BL230" s="185"/>
      <c r="BM230" s="185"/>
      <c r="BN230" s="185"/>
      <c r="BO230" s="185"/>
      <c r="BP230" s="185"/>
      <c r="BQ230" s="185"/>
      <c r="BR230" s="185"/>
      <c r="BS230" s="185"/>
      <c r="BT230" s="185"/>
      <c r="BU230" s="185"/>
      <c r="BV230" s="185"/>
      <c r="BW230" s="185"/>
      <c r="BX230" s="185"/>
      <c r="BY230" s="185"/>
      <c r="BZ230" s="185"/>
      <c r="CA230" s="185"/>
      <c r="CB230" s="185"/>
      <c r="CC230" s="185"/>
      <c r="CD230" s="185"/>
      <c r="CE230" s="185"/>
      <c r="CF230" s="185"/>
      <c r="CG230" s="185"/>
      <c r="CH230" s="185"/>
      <c r="CI230" s="185"/>
      <c r="CJ230" s="185"/>
      <c r="CK230" s="185"/>
      <c r="CL230" s="185"/>
      <c r="CM230" s="185"/>
      <c r="CN230" s="185"/>
      <c r="CO230" s="185"/>
      <c r="CP230" s="185"/>
      <c r="CQ230" s="185"/>
      <c r="CR230" s="185"/>
      <c r="CS230" s="185"/>
      <c r="CT230" s="185"/>
      <c r="CU230" s="185"/>
      <c r="CV230" s="185"/>
      <c r="CW230" s="185"/>
      <c r="CX230" s="185"/>
      <c r="CY230" s="185"/>
      <c r="CZ230" s="185"/>
      <c r="DA230" s="185"/>
      <c r="DB230" s="185"/>
      <c r="DC230" s="185"/>
      <c r="DD230" s="185"/>
      <c r="DE230" s="185"/>
      <c r="DF230" s="185"/>
      <c r="DG230" s="185"/>
      <c r="DH230" s="185"/>
      <c r="DI230" s="185"/>
      <c r="DJ230" s="185"/>
      <c r="DK230" s="185"/>
      <c r="DL230" s="185"/>
      <c r="DM230" s="185"/>
      <c r="DN230" s="185"/>
      <c r="DO230" s="185"/>
      <c r="DP230" s="185"/>
      <c r="DQ230" s="185"/>
      <c r="DR230" s="185"/>
      <c r="DS230" s="185"/>
      <c r="DT230" s="185"/>
      <c r="DU230" s="185"/>
      <c r="DV230" s="185"/>
      <c r="DW230" s="185"/>
      <c r="DX230" s="185"/>
      <c r="DY230" s="185"/>
      <c r="DZ230" s="185"/>
      <c r="EA230" s="185"/>
      <c r="EB230" s="185"/>
      <c r="EC230" s="185"/>
      <c r="ED230" s="185"/>
      <c r="EE230" s="185"/>
      <c r="EF230" s="185"/>
      <c r="EG230" s="185"/>
      <c r="EH230" s="185"/>
      <c r="EI230" s="185"/>
      <c r="EJ230" s="185"/>
      <c r="EK230" s="185"/>
      <c r="EL230" s="185"/>
      <c r="EM230" s="185"/>
      <c r="EN230" s="185"/>
      <c r="EO230" s="185"/>
      <c r="EP230" s="185"/>
      <c r="EQ230" s="185"/>
      <c r="ER230" s="185"/>
      <c r="ES230" s="185"/>
      <c r="ET230" s="185"/>
      <c r="EU230" s="185"/>
      <c r="EV230" s="185"/>
      <c r="EW230" s="185"/>
      <c r="EX230" s="185"/>
      <c r="EY230" s="185"/>
      <c r="EZ230" s="185"/>
      <c r="FA230" s="185"/>
      <c r="FB230" s="185"/>
      <c r="FC230" s="185"/>
      <c r="FD230" s="185"/>
      <c r="FE230" s="185"/>
      <c r="FF230" s="185"/>
      <c r="FG230" s="185"/>
      <c r="FH230" s="185"/>
      <c r="FI230" s="185"/>
      <c r="FJ230" s="185"/>
      <c r="FK230" s="185"/>
      <c r="FL230" s="185"/>
      <c r="FM230" s="185"/>
      <c r="FN230" s="185"/>
      <c r="FO230" s="185"/>
      <c r="FP230" s="185"/>
      <c r="FQ230" s="185"/>
      <c r="FR230" s="185"/>
      <c r="FS230" s="185"/>
      <c r="FT230" s="185"/>
      <c r="FU230" s="185"/>
      <c r="FV230" s="185"/>
      <c r="FW230" s="185"/>
      <c r="FX230" s="185"/>
      <c r="FY230" s="185"/>
      <c r="FZ230" s="185"/>
      <c r="GA230" s="185"/>
      <c r="GB230" s="185"/>
      <c r="GC230" s="185"/>
      <c r="GD230" s="185"/>
      <c r="GE230" s="185"/>
      <c r="GF230" s="185"/>
      <c r="GG230" s="185"/>
      <c r="GH230" s="185"/>
      <c r="GI230" s="185"/>
      <c r="GJ230" s="185"/>
      <c r="GK230" s="185"/>
      <c r="GL230" s="185"/>
      <c r="GM230" s="185"/>
      <c r="GN230" s="185"/>
      <c r="GO230" s="185"/>
      <c r="GP230" s="185"/>
      <c r="GQ230" s="185"/>
      <c r="GR230" s="185"/>
      <c r="GS230" s="185"/>
      <c r="GT230" s="185"/>
      <c r="GU230" s="185"/>
      <c r="GV230" s="185"/>
      <c r="GW230" s="185"/>
      <c r="GX230" s="185"/>
      <c r="GY230" s="185"/>
      <c r="GZ230" s="185"/>
      <c r="HA230" s="185"/>
      <c r="HB230" s="185"/>
      <c r="HC230" s="185"/>
      <c r="HD230" s="185"/>
      <c r="HE230" s="185"/>
      <c r="HF230" s="185"/>
      <c r="HG230" s="185"/>
      <c r="HH230" s="185"/>
      <c r="HI230" s="185"/>
      <c r="HJ230" s="185"/>
      <c r="HK230" s="185"/>
      <c r="HL230" s="185"/>
      <c r="HM230" s="185"/>
      <c r="HN230" s="185"/>
      <c r="HO230" s="185"/>
      <c r="HP230" s="185"/>
      <c r="HQ230" s="185"/>
      <c r="HR230" s="185"/>
      <c r="HS230" s="185"/>
      <c r="HT230" s="185"/>
      <c r="HU230" s="185"/>
      <c r="HV230" s="185"/>
      <c r="HW230" s="185"/>
      <c r="HX230" s="185"/>
      <c r="HY230" s="185"/>
      <c r="HZ230" s="185"/>
      <c r="IA230" s="185"/>
      <c r="IB230" s="185"/>
      <c r="IC230" s="185"/>
      <c r="ID230" s="185"/>
      <c r="IE230" s="185"/>
      <c r="IF230" s="185"/>
      <c r="IG230" s="185"/>
      <c r="IH230" s="185"/>
      <c r="II230" s="185"/>
      <c r="IJ230" s="185"/>
      <c r="IK230" s="185"/>
      <c r="IL230" s="185"/>
      <c r="IM230" s="185"/>
      <c r="IN230" s="185"/>
      <c r="IO230" s="185"/>
      <c r="IP230" s="185"/>
      <c r="IQ230" s="185"/>
      <c r="IR230" s="185"/>
      <c r="IS230" s="185"/>
      <c r="IT230" s="185"/>
      <c r="IU230" s="185"/>
      <c r="IV230" s="185"/>
    </row>
    <row r="231" spans="1:256" s="10" customFormat="1" ht="12.75">
      <c r="A231" s="185"/>
      <c r="B231" s="188" t="s">
        <v>73</v>
      </c>
      <c r="C231" s="101">
        <v>1</v>
      </c>
      <c r="D231" s="170" t="s">
        <v>1112</v>
      </c>
      <c r="E231" s="128">
        <v>135000</v>
      </c>
      <c r="F231" s="146">
        <v>135000</v>
      </c>
      <c r="G231" s="128">
        <v>90000</v>
      </c>
      <c r="H231" s="146">
        <v>90000</v>
      </c>
      <c r="I231" s="129">
        <v>225000</v>
      </c>
      <c r="J231" s="146">
        <v>225000</v>
      </c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5"/>
      <c r="AK231" s="185"/>
      <c r="AL231" s="185"/>
      <c r="AM231" s="185"/>
      <c r="AN231" s="185"/>
      <c r="AO231" s="185"/>
      <c r="AP231" s="185"/>
      <c r="AQ231" s="185"/>
      <c r="AR231" s="185"/>
      <c r="AS231" s="185"/>
      <c r="AT231" s="185"/>
      <c r="AU231" s="185"/>
      <c r="AV231" s="185"/>
      <c r="AW231" s="185"/>
      <c r="AX231" s="185"/>
      <c r="AY231" s="185"/>
      <c r="AZ231" s="185"/>
      <c r="BA231" s="185"/>
      <c r="BB231" s="185"/>
      <c r="BC231" s="185"/>
      <c r="BD231" s="185"/>
      <c r="BE231" s="185"/>
      <c r="BF231" s="185"/>
      <c r="BG231" s="185"/>
      <c r="BH231" s="185"/>
      <c r="BI231" s="185"/>
      <c r="BJ231" s="185"/>
      <c r="BK231" s="185"/>
      <c r="BL231" s="185"/>
      <c r="BM231" s="185"/>
      <c r="BN231" s="185"/>
      <c r="BO231" s="185"/>
      <c r="BP231" s="185"/>
      <c r="BQ231" s="185"/>
      <c r="BR231" s="185"/>
      <c r="BS231" s="185"/>
      <c r="BT231" s="185"/>
      <c r="BU231" s="185"/>
      <c r="BV231" s="185"/>
      <c r="BW231" s="185"/>
      <c r="BX231" s="185"/>
      <c r="BY231" s="185"/>
      <c r="BZ231" s="185"/>
      <c r="CA231" s="185"/>
      <c r="CB231" s="185"/>
      <c r="CC231" s="185"/>
      <c r="CD231" s="185"/>
      <c r="CE231" s="185"/>
      <c r="CF231" s="185"/>
      <c r="CG231" s="185"/>
      <c r="CH231" s="185"/>
      <c r="CI231" s="185"/>
      <c r="CJ231" s="185"/>
      <c r="CK231" s="185"/>
      <c r="CL231" s="185"/>
      <c r="CM231" s="185"/>
      <c r="CN231" s="185"/>
      <c r="CO231" s="185"/>
      <c r="CP231" s="185"/>
      <c r="CQ231" s="185"/>
      <c r="CR231" s="185"/>
      <c r="CS231" s="185"/>
      <c r="CT231" s="185"/>
      <c r="CU231" s="185"/>
      <c r="CV231" s="185"/>
      <c r="CW231" s="185"/>
      <c r="CX231" s="185"/>
      <c r="CY231" s="185"/>
      <c r="CZ231" s="185"/>
      <c r="DA231" s="185"/>
      <c r="DB231" s="185"/>
      <c r="DC231" s="185"/>
      <c r="DD231" s="185"/>
      <c r="DE231" s="185"/>
      <c r="DF231" s="185"/>
      <c r="DG231" s="185"/>
      <c r="DH231" s="185"/>
      <c r="DI231" s="185"/>
      <c r="DJ231" s="185"/>
      <c r="DK231" s="185"/>
      <c r="DL231" s="185"/>
      <c r="DM231" s="185"/>
      <c r="DN231" s="185"/>
      <c r="DO231" s="185"/>
      <c r="DP231" s="185"/>
      <c r="DQ231" s="185"/>
      <c r="DR231" s="185"/>
      <c r="DS231" s="185"/>
      <c r="DT231" s="185"/>
      <c r="DU231" s="185"/>
      <c r="DV231" s="185"/>
      <c r="DW231" s="185"/>
      <c r="DX231" s="185"/>
      <c r="DY231" s="185"/>
      <c r="DZ231" s="185"/>
      <c r="EA231" s="185"/>
      <c r="EB231" s="185"/>
      <c r="EC231" s="185"/>
      <c r="ED231" s="185"/>
      <c r="EE231" s="185"/>
      <c r="EF231" s="185"/>
      <c r="EG231" s="185"/>
      <c r="EH231" s="185"/>
      <c r="EI231" s="185"/>
      <c r="EJ231" s="185"/>
      <c r="EK231" s="185"/>
      <c r="EL231" s="185"/>
      <c r="EM231" s="185"/>
      <c r="EN231" s="185"/>
      <c r="EO231" s="185"/>
      <c r="EP231" s="185"/>
      <c r="EQ231" s="185"/>
      <c r="ER231" s="185"/>
      <c r="ES231" s="185"/>
      <c r="ET231" s="185"/>
      <c r="EU231" s="185"/>
      <c r="EV231" s="185"/>
      <c r="EW231" s="185"/>
      <c r="EX231" s="185"/>
      <c r="EY231" s="185"/>
      <c r="EZ231" s="185"/>
      <c r="FA231" s="185"/>
      <c r="FB231" s="185"/>
      <c r="FC231" s="185"/>
      <c r="FD231" s="185"/>
      <c r="FE231" s="185"/>
      <c r="FF231" s="185"/>
      <c r="FG231" s="185"/>
      <c r="FH231" s="185"/>
      <c r="FI231" s="185"/>
      <c r="FJ231" s="185"/>
      <c r="FK231" s="185"/>
      <c r="FL231" s="185"/>
      <c r="FM231" s="185"/>
      <c r="FN231" s="185"/>
      <c r="FO231" s="185"/>
      <c r="FP231" s="185"/>
      <c r="FQ231" s="185"/>
      <c r="FR231" s="185"/>
      <c r="FS231" s="185"/>
      <c r="FT231" s="185"/>
      <c r="FU231" s="185"/>
      <c r="FV231" s="185"/>
      <c r="FW231" s="185"/>
      <c r="FX231" s="185"/>
      <c r="FY231" s="185"/>
      <c r="FZ231" s="185"/>
      <c r="GA231" s="185"/>
      <c r="GB231" s="185"/>
      <c r="GC231" s="185"/>
      <c r="GD231" s="185"/>
      <c r="GE231" s="185"/>
      <c r="GF231" s="185"/>
      <c r="GG231" s="185"/>
      <c r="GH231" s="185"/>
      <c r="GI231" s="185"/>
      <c r="GJ231" s="185"/>
      <c r="GK231" s="185"/>
      <c r="GL231" s="185"/>
      <c r="GM231" s="185"/>
      <c r="GN231" s="185"/>
      <c r="GO231" s="185"/>
      <c r="GP231" s="185"/>
      <c r="GQ231" s="185"/>
      <c r="GR231" s="185"/>
      <c r="GS231" s="185"/>
      <c r="GT231" s="185"/>
      <c r="GU231" s="185"/>
      <c r="GV231" s="185"/>
      <c r="GW231" s="185"/>
      <c r="GX231" s="185"/>
      <c r="GY231" s="185"/>
      <c r="GZ231" s="185"/>
      <c r="HA231" s="185"/>
      <c r="HB231" s="185"/>
      <c r="HC231" s="185"/>
      <c r="HD231" s="185"/>
      <c r="HE231" s="185"/>
      <c r="HF231" s="185"/>
      <c r="HG231" s="185"/>
      <c r="HH231" s="185"/>
      <c r="HI231" s="185"/>
      <c r="HJ231" s="185"/>
      <c r="HK231" s="185"/>
      <c r="HL231" s="185"/>
      <c r="HM231" s="185"/>
      <c r="HN231" s="185"/>
      <c r="HO231" s="185"/>
      <c r="HP231" s="185"/>
      <c r="HQ231" s="185"/>
      <c r="HR231" s="185"/>
      <c r="HS231" s="185"/>
      <c r="HT231" s="185"/>
      <c r="HU231" s="185"/>
      <c r="HV231" s="185"/>
      <c r="HW231" s="185"/>
      <c r="HX231" s="185"/>
      <c r="HY231" s="185"/>
      <c r="HZ231" s="185"/>
      <c r="IA231" s="185"/>
      <c r="IB231" s="185"/>
      <c r="IC231" s="185"/>
      <c r="ID231" s="185"/>
      <c r="IE231" s="185"/>
      <c r="IF231" s="185"/>
      <c r="IG231" s="185"/>
      <c r="IH231" s="185"/>
      <c r="II231" s="185"/>
      <c r="IJ231" s="185"/>
      <c r="IK231" s="185"/>
      <c r="IL231" s="185"/>
      <c r="IM231" s="185"/>
      <c r="IN231" s="185"/>
      <c r="IO231" s="185"/>
      <c r="IP231" s="185"/>
      <c r="IQ231" s="185"/>
      <c r="IR231" s="185"/>
      <c r="IS231" s="185"/>
      <c r="IT231" s="185"/>
      <c r="IU231" s="185"/>
      <c r="IV231" s="185"/>
    </row>
    <row r="232" spans="1:256" s="10" customFormat="1" ht="12.75">
      <c r="A232" s="185"/>
      <c r="B232" s="188" t="s">
        <v>74</v>
      </c>
      <c r="C232" s="101">
        <v>70</v>
      </c>
      <c r="D232" s="170" t="s">
        <v>1169</v>
      </c>
      <c r="E232" s="128">
        <v>1500</v>
      </c>
      <c r="F232" s="146">
        <v>105000</v>
      </c>
      <c r="G232" s="128">
        <v>1000</v>
      </c>
      <c r="H232" s="146">
        <v>70000</v>
      </c>
      <c r="I232" s="129">
        <v>2500</v>
      </c>
      <c r="J232" s="146">
        <v>175000</v>
      </c>
      <c r="L232" s="185"/>
      <c r="M232" s="185"/>
      <c r="N232" s="185"/>
      <c r="O232" s="185"/>
      <c r="P232" s="18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85"/>
      <c r="AE232" s="185"/>
      <c r="AF232" s="185"/>
      <c r="AG232" s="185"/>
      <c r="AH232" s="185"/>
      <c r="AI232" s="185"/>
      <c r="AJ232" s="185"/>
      <c r="AK232" s="185"/>
      <c r="AL232" s="185"/>
      <c r="AM232" s="185"/>
      <c r="AN232" s="185"/>
      <c r="AO232" s="185"/>
      <c r="AP232" s="185"/>
      <c r="AQ232" s="185"/>
      <c r="AR232" s="185"/>
      <c r="AS232" s="185"/>
      <c r="AT232" s="185"/>
      <c r="AU232" s="185"/>
      <c r="AV232" s="185"/>
      <c r="AW232" s="185"/>
      <c r="AX232" s="185"/>
      <c r="AY232" s="185"/>
      <c r="AZ232" s="185"/>
      <c r="BA232" s="185"/>
      <c r="BB232" s="185"/>
      <c r="BC232" s="185"/>
      <c r="BD232" s="185"/>
      <c r="BE232" s="185"/>
      <c r="BF232" s="185"/>
      <c r="BG232" s="185"/>
      <c r="BH232" s="185"/>
      <c r="BI232" s="185"/>
      <c r="BJ232" s="185"/>
      <c r="BK232" s="185"/>
      <c r="BL232" s="185"/>
      <c r="BM232" s="185"/>
      <c r="BN232" s="185"/>
      <c r="BO232" s="185"/>
      <c r="BP232" s="185"/>
      <c r="BQ232" s="185"/>
      <c r="BR232" s="185"/>
      <c r="BS232" s="185"/>
      <c r="BT232" s="185"/>
      <c r="BU232" s="185"/>
      <c r="BV232" s="185"/>
      <c r="BW232" s="185"/>
      <c r="BX232" s="185"/>
      <c r="BY232" s="185"/>
      <c r="BZ232" s="185"/>
      <c r="CA232" s="185"/>
      <c r="CB232" s="185"/>
      <c r="CC232" s="185"/>
      <c r="CD232" s="185"/>
      <c r="CE232" s="185"/>
      <c r="CF232" s="185"/>
      <c r="CG232" s="185"/>
      <c r="CH232" s="185"/>
      <c r="CI232" s="185"/>
      <c r="CJ232" s="185"/>
      <c r="CK232" s="185"/>
      <c r="CL232" s="185"/>
      <c r="CM232" s="185"/>
      <c r="CN232" s="185"/>
      <c r="CO232" s="185"/>
      <c r="CP232" s="185"/>
      <c r="CQ232" s="185"/>
      <c r="CR232" s="185"/>
      <c r="CS232" s="185"/>
      <c r="CT232" s="185"/>
      <c r="CU232" s="185"/>
      <c r="CV232" s="185"/>
      <c r="CW232" s="185"/>
      <c r="CX232" s="185"/>
      <c r="CY232" s="185"/>
      <c r="CZ232" s="185"/>
      <c r="DA232" s="185"/>
      <c r="DB232" s="185"/>
      <c r="DC232" s="185"/>
      <c r="DD232" s="185"/>
      <c r="DE232" s="185"/>
      <c r="DF232" s="185"/>
      <c r="DG232" s="185"/>
      <c r="DH232" s="185"/>
      <c r="DI232" s="185"/>
      <c r="DJ232" s="185"/>
      <c r="DK232" s="185"/>
      <c r="DL232" s="185"/>
      <c r="DM232" s="185"/>
      <c r="DN232" s="185"/>
      <c r="DO232" s="185"/>
      <c r="DP232" s="185"/>
      <c r="DQ232" s="185"/>
      <c r="DR232" s="185"/>
      <c r="DS232" s="185"/>
      <c r="DT232" s="185"/>
      <c r="DU232" s="185"/>
      <c r="DV232" s="185"/>
      <c r="DW232" s="185"/>
      <c r="DX232" s="185"/>
      <c r="DY232" s="185"/>
      <c r="DZ232" s="185"/>
      <c r="EA232" s="185"/>
      <c r="EB232" s="185"/>
      <c r="EC232" s="185"/>
      <c r="ED232" s="185"/>
      <c r="EE232" s="185"/>
      <c r="EF232" s="185"/>
      <c r="EG232" s="185"/>
      <c r="EH232" s="185"/>
      <c r="EI232" s="185"/>
      <c r="EJ232" s="185"/>
      <c r="EK232" s="185"/>
      <c r="EL232" s="185"/>
      <c r="EM232" s="185"/>
      <c r="EN232" s="185"/>
      <c r="EO232" s="185"/>
      <c r="EP232" s="185"/>
      <c r="EQ232" s="185"/>
      <c r="ER232" s="185"/>
      <c r="ES232" s="185"/>
      <c r="ET232" s="185"/>
      <c r="EU232" s="185"/>
      <c r="EV232" s="185"/>
      <c r="EW232" s="185"/>
      <c r="EX232" s="185"/>
      <c r="EY232" s="185"/>
      <c r="EZ232" s="185"/>
      <c r="FA232" s="185"/>
      <c r="FB232" s="185"/>
      <c r="FC232" s="185"/>
      <c r="FD232" s="185"/>
      <c r="FE232" s="185"/>
      <c r="FF232" s="185"/>
      <c r="FG232" s="185"/>
      <c r="FH232" s="185"/>
      <c r="FI232" s="185"/>
      <c r="FJ232" s="185"/>
      <c r="FK232" s="185"/>
      <c r="FL232" s="185"/>
      <c r="FM232" s="185"/>
      <c r="FN232" s="185"/>
      <c r="FO232" s="185"/>
      <c r="FP232" s="185"/>
      <c r="FQ232" s="185"/>
      <c r="FR232" s="185"/>
      <c r="FS232" s="185"/>
      <c r="FT232" s="185"/>
      <c r="FU232" s="185"/>
      <c r="FV232" s="185"/>
      <c r="FW232" s="185"/>
      <c r="FX232" s="185"/>
      <c r="FY232" s="185"/>
      <c r="FZ232" s="185"/>
      <c r="GA232" s="185"/>
      <c r="GB232" s="185"/>
      <c r="GC232" s="185"/>
      <c r="GD232" s="185"/>
      <c r="GE232" s="185"/>
      <c r="GF232" s="185"/>
      <c r="GG232" s="185"/>
      <c r="GH232" s="185"/>
      <c r="GI232" s="185"/>
      <c r="GJ232" s="185"/>
      <c r="GK232" s="185"/>
      <c r="GL232" s="185"/>
      <c r="GM232" s="185"/>
      <c r="GN232" s="185"/>
      <c r="GO232" s="185"/>
      <c r="GP232" s="185"/>
      <c r="GQ232" s="185"/>
      <c r="GR232" s="185"/>
      <c r="GS232" s="185"/>
      <c r="GT232" s="185"/>
      <c r="GU232" s="185"/>
      <c r="GV232" s="185"/>
      <c r="GW232" s="185"/>
      <c r="GX232" s="185"/>
      <c r="GY232" s="185"/>
      <c r="GZ232" s="185"/>
      <c r="HA232" s="185"/>
      <c r="HB232" s="185"/>
      <c r="HC232" s="185"/>
      <c r="HD232" s="185"/>
      <c r="HE232" s="185"/>
      <c r="HF232" s="185"/>
      <c r="HG232" s="185"/>
      <c r="HH232" s="185"/>
      <c r="HI232" s="185"/>
      <c r="HJ232" s="185"/>
      <c r="HK232" s="185"/>
      <c r="HL232" s="185"/>
      <c r="HM232" s="185"/>
      <c r="HN232" s="185"/>
      <c r="HO232" s="185"/>
      <c r="HP232" s="185"/>
      <c r="HQ232" s="185"/>
      <c r="HR232" s="185"/>
      <c r="HS232" s="185"/>
      <c r="HT232" s="185"/>
      <c r="HU232" s="185"/>
      <c r="HV232" s="185"/>
      <c r="HW232" s="185"/>
      <c r="HX232" s="185"/>
      <c r="HY232" s="185"/>
      <c r="HZ232" s="185"/>
      <c r="IA232" s="185"/>
      <c r="IB232" s="185"/>
      <c r="IC232" s="185"/>
      <c r="ID232" s="185"/>
      <c r="IE232" s="185"/>
      <c r="IF232" s="185"/>
      <c r="IG232" s="185"/>
      <c r="IH232" s="185"/>
      <c r="II232" s="185"/>
      <c r="IJ232" s="185"/>
      <c r="IK232" s="185"/>
      <c r="IL232" s="185"/>
      <c r="IM232" s="185"/>
      <c r="IN232" s="185"/>
      <c r="IO232" s="185"/>
      <c r="IP232" s="185"/>
      <c r="IQ232" s="185"/>
      <c r="IR232" s="185"/>
      <c r="IS232" s="185"/>
      <c r="IT232" s="185"/>
      <c r="IU232" s="185"/>
      <c r="IV232" s="185"/>
    </row>
    <row r="233" spans="1:256" s="10" customFormat="1" ht="12.75">
      <c r="A233" s="185"/>
      <c r="B233" s="188" t="s">
        <v>75</v>
      </c>
      <c r="C233" s="101">
        <v>1</v>
      </c>
      <c r="D233" s="170" t="s">
        <v>1112</v>
      </c>
      <c r="E233" s="128">
        <v>90000</v>
      </c>
      <c r="F233" s="146">
        <v>90000</v>
      </c>
      <c r="G233" s="128">
        <v>60000</v>
      </c>
      <c r="H233" s="146">
        <v>60000</v>
      </c>
      <c r="I233" s="129">
        <v>150000</v>
      </c>
      <c r="J233" s="146">
        <v>150000</v>
      </c>
      <c r="L233" s="185"/>
      <c r="M233" s="185"/>
      <c r="N233" s="185"/>
      <c r="O233" s="185"/>
      <c r="P233" s="185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  <c r="AC233" s="185"/>
      <c r="AD233" s="185"/>
      <c r="AE233" s="185"/>
      <c r="AF233" s="185"/>
      <c r="AG233" s="185"/>
      <c r="AH233" s="185"/>
      <c r="AI233" s="185"/>
      <c r="AJ233" s="185"/>
      <c r="AK233" s="185"/>
      <c r="AL233" s="185"/>
      <c r="AM233" s="185"/>
      <c r="AN233" s="185"/>
      <c r="AO233" s="185"/>
      <c r="AP233" s="185"/>
      <c r="AQ233" s="185"/>
      <c r="AR233" s="185"/>
      <c r="AS233" s="185"/>
      <c r="AT233" s="185"/>
      <c r="AU233" s="185"/>
      <c r="AV233" s="185"/>
      <c r="AW233" s="185"/>
      <c r="AX233" s="185"/>
      <c r="AY233" s="185"/>
      <c r="AZ233" s="185"/>
      <c r="BA233" s="185"/>
      <c r="BB233" s="185"/>
      <c r="BC233" s="185"/>
      <c r="BD233" s="185"/>
      <c r="BE233" s="185"/>
      <c r="BF233" s="185"/>
      <c r="BG233" s="185"/>
      <c r="BH233" s="185"/>
      <c r="BI233" s="185"/>
      <c r="BJ233" s="185"/>
      <c r="BK233" s="185"/>
      <c r="BL233" s="185"/>
      <c r="BM233" s="185"/>
      <c r="BN233" s="185"/>
      <c r="BO233" s="185"/>
      <c r="BP233" s="185"/>
      <c r="BQ233" s="185"/>
      <c r="BR233" s="185"/>
      <c r="BS233" s="185"/>
      <c r="BT233" s="185"/>
      <c r="BU233" s="185"/>
      <c r="BV233" s="185"/>
      <c r="BW233" s="185"/>
      <c r="BX233" s="185"/>
      <c r="BY233" s="185"/>
      <c r="BZ233" s="185"/>
      <c r="CA233" s="185"/>
      <c r="CB233" s="185"/>
      <c r="CC233" s="185"/>
      <c r="CD233" s="185"/>
      <c r="CE233" s="185"/>
      <c r="CF233" s="185"/>
      <c r="CG233" s="185"/>
      <c r="CH233" s="185"/>
      <c r="CI233" s="185"/>
      <c r="CJ233" s="185"/>
      <c r="CK233" s="185"/>
      <c r="CL233" s="185"/>
      <c r="CM233" s="185"/>
      <c r="CN233" s="185"/>
      <c r="CO233" s="185"/>
      <c r="CP233" s="185"/>
      <c r="CQ233" s="185"/>
      <c r="CR233" s="185"/>
      <c r="CS233" s="185"/>
      <c r="CT233" s="185"/>
      <c r="CU233" s="185"/>
      <c r="CV233" s="185"/>
      <c r="CW233" s="185"/>
      <c r="CX233" s="185"/>
      <c r="CY233" s="185"/>
      <c r="CZ233" s="185"/>
      <c r="DA233" s="185"/>
      <c r="DB233" s="185"/>
      <c r="DC233" s="185"/>
      <c r="DD233" s="185"/>
      <c r="DE233" s="185"/>
      <c r="DF233" s="185"/>
      <c r="DG233" s="185"/>
      <c r="DH233" s="185"/>
      <c r="DI233" s="185"/>
      <c r="DJ233" s="185"/>
      <c r="DK233" s="185"/>
      <c r="DL233" s="185"/>
      <c r="DM233" s="185"/>
      <c r="DN233" s="185"/>
      <c r="DO233" s="185"/>
      <c r="DP233" s="185"/>
      <c r="DQ233" s="185"/>
      <c r="DR233" s="185"/>
      <c r="DS233" s="185"/>
      <c r="DT233" s="185"/>
      <c r="DU233" s="185"/>
      <c r="DV233" s="185"/>
      <c r="DW233" s="185"/>
      <c r="DX233" s="185"/>
      <c r="DY233" s="185"/>
      <c r="DZ233" s="185"/>
      <c r="EA233" s="185"/>
      <c r="EB233" s="185"/>
      <c r="EC233" s="185"/>
      <c r="ED233" s="185"/>
      <c r="EE233" s="185"/>
      <c r="EF233" s="185"/>
      <c r="EG233" s="185"/>
      <c r="EH233" s="185"/>
      <c r="EI233" s="185"/>
      <c r="EJ233" s="185"/>
      <c r="EK233" s="185"/>
      <c r="EL233" s="185"/>
      <c r="EM233" s="185"/>
      <c r="EN233" s="185"/>
      <c r="EO233" s="185"/>
      <c r="EP233" s="185"/>
      <c r="EQ233" s="185"/>
      <c r="ER233" s="185"/>
      <c r="ES233" s="185"/>
      <c r="ET233" s="185"/>
      <c r="EU233" s="185"/>
      <c r="EV233" s="185"/>
      <c r="EW233" s="185"/>
      <c r="EX233" s="185"/>
      <c r="EY233" s="185"/>
      <c r="EZ233" s="185"/>
      <c r="FA233" s="185"/>
      <c r="FB233" s="185"/>
      <c r="FC233" s="185"/>
      <c r="FD233" s="185"/>
      <c r="FE233" s="185"/>
      <c r="FF233" s="185"/>
      <c r="FG233" s="185"/>
      <c r="FH233" s="185"/>
      <c r="FI233" s="185"/>
      <c r="FJ233" s="185"/>
      <c r="FK233" s="185"/>
      <c r="FL233" s="185"/>
      <c r="FM233" s="185"/>
      <c r="FN233" s="185"/>
      <c r="FO233" s="185"/>
      <c r="FP233" s="185"/>
      <c r="FQ233" s="185"/>
      <c r="FR233" s="185"/>
      <c r="FS233" s="185"/>
      <c r="FT233" s="185"/>
      <c r="FU233" s="185"/>
      <c r="FV233" s="185"/>
      <c r="FW233" s="185"/>
      <c r="FX233" s="185"/>
      <c r="FY233" s="185"/>
      <c r="FZ233" s="185"/>
      <c r="GA233" s="185"/>
      <c r="GB233" s="185"/>
      <c r="GC233" s="185"/>
      <c r="GD233" s="185"/>
      <c r="GE233" s="185"/>
      <c r="GF233" s="185"/>
      <c r="GG233" s="185"/>
      <c r="GH233" s="185"/>
      <c r="GI233" s="185"/>
      <c r="GJ233" s="185"/>
      <c r="GK233" s="185"/>
      <c r="GL233" s="185"/>
      <c r="GM233" s="185"/>
      <c r="GN233" s="185"/>
      <c r="GO233" s="185"/>
      <c r="GP233" s="185"/>
      <c r="GQ233" s="185"/>
      <c r="GR233" s="185"/>
      <c r="GS233" s="185"/>
      <c r="GT233" s="185"/>
      <c r="GU233" s="185"/>
      <c r="GV233" s="185"/>
      <c r="GW233" s="185"/>
      <c r="GX233" s="185"/>
      <c r="GY233" s="185"/>
      <c r="GZ233" s="185"/>
      <c r="HA233" s="185"/>
      <c r="HB233" s="185"/>
      <c r="HC233" s="185"/>
      <c r="HD233" s="185"/>
      <c r="HE233" s="185"/>
      <c r="HF233" s="185"/>
      <c r="HG233" s="185"/>
      <c r="HH233" s="185"/>
      <c r="HI233" s="185"/>
      <c r="HJ233" s="185"/>
      <c r="HK233" s="185"/>
      <c r="HL233" s="185"/>
      <c r="HM233" s="185"/>
      <c r="HN233" s="185"/>
      <c r="HO233" s="185"/>
      <c r="HP233" s="185"/>
      <c r="HQ233" s="185"/>
      <c r="HR233" s="185"/>
      <c r="HS233" s="185"/>
      <c r="HT233" s="185"/>
      <c r="HU233" s="185"/>
      <c r="HV233" s="185"/>
      <c r="HW233" s="185"/>
      <c r="HX233" s="185"/>
      <c r="HY233" s="185"/>
      <c r="HZ233" s="185"/>
      <c r="IA233" s="185"/>
      <c r="IB233" s="185"/>
      <c r="IC233" s="185"/>
      <c r="ID233" s="185"/>
      <c r="IE233" s="185"/>
      <c r="IF233" s="185"/>
      <c r="IG233" s="185"/>
      <c r="IH233" s="185"/>
      <c r="II233" s="185"/>
      <c r="IJ233" s="185"/>
      <c r="IK233" s="185"/>
      <c r="IL233" s="185"/>
      <c r="IM233" s="185"/>
      <c r="IN233" s="185"/>
      <c r="IO233" s="185"/>
      <c r="IP233" s="185"/>
      <c r="IQ233" s="185"/>
      <c r="IR233" s="185"/>
      <c r="IS233" s="185"/>
      <c r="IT233" s="185"/>
      <c r="IU233" s="185"/>
      <c r="IV233" s="185"/>
    </row>
    <row r="234" spans="1:14" s="10" customFormat="1" ht="25.5">
      <c r="A234" s="178"/>
      <c r="B234" s="190" t="s">
        <v>76</v>
      </c>
      <c r="C234" s="101">
        <v>248600</v>
      </c>
      <c r="D234" s="170" t="s">
        <v>959</v>
      </c>
      <c r="E234" s="128">
        <v>2.4</v>
      </c>
      <c r="F234" s="146">
        <v>596640</v>
      </c>
      <c r="G234" s="128">
        <v>1.6</v>
      </c>
      <c r="H234" s="146">
        <v>397760</v>
      </c>
      <c r="I234" s="129">
        <v>4</v>
      </c>
      <c r="J234" s="146">
        <v>994400</v>
      </c>
      <c r="N234" s="102"/>
    </row>
    <row r="235" spans="1:14" s="10" customFormat="1" ht="12.75">
      <c r="A235" s="178"/>
      <c r="B235" s="191" t="s">
        <v>77</v>
      </c>
      <c r="C235" s="101">
        <v>1</v>
      </c>
      <c r="D235" s="170" t="s">
        <v>1112</v>
      </c>
      <c r="E235" s="128">
        <v>60000</v>
      </c>
      <c r="F235" s="146">
        <v>60000</v>
      </c>
      <c r="G235" s="128">
        <v>40000</v>
      </c>
      <c r="H235" s="146">
        <v>40000</v>
      </c>
      <c r="I235" s="129">
        <v>100000</v>
      </c>
      <c r="J235" s="146">
        <v>100000</v>
      </c>
      <c r="N235" s="102"/>
    </row>
    <row r="236" spans="1:19" ht="12.75">
      <c r="A236" s="174"/>
      <c r="B236" s="157"/>
      <c r="F236" s="24" t="s">
        <v>965</v>
      </c>
      <c r="H236" s="24" t="s">
        <v>965</v>
      </c>
      <c r="J236" s="24" t="s">
        <v>965</v>
      </c>
      <c r="K236" s="146"/>
      <c r="M236" s="159"/>
      <c r="N236" s="102"/>
      <c r="O236" s="102"/>
      <c r="P236" s="102"/>
      <c r="Q236" s="102"/>
      <c r="R236" s="102"/>
      <c r="S236" s="102"/>
    </row>
    <row r="237" spans="1:19" ht="12.75">
      <c r="A237" s="174"/>
      <c r="B237" s="157"/>
      <c r="F237" s="146">
        <v>2295203.7</v>
      </c>
      <c r="H237" s="146">
        <v>2563575.3</v>
      </c>
      <c r="J237" s="146">
        <v>4858779</v>
      </c>
      <c r="K237" s="146"/>
      <c r="M237" s="159"/>
      <c r="N237" s="102"/>
      <c r="O237" s="102"/>
      <c r="P237" s="102"/>
      <c r="Q237" s="102"/>
      <c r="R237" s="102"/>
      <c r="S237" s="102"/>
    </row>
    <row r="238" spans="1:19" ht="12.75">
      <c r="A238" s="174"/>
      <c r="B238" s="157"/>
      <c r="F238" s="146"/>
      <c r="H238" s="146"/>
      <c r="J238" s="146"/>
      <c r="K238" s="146"/>
      <c r="M238" s="159"/>
      <c r="N238" s="102"/>
      <c r="O238" s="102"/>
      <c r="P238" s="102"/>
      <c r="Q238" s="102"/>
      <c r="R238" s="102"/>
      <c r="S238" s="102"/>
    </row>
    <row r="239" spans="1:19" ht="12.75">
      <c r="A239" s="177">
        <v>15.2</v>
      </c>
      <c r="B239" s="144" t="s">
        <v>78</v>
      </c>
      <c r="F239" s="175"/>
      <c r="H239" s="175"/>
      <c r="J239" s="176"/>
      <c r="K239" s="175"/>
      <c r="M239" s="159"/>
      <c r="N239" s="102"/>
      <c r="O239" s="102"/>
      <c r="P239" s="102"/>
      <c r="Q239" s="102"/>
      <c r="R239" s="102"/>
      <c r="S239" s="102"/>
    </row>
    <row r="240" spans="1:14" s="10" customFormat="1" ht="51">
      <c r="A240" s="178"/>
      <c r="B240" s="192" t="s">
        <v>79</v>
      </c>
      <c r="C240" s="101">
        <v>248600</v>
      </c>
      <c r="D240" s="193" t="s">
        <v>959</v>
      </c>
      <c r="E240" s="180">
        <v>2.4</v>
      </c>
      <c r="F240" s="181">
        <v>596640</v>
      </c>
      <c r="G240" s="10">
        <v>1.6</v>
      </c>
      <c r="H240" s="181">
        <v>397760</v>
      </c>
      <c r="I240" s="151">
        <v>4</v>
      </c>
      <c r="J240" s="181">
        <v>994400</v>
      </c>
      <c r="N240" s="102"/>
    </row>
    <row r="241" spans="1:14" s="10" customFormat="1" ht="12.75">
      <c r="A241" s="178"/>
      <c r="B241" s="192" t="s">
        <v>80</v>
      </c>
      <c r="C241" s="101">
        <v>50000</v>
      </c>
      <c r="D241" s="193" t="s">
        <v>959</v>
      </c>
      <c r="E241" s="180">
        <v>1.5</v>
      </c>
      <c r="F241" s="181">
        <v>75000</v>
      </c>
      <c r="G241" s="10">
        <v>1</v>
      </c>
      <c r="H241" s="181">
        <v>50000</v>
      </c>
      <c r="I241" s="151">
        <v>2.5</v>
      </c>
      <c r="J241" s="181">
        <v>125000</v>
      </c>
      <c r="N241" s="102"/>
    </row>
    <row r="242" spans="1:14" s="10" customFormat="1" ht="12.75">
      <c r="A242" s="178"/>
      <c r="B242" s="192" t="s">
        <v>81</v>
      </c>
      <c r="C242" s="101">
        <v>5</v>
      </c>
      <c r="D242" s="193" t="s">
        <v>1169</v>
      </c>
      <c r="E242" s="180">
        <v>2100</v>
      </c>
      <c r="F242" s="181">
        <v>10500</v>
      </c>
      <c r="G242" s="10">
        <v>1400</v>
      </c>
      <c r="H242" s="181">
        <v>7000</v>
      </c>
      <c r="I242" s="151">
        <v>3500</v>
      </c>
      <c r="J242" s="181">
        <v>17500</v>
      </c>
      <c r="N242" s="102"/>
    </row>
    <row r="243" spans="1:19" ht="12.75">
      <c r="A243" s="174"/>
      <c r="B243" s="156"/>
      <c r="F243" s="194" t="s">
        <v>965</v>
      </c>
      <c r="H243" s="194" t="s">
        <v>965</v>
      </c>
      <c r="J243" s="24" t="s">
        <v>965</v>
      </c>
      <c r="K243" s="146"/>
      <c r="M243" s="159"/>
      <c r="N243" s="102"/>
      <c r="O243" s="102"/>
      <c r="P243" s="102"/>
      <c r="Q243" s="102"/>
      <c r="R243" s="102"/>
      <c r="S243" s="102"/>
    </row>
    <row r="244" spans="1:19" ht="12.75">
      <c r="A244" s="195"/>
      <c r="B244" s="196"/>
      <c r="F244" s="175">
        <v>682140</v>
      </c>
      <c r="H244" s="175">
        <v>454760</v>
      </c>
      <c r="J244" s="176">
        <v>1136900</v>
      </c>
      <c r="K244" s="175"/>
      <c r="M244" s="159"/>
      <c r="N244" s="102"/>
      <c r="O244" s="102"/>
      <c r="P244" s="102"/>
      <c r="Q244" s="102"/>
      <c r="R244" s="102"/>
      <c r="S244" s="102"/>
    </row>
    <row r="245" spans="1:19" ht="12.75">
      <c r="A245" s="152"/>
      <c r="B245" s="158"/>
      <c r="F245" s="146"/>
      <c r="H245" s="146"/>
      <c r="J245" s="146"/>
      <c r="K245" s="146"/>
      <c r="O245" s="102"/>
      <c r="Q245" s="102"/>
      <c r="S245" s="102"/>
    </row>
    <row r="246" spans="1:19" ht="12.75">
      <c r="A246" s="177">
        <v>15.3</v>
      </c>
      <c r="B246" s="144" t="s">
        <v>82</v>
      </c>
      <c r="M246" s="159"/>
      <c r="N246" s="102"/>
      <c r="O246" s="102"/>
      <c r="P246" s="102"/>
      <c r="Q246" s="102"/>
      <c r="R246" s="102"/>
      <c r="S246" s="102"/>
    </row>
    <row r="247" spans="1:14" s="10" customFormat="1" ht="38.25">
      <c r="A247" s="178"/>
      <c r="B247" s="197" t="s">
        <v>83</v>
      </c>
      <c r="C247" s="101">
        <v>248600</v>
      </c>
      <c r="D247" s="193" t="s">
        <v>959</v>
      </c>
      <c r="E247" s="10">
        <v>3</v>
      </c>
      <c r="F247" s="181">
        <v>745800</v>
      </c>
      <c r="G247" s="10">
        <v>2</v>
      </c>
      <c r="H247" s="181">
        <v>497200</v>
      </c>
      <c r="I247" s="151">
        <v>5</v>
      </c>
      <c r="J247" s="181">
        <v>1243000</v>
      </c>
      <c r="L247" s="180"/>
      <c r="N247" s="102"/>
    </row>
    <row r="248" spans="1:19" ht="12.75">
      <c r="A248" s="124"/>
      <c r="B248" s="38"/>
      <c r="F248" s="194" t="s">
        <v>965</v>
      </c>
      <c r="H248" s="194" t="s">
        <v>965</v>
      </c>
      <c r="J248" s="24" t="s">
        <v>965</v>
      </c>
      <c r="K248" s="146"/>
      <c r="M248" s="159"/>
      <c r="N248" s="102"/>
      <c r="O248" s="102"/>
      <c r="P248" s="102"/>
      <c r="Q248" s="102"/>
      <c r="R248" s="102"/>
      <c r="S248" s="102"/>
    </row>
    <row r="249" spans="1:19" ht="12.75">
      <c r="A249" s="124"/>
      <c r="B249" s="38"/>
      <c r="F249" s="175">
        <v>745800</v>
      </c>
      <c r="H249" s="175">
        <v>497200</v>
      </c>
      <c r="J249" s="176">
        <v>1243000</v>
      </c>
      <c r="K249" s="175"/>
      <c r="M249" s="159"/>
      <c r="N249" s="102"/>
      <c r="O249" s="102"/>
      <c r="P249" s="102"/>
      <c r="Q249" s="102"/>
      <c r="R249" s="102"/>
      <c r="S249" s="102"/>
    </row>
    <row r="250" spans="1:19" ht="12.75">
      <c r="A250" s="174"/>
      <c r="B250" s="144"/>
      <c r="F250" s="175"/>
      <c r="H250" s="175"/>
      <c r="J250" s="176"/>
      <c r="K250" s="175"/>
      <c r="M250" s="159"/>
      <c r="N250" s="102"/>
      <c r="O250" s="102"/>
      <c r="P250" s="102"/>
      <c r="Q250" s="102"/>
      <c r="R250" s="102"/>
      <c r="S250" s="102"/>
    </row>
    <row r="251" spans="1:19" ht="12.75">
      <c r="A251" s="174">
        <v>16</v>
      </c>
      <c r="B251" s="144" t="s">
        <v>1082</v>
      </c>
      <c r="F251" s="198"/>
      <c r="H251" s="198"/>
      <c r="J251" s="199"/>
      <c r="K251" s="198"/>
      <c r="M251" s="159"/>
      <c r="N251" s="102"/>
      <c r="O251" s="102"/>
      <c r="P251" s="102"/>
      <c r="Q251" s="102"/>
      <c r="R251" s="102"/>
      <c r="S251" s="102"/>
    </row>
    <row r="252" spans="2:13" s="200" customFormat="1" ht="12.75">
      <c r="B252" s="201" t="s">
        <v>84</v>
      </c>
      <c r="C252" s="202">
        <v>248600</v>
      </c>
      <c r="D252" s="203" t="s">
        <v>959</v>
      </c>
      <c r="E252" s="204">
        <v>3.316222799999999</v>
      </c>
      <c r="F252" s="205">
        <v>824412.9880799997</v>
      </c>
      <c r="G252" s="204">
        <v>2.2108151999999994</v>
      </c>
      <c r="H252" s="205">
        <v>549608.6587199998</v>
      </c>
      <c r="I252" s="206">
        <v>5.527037999999998</v>
      </c>
      <c r="J252" s="207">
        <v>1374021.6467999995</v>
      </c>
      <c r="K252" s="208"/>
      <c r="L252" s="209"/>
      <c r="M252" s="210"/>
    </row>
    <row r="253" spans="2:13" s="200" customFormat="1" ht="12.75">
      <c r="B253" s="201" t="s">
        <v>85</v>
      </c>
      <c r="C253" s="202">
        <v>248600</v>
      </c>
      <c r="D253" s="203" t="s">
        <v>959</v>
      </c>
      <c r="E253" s="204">
        <v>3.316222799999999</v>
      </c>
      <c r="F253" s="205">
        <v>824412.9880799997</v>
      </c>
      <c r="G253" s="204">
        <v>2.2108151999999994</v>
      </c>
      <c r="H253" s="205">
        <v>549608.6587199998</v>
      </c>
      <c r="I253" s="206">
        <v>5.527037999999998</v>
      </c>
      <c r="J253" s="207">
        <v>1374021.6467999995</v>
      </c>
      <c r="K253" s="208"/>
      <c r="L253" s="209"/>
      <c r="M253" s="210"/>
    </row>
    <row r="254" spans="2:13" s="200" customFormat="1" ht="25.5">
      <c r="B254" s="201" t="s">
        <v>86</v>
      </c>
      <c r="C254" s="202">
        <v>248600</v>
      </c>
      <c r="D254" s="203" t="s">
        <v>959</v>
      </c>
      <c r="E254" s="204">
        <v>0.5810904000000001</v>
      </c>
      <c r="F254" s="205">
        <v>144459.07344000004</v>
      </c>
      <c r="G254" s="204">
        <v>0.38739360000000006</v>
      </c>
      <c r="H254" s="205">
        <v>96306.04896000001</v>
      </c>
      <c r="I254" s="206">
        <v>0.9684840000000001</v>
      </c>
      <c r="J254" s="207">
        <v>240765.12240000002</v>
      </c>
      <c r="K254" s="208"/>
      <c r="L254" s="209"/>
      <c r="M254" s="210"/>
    </row>
    <row r="255" spans="2:13" s="200" customFormat="1" ht="12.75">
      <c r="B255" s="201" t="s">
        <v>87</v>
      </c>
      <c r="C255" s="202"/>
      <c r="D255" s="203"/>
      <c r="E255" s="204"/>
      <c r="F255" s="205"/>
      <c r="G255" s="204"/>
      <c r="H255" s="205"/>
      <c r="I255" s="206">
        <v>0</v>
      </c>
      <c r="J255" s="207"/>
      <c r="K255" s="208"/>
      <c r="L255" s="209"/>
      <c r="M255" s="210"/>
    </row>
    <row r="256" spans="2:13" s="200" customFormat="1" ht="12.75">
      <c r="B256" s="201" t="s">
        <v>88</v>
      </c>
      <c r="C256" s="202">
        <v>480</v>
      </c>
      <c r="D256" s="203" t="s">
        <v>1169</v>
      </c>
      <c r="E256" s="204">
        <v>176.932008</v>
      </c>
      <c r="F256" s="205">
        <v>84927.36384</v>
      </c>
      <c r="G256" s="204">
        <v>117.95467200000002</v>
      </c>
      <c r="H256" s="205">
        <v>56618.242560000006</v>
      </c>
      <c r="I256" s="206">
        <v>294.88668</v>
      </c>
      <c r="J256" s="207">
        <v>141545.60640000002</v>
      </c>
      <c r="K256" s="208"/>
      <c r="L256" s="209"/>
      <c r="M256" s="210"/>
    </row>
    <row r="257" spans="2:13" s="200" customFormat="1" ht="25.5">
      <c r="B257" s="201" t="s">
        <v>89</v>
      </c>
      <c r="C257" s="202">
        <v>345</v>
      </c>
      <c r="D257" s="203" t="s">
        <v>1169</v>
      </c>
      <c r="E257" s="204">
        <v>292.7338479999999</v>
      </c>
      <c r="F257" s="205">
        <v>100993.17755999997</v>
      </c>
      <c r="G257" s="204">
        <v>195.15589866666664</v>
      </c>
      <c r="H257" s="205">
        <v>67328.78503999999</v>
      </c>
      <c r="I257" s="206">
        <v>487.88974666666655</v>
      </c>
      <c r="J257" s="207">
        <v>168321.96259999997</v>
      </c>
      <c r="K257" s="208"/>
      <c r="L257" s="209"/>
      <c r="M257" s="210"/>
    </row>
    <row r="258" spans="2:13" s="200" customFormat="1" ht="25.5">
      <c r="B258" s="201" t="s">
        <v>90</v>
      </c>
      <c r="C258" s="202">
        <v>80</v>
      </c>
      <c r="D258" s="203" t="s">
        <v>1169</v>
      </c>
      <c r="E258" s="204">
        <v>298.4767499999999</v>
      </c>
      <c r="F258" s="205">
        <v>23878.139999999992</v>
      </c>
      <c r="G258" s="204">
        <v>198.9845</v>
      </c>
      <c r="H258" s="205">
        <v>15918.76</v>
      </c>
      <c r="I258" s="206">
        <v>497.46124999999995</v>
      </c>
      <c r="J258" s="207">
        <v>39796.899999999994</v>
      </c>
      <c r="K258" s="208"/>
      <c r="L258" s="209"/>
      <c r="M258" s="210"/>
    </row>
    <row r="259" spans="2:13" s="200" customFormat="1" ht="25.5">
      <c r="B259" s="201" t="s">
        <v>91</v>
      </c>
      <c r="C259" s="202">
        <v>20</v>
      </c>
      <c r="D259" s="203" t="s">
        <v>1169</v>
      </c>
      <c r="E259" s="204">
        <v>298.4767499999999</v>
      </c>
      <c r="F259" s="205">
        <v>5969.534999999998</v>
      </c>
      <c r="G259" s="204">
        <v>198.9845</v>
      </c>
      <c r="H259" s="205">
        <v>3979.69</v>
      </c>
      <c r="I259" s="206">
        <v>497.46124999999995</v>
      </c>
      <c r="J259" s="207">
        <v>9949.224999999999</v>
      </c>
      <c r="K259" s="208"/>
      <c r="L259" s="209"/>
      <c r="M259" s="210"/>
    </row>
    <row r="260" spans="2:13" s="200" customFormat="1" ht="12.75">
      <c r="B260" s="201" t="s">
        <v>92</v>
      </c>
      <c r="C260" s="202">
        <v>11600</v>
      </c>
      <c r="D260" s="203" t="s">
        <v>1114</v>
      </c>
      <c r="E260" s="204">
        <v>18.518081999999996</v>
      </c>
      <c r="F260" s="205">
        <v>214809.75119999997</v>
      </c>
      <c r="G260" s="204">
        <v>12.345388</v>
      </c>
      <c r="H260" s="205">
        <v>143206.5008</v>
      </c>
      <c r="I260" s="206">
        <v>30.863469999999996</v>
      </c>
      <c r="J260" s="207">
        <v>358016.252</v>
      </c>
      <c r="K260" s="208"/>
      <c r="L260" s="209"/>
      <c r="M260" s="210"/>
    </row>
    <row r="261" spans="2:13" s="200" customFormat="1" ht="25.5">
      <c r="B261" s="201" t="s">
        <v>93</v>
      </c>
      <c r="C261" s="202">
        <v>750</v>
      </c>
      <c r="D261" s="203" t="s">
        <v>1114</v>
      </c>
      <c r="E261" s="204">
        <v>17.674833</v>
      </c>
      <c r="F261" s="205">
        <v>13256.124749999999</v>
      </c>
      <c r="G261" s="204">
        <v>11.783222</v>
      </c>
      <c r="H261" s="205">
        <v>8837.4165</v>
      </c>
      <c r="I261" s="206">
        <v>29.458054999999998</v>
      </c>
      <c r="J261" s="207">
        <v>22093.54125</v>
      </c>
      <c r="K261" s="208"/>
      <c r="L261" s="209"/>
      <c r="M261" s="210"/>
    </row>
    <row r="262" spans="2:13" s="200" customFormat="1" ht="25.5">
      <c r="B262" s="201" t="s">
        <v>94</v>
      </c>
      <c r="C262" s="202">
        <v>1</v>
      </c>
      <c r="D262" s="203" t="s">
        <v>1112</v>
      </c>
      <c r="E262" s="204">
        <v>141570</v>
      </c>
      <c r="F262" s="205">
        <v>141570</v>
      </c>
      <c r="G262" s="204">
        <v>94380</v>
      </c>
      <c r="H262" s="205">
        <v>94380</v>
      </c>
      <c r="I262" s="206">
        <v>235950</v>
      </c>
      <c r="J262" s="207">
        <v>235950</v>
      </c>
      <c r="K262" s="211" t="s">
        <v>95</v>
      </c>
      <c r="L262" s="209"/>
      <c r="M262" s="210"/>
    </row>
    <row r="263" spans="2:13" s="200" customFormat="1" ht="12.75">
      <c r="B263" s="201" t="s">
        <v>96</v>
      </c>
      <c r="C263" s="202"/>
      <c r="D263" s="203"/>
      <c r="E263" s="204"/>
      <c r="F263" s="205"/>
      <c r="G263" s="204"/>
      <c r="H263" s="205"/>
      <c r="I263" s="206"/>
      <c r="J263" s="207"/>
      <c r="K263" s="208"/>
      <c r="L263" s="209"/>
      <c r="M263" s="210"/>
    </row>
    <row r="264" spans="2:13" s="200" customFormat="1" ht="25.5">
      <c r="B264" s="201" t="s">
        <v>97</v>
      </c>
      <c r="C264" s="202">
        <v>20</v>
      </c>
      <c r="D264" s="203" t="s">
        <v>1169</v>
      </c>
      <c r="E264" s="204">
        <v>305.28118499999994</v>
      </c>
      <c r="F264" s="205">
        <v>6105.623699999998</v>
      </c>
      <c r="G264" s="204">
        <v>203.52078999999998</v>
      </c>
      <c r="H264" s="205">
        <v>4070.4157999999998</v>
      </c>
      <c r="I264" s="206">
        <v>508.8019749999999</v>
      </c>
      <c r="J264" s="207">
        <v>10176.039499999999</v>
      </c>
      <c r="K264" s="208"/>
      <c r="L264" s="209"/>
      <c r="M264" s="210"/>
    </row>
    <row r="265" spans="2:13" s="200" customFormat="1" ht="25.5">
      <c r="B265" s="201" t="s">
        <v>98</v>
      </c>
      <c r="C265" s="202">
        <v>90</v>
      </c>
      <c r="D265" s="203" t="s">
        <v>1169</v>
      </c>
      <c r="E265" s="204">
        <v>269.38512333333324</v>
      </c>
      <c r="F265" s="205">
        <v>24244.66109999999</v>
      </c>
      <c r="G265" s="204">
        <v>179.59008222222218</v>
      </c>
      <c r="H265" s="205">
        <v>16163.107399999995</v>
      </c>
      <c r="I265" s="206">
        <v>448.9752055555554</v>
      </c>
      <c r="J265" s="207">
        <v>40407.76849999999</v>
      </c>
      <c r="K265" s="208"/>
      <c r="L265" s="209"/>
      <c r="M265" s="210"/>
    </row>
    <row r="266" spans="2:13" s="200" customFormat="1" ht="25.5">
      <c r="B266" s="201" t="s">
        <v>99</v>
      </c>
      <c r="C266" s="202">
        <v>150</v>
      </c>
      <c r="D266" s="203" t="s">
        <v>1169</v>
      </c>
      <c r="E266" s="204">
        <v>269.38326799999993</v>
      </c>
      <c r="F266" s="205">
        <v>40407.49019999999</v>
      </c>
      <c r="G266" s="204">
        <v>179.58884533333332</v>
      </c>
      <c r="H266" s="205">
        <v>26938.3268</v>
      </c>
      <c r="I266" s="206">
        <v>448.97211333333325</v>
      </c>
      <c r="J266" s="207">
        <v>67345.81699999998</v>
      </c>
      <c r="K266" s="208"/>
      <c r="L266" s="209"/>
      <c r="M266" s="210"/>
    </row>
    <row r="267" spans="2:13" s="200" customFormat="1" ht="25.5">
      <c r="B267" s="201" t="s">
        <v>100</v>
      </c>
      <c r="C267" s="202">
        <v>1</v>
      </c>
      <c r="D267" s="203" t="s">
        <v>1169</v>
      </c>
      <c r="E267" s="204">
        <v>3590.0699999999997</v>
      </c>
      <c r="F267" s="205">
        <v>3590.0699999999997</v>
      </c>
      <c r="G267" s="204">
        <v>2393.38</v>
      </c>
      <c r="H267" s="205">
        <v>2393.38</v>
      </c>
      <c r="I267" s="206">
        <v>5983.45</v>
      </c>
      <c r="J267" s="207">
        <v>5983.45</v>
      </c>
      <c r="K267" s="208"/>
      <c r="L267" s="209"/>
      <c r="M267" s="210"/>
    </row>
    <row r="268" spans="2:13" s="200" customFormat="1" ht="12.75">
      <c r="B268" s="201" t="s">
        <v>101</v>
      </c>
      <c r="C268" s="202">
        <v>11660</v>
      </c>
      <c r="D268" s="203" t="s">
        <v>1114</v>
      </c>
      <c r="E268" s="204">
        <v>12.757243358490564</v>
      </c>
      <c r="F268" s="205">
        <v>148749.45755999998</v>
      </c>
      <c r="G268" s="204">
        <v>8.504828905660377</v>
      </c>
      <c r="H268" s="205">
        <v>99166.30503999999</v>
      </c>
      <c r="I268" s="206">
        <v>21.26207226415094</v>
      </c>
      <c r="J268" s="207">
        <v>247915.76259999996</v>
      </c>
      <c r="K268" s="208"/>
      <c r="L268" s="209"/>
      <c r="M268" s="210"/>
    </row>
    <row r="269" spans="2:13" s="200" customFormat="1" ht="12.75">
      <c r="B269" s="201" t="s">
        <v>102</v>
      </c>
      <c r="C269" s="202">
        <v>1</v>
      </c>
      <c r="D269" s="203" t="s">
        <v>1112</v>
      </c>
      <c r="E269" s="204">
        <v>4573.799999999999</v>
      </c>
      <c r="F269" s="205">
        <v>4573.799999999999</v>
      </c>
      <c r="G269" s="204">
        <v>3049.2000000000003</v>
      </c>
      <c r="H269" s="205">
        <v>3049.2000000000003</v>
      </c>
      <c r="I269" s="206">
        <v>7623</v>
      </c>
      <c r="J269" s="207">
        <v>7623</v>
      </c>
      <c r="K269" s="208"/>
      <c r="L269" s="209"/>
      <c r="M269" s="210"/>
    </row>
    <row r="270" spans="2:13" s="200" customFormat="1" ht="25.5">
      <c r="B270" s="201" t="s">
        <v>103</v>
      </c>
      <c r="C270" s="202">
        <v>1</v>
      </c>
      <c r="D270" s="203" t="s">
        <v>104</v>
      </c>
      <c r="E270" s="204">
        <v>77790.9</v>
      </c>
      <c r="F270" s="205">
        <v>77790.9</v>
      </c>
      <c r="G270" s="204">
        <v>51860.600000000006</v>
      </c>
      <c r="H270" s="205">
        <v>51860.600000000006</v>
      </c>
      <c r="I270" s="206">
        <v>129651.5</v>
      </c>
      <c r="J270" s="207">
        <v>129651.5</v>
      </c>
      <c r="K270" s="208"/>
      <c r="L270" s="209"/>
      <c r="M270" s="210"/>
    </row>
    <row r="271" spans="2:13" s="200" customFormat="1" ht="12.75">
      <c r="B271" s="201" t="s">
        <v>105</v>
      </c>
      <c r="C271" s="202"/>
      <c r="D271" s="203"/>
      <c r="E271" s="204"/>
      <c r="F271" s="205"/>
      <c r="G271" s="204"/>
      <c r="H271" s="205"/>
      <c r="I271" s="206"/>
      <c r="J271" s="207"/>
      <c r="K271" s="208"/>
      <c r="L271" s="209"/>
      <c r="M271" s="210"/>
    </row>
    <row r="272" spans="2:13" s="200" customFormat="1" ht="38.25">
      <c r="B272" s="201" t="s">
        <v>106</v>
      </c>
      <c r="C272" s="202">
        <v>150</v>
      </c>
      <c r="D272" s="203" t="s">
        <v>1169</v>
      </c>
      <c r="E272" s="204">
        <v>5114.633578999999</v>
      </c>
      <c r="F272" s="205">
        <v>767195.0368499999</v>
      </c>
      <c r="G272" s="204">
        <v>3409.7557193333337</v>
      </c>
      <c r="H272" s="205">
        <v>511463.35790000006</v>
      </c>
      <c r="I272" s="206">
        <v>8524.389298333333</v>
      </c>
      <c r="J272" s="207">
        <v>1278658.39475</v>
      </c>
      <c r="K272" s="208"/>
      <c r="L272" s="209"/>
      <c r="M272" s="210"/>
    </row>
    <row r="273" spans="2:13" s="200" customFormat="1" ht="12.75">
      <c r="B273" s="201" t="s">
        <v>107</v>
      </c>
      <c r="C273" s="202">
        <v>60</v>
      </c>
      <c r="D273" s="203" t="s">
        <v>1169</v>
      </c>
      <c r="E273" s="204">
        <v>2483.8274999999994</v>
      </c>
      <c r="F273" s="205">
        <v>149029.64999999997</v>
      </c>
      <c r="G273" s="204">
        <v>1655.885</v>
      </c>
      <c r="H273" s="205">
        <v>99353.1</v>
      </c>
      <c r="I273" s="206">
        <v>4139.7125</v>
      </c>
      <c r="J273" s="207">
        <v>248382.74999999997</v>
      </c>
      <c r="K273" s="208"/>
      <c r="L273" s="209"/>
      <c r="M273" s="210"/>
    </row>
    <row r="274" spans="2:13" s="200" customFormat="1" ht="12.75">
      <c r="B274" s="201" t="s">
        <v>108</v>
      </c>
      <c r="C274" s="202">
        <v>30</v>
      </c>
      <c r="D274" s="203" t="s">
        <v>1169</v>
      </c>
      <c r="E274" s="204">
        <v>3949.0769999999998</v>
      </c>
      <c r="F274" s="205">
        <v>118472.31</v>
      </c>
      <c r="G274" s="204">
        <v>2632.7180000000003</v>
      </c>
      <c r="H274" s="205">
        <v>78981.54000000001</v>
      </c>
      <c r="I274" s="206">
        <v>6581.795</v>
      </c>
      <c r="J274" s="207">
        <v>197453.85</v>
      </c>
      <c r="K274" s="208"/>
      <c r="L274" s="209"/>
      <c r="M274" s="210"/>
    </row>
    <row r="275" spans="2:13" s="200" customFormat="1" ht="25.5">
      <c r="B275" s="201" t="s">
        <v>109</v>
      </c>
      <c r="C275" s="202">
        <v>120</v>
      </c>
      <c r="D275" s="203" t="s">
        <v>1169</v>
      </c>
      <c r="E275" s="204">
        <v>7898.1539999999995</v>
      </c>
      <c r="F275" s="205">
        <v>947778.48</v>
      </c>
      <c r="G275" s="204">
        <v>5265.436000000001</v>
      </c>
      <c r="H275" s="205">
        <v>631852.3200000001</v>
      </c>
      <c r="I275" s="206">
        <v>13163.59</v>
      </c>
      <c r="J275" s="207">
        <v>1579630.8</v>
      </c>
      <c r="K275" s="208"/>
      <c r="L275" s="209"/>
      <c r="M275" s="210"/>
    </row>
    <row r="276" spans="2:13" s="200" customFormat="1" ht="12.75">
      <c r="B276" s="201" t="s">
        <v>110</v>
      </c>
      <c r="C276" s="202">
        <v>30</v>
      </c>
      <c r="D276" s="203" t="s">
        <v>1169</v>
      </c>
      <c r="E276" s="204">
        <v>6324.367499999999</v>
      </c>
      <c r="F276" s="205">
        <v>189731.025</v>
      </c>
      <c r="G276" s="204">
        <v>4216.245</v>
      </c>
      <c r="H276" s="205">
        <v>126487.34999999999</v>
      </c>
      <c r="I276" s="206">
        <v>10540.6125</v>
      </c>
      <c r="J276" s="207">
        <v>316218.375</v>
      </c>
      <c r="K276" s="208"/>
      <c r="L276" s="209"/>
      <c r="M276" s="210"/>
    </row>
    <row r="277" spans="2:13" s="200" customFormat="1" ht="12.75">
      <c r="B277" s="201" t="s">
        <v>111</v>
      </c>
      <c r="C277" s="202">
        <v>4450</v>
      </c>
      <c r="D277" s="203" t="s">
        <v>1114</v>
      </c>
      <c r="E277" s="204">
        <v>86.93823080898875</v>
      </c>
      <c r="F277" s="205">
        <v>386875.1270999999</v>
      </c>
      <c r="G277" s="204">
        <v>57.95882053932584</v>
      </c>
      <c r="H277" s="205">
        <v>257916.7514</v>
      </c>
      <c r="I277" s="206">
        <v>144.8970513483146</v>
      </c>
      <c r="J277" s="207">
        <v>644791.8784999999</v>
      </c>
      <c r="K277" s="208"/>
      <c r="L277" s="209"/>
      <c r="M277" s="210"/>
    </row>
    <row r="278" spans="2:13" s="200" customFormat="1" ht="12.75">
      <c r="B278" s="201" t="s">
        <v>112</v>
      </c>
      <c r="C278" s="202">
        <v>1500</v>
      </c>
      <c r="D278" s="203" t="s">
        <v>1114</v>
      </c>
      <c r="E278" s="204">
        <v>40.28670799999999</v>
      </c>
      <c r="F278" s="205">
        <v>60430.06199999998</v>
      </c>
      <c r="G278" s="204">
        <v>26.85780533333333</v>
      </c>
      <c r="H278" s="205">
        <v>40286.708</v>
      </c>
      <c r="I278" s="206">
        <v>67.14451333333332</v>
      </c>
      <c r="J278" s="207">
        <v>100716.76999999999</v>
      </c>
      <c r="K278" s="208"/>
      <c r="L278" s="209"/>
      <c r="M278" s="210"/>
    </row>
    <row r="279" spans="2:13" s="200" customFormat="1" ht="12.75">
      <c r="B279" s="201" t="s">
        <v>113</v>
      </c>
      <c r="C279" s="202">
        <v>4200</v>
      </c>
      <c r="D279" s="203" t="s">
        <v>1114</v>
      </c>
      <c r="E279" s="204">
        <v>30.599084999999995</v>
      </c>
      <c r="F279" s="205">
        <v>128516.15699999998</v>
      </c>
      <c r="G279" s="204">
        <v>20.399389999999997</v>
      </c>
      <c r="H279" s="205">
        <v>85677.43799999998</v>
      </c>
      <c r="I279" s="206">
        <v>50.99847499999999</v>
      </c>
      <c r="J279" s="207">
        <v>214193.59499999997</v>
      </c>
      <c r="K279" s="208"/>
      <c r="L279" s="209"/>
      <c r="M279" s="210"/>
    </row>
    <row r="280" spans="2:13" s="200" customFormat="1" ht="12.75">
      <c r="B280" s="201" t="s">
        <v>114</v>
      </c>
      <c r="C280" s="202">
        <v>8600</v>
      </c>
      <c r="D280" s="203" t="s">
        <v>1114</v>
      </c>
      <c r="E280" s="204">
        <v>16.343167499999996</v>
      </c>
      <c r="F280" s="205">
        <v>140551.24049999996</v>
      </c>
      <c r="G280" s="204">
        <v>10.895444999999999</v>
      </c>
      <c r="H280" s="205">
        <v>93700.82699999999</v>
      </c>
      <c r="I280" s="206">
        <v>27.238612499999995</v>
      </c>
      <c r="J280" s="207">
        <v>234252.06749999995</v>
      </c>
      <c r="K280" s="208"/>
      <c r="L280" s="209"/>
      <c r="M280" s="210"/>
    </row>
    <row r="281" spans="2:13" s="200" customFormat="1" ht="12.75">
      <c r="B281" s="201" t="s">
        <v>115</v>
      </c>
      <c r="C281" s="202">
        <v>1</v>
      </c>
      <c r="D281" s="203" t="s">
        <v>1112</v>
      </c>
      <c r="E281" s="204">
        <v>49050</v>
      </c>
      <c r="F281" s="205">
        <v>49050</v>
      </c>
      <c r="G281" s="204">
        <v>32700</v>
      </c>
      <c r="H281" s="205">
        <v>32700</v>
      </c>
      <c r="I281" s="206">
        <v>81750</v>
      </c>
      <c r="J281" s="207">
        <v>81750</v>
      </c>
      <c r="K281" s="208"/>
      <c r="L281" s="209"/>
      <c r="M281" s="210"/>
    </row>
    <row r="282" spans="2:13" s="200" customFormat="1" ht="12.75">
      <c r="B282" s="201" t="s">
        <v>116</v>
      </c>
      <c r="C282" s="202">
        <v>1500</v>
      </c>
      <c r="D282" s="203" t="s">
        <v>1114</v>
      </c>
      <c r="E282" s="204">
        <v>10.731247999999999</v>
      </c>
      <c r="F282" s="205">
        <v>16096.872</v>
      </c>
      <c r="G282" s="204">
        <v>7.154165333333333</v>
      </c>
      <c r="H282" s="205">
        <v>10731.248</v>
      </c>
      <c r="I282" s="206">
        <v>17.885413333333332</v>
      </c>
      <c r="J282" s="207">
        <v>26828.12</v>
      </c>
      <c r="K282" s="208"/>
      <c r="L282" s="209"/>
      <c r="M282" s="210"/>
    </row>
    <row r="283" spans="2:13" s="200" customFormat="1" ht="12.75">
      <c r="B283" s="201" t="s">
        <v>117</v>
      </c>
      <c r="C283" s="202">
        <v>150</v>
      </c>
      <c r="D283" s="203" t="s">
        <v>1169</v>
      </c>
      <c r="E283" s="204">
        <v>137.97000799999998</v>
      </c>
      <c r="F283" s="205">
        <v>20695.501199999995</v>
      </c>
      <c r="G283" s="204">
        <v>91.98000533333334</v>
      </c>
      <c r="H283" s="205">
        <v>13797.000800000002</v>
      </c>
      <c r="I283" s="206">
        <v>229.95001333333332</v>
      </c>
      <c r="J283" s="207">
        <v>34492.502</v>
      </c>
      <c r="K283" s="208"/>
      <c r="L283" s="209"/>
      <c r="M283" s="210"/>
    </row>
    <row r="284" spans="2:13" s="200" customFormat="1" ht="25.5">
      <c r="B284" s="201" t="s">
        <v>118</v>
      </c>
      <c r="C284" s="202"/>
      <c r="D284" s="203"/>
      <c r="E284" s="204"/>
      <c r="F284" s="205"/>
      <c r="G284" s="204"/>
      <c r="H284" s="205"/>
      <c r="I284" s="206">
        <v>0</v>
      </c>
      <c r="J284" s="207"/>
      <c r="K284" s="208"/>
      <c r="L284" s="209"/>
      <c r="M284" s="210"/>
    </row>
    <row r="285" spans="2:13" s="200" customFormat="1" ht="25.5">
      <c r="B285" s="201" t="s">
        <v>119</v>
      </c>
      <c r="C285" s="202">
        <v>2900</v>
      </c>
      <c r="D285" s="203" t="s">
        <v>1114</v>
      </c>
      <c r="E285" s="204">
        <v>16.831584</v>
      </c>
      <c r="F285" s="205">
        <v>48811.5936</v>
      </c>
      <c r="G285" s="204">
        <v>11.221055999999999</v>
      </c>
      <c r="H285" s="205">
        <v>32541.0624</v>
      </c>
      <c r="I285" s="206">
        <v>28.052639999999997</v>
      </c>
      <c r="J285" s="207">
        <v>81352.65599999999</v>
      </c>
      <c r="K285" s="208"/>
      <c r="L285" s="209"/>
      <c r="M285" s="210"/>
    </row>
    <row r="286" spans="2:13" s="200" customFormat="1" ht="25.5">
      <c r="B286" s="201" t="s">
        <v>120</v>
      </c>
      <c r="C286" s="202">
        <v>110</v>
      </c>
      <c r="D286" s="203" t="s">
        <v>1169</v>
      </c>
      <c r="E286" s="204">
        <v>83.56514099999998</v>
      </c>
      <c r="F286" s="205">
        <v>9192.165509999999</v>
      </c>
      <c r="G286" s="204">
        <v>55.710094</v>
      </c>
      <c r="H286" s="205">
        <v>6128.11034</v>
      </c>
      <c r="I286" s="206">
        <v>139.27523499999998</v>
      </c>
      <c r="J286" s="207">
        <v>15320.275849999998</v>
      </c>
      <c r="K286" s="208"/>
      <c r="L286" s="209"/>
      <c r="M286" s="210"/>
    </row>
    <row r="287" spans="2:13" s="200" customFormat="1" ht="12.75">
      <c r="B287" s="201" t="s">
        <v>121</v>
      </c>
      <c r="C287" s="202"/>
      <c r="D287" s="203"/>
      <c r="E287" s="204"/>
      <c r="F287" s="205"/>
      <c r="G287" s="204"/>
      <c r="H287" s="205"/>
      <c r="I287" s="206"/>
      <c r="J287" s="207"/>
      <c r="K287" s="208"/>
      <c r="L287" s="209"/>
      <c r="M287" s="210"/>
    </row>
    <row r="288" spans="2:13" s="200" customFormat="1" ht="12.75">
      <c r="B288" s="201" t="s">
        <v>122</v>
      </c>
      <c r="C288" s="202">
        <v>1</v>
      </c>
      <c r="D288" s="203" t="s">
        <v>1112</v>
      </c>
      <c r="E288" s="204">
        <v>5263.5</v>
      </c>
      <c r="F288" s="205">
        <v>5263.5</v>
      </c>
      <c r="G288" s="204">
        <v>3509</v>
      </c>
      <c r="H288" s="205">
        <v>3509</v>
      </c>
      <c r="I288" s="206">
        <v>8772.5</v>
      </c>
      <c r="J288" s="207">
        <v>8772.5</v>
      </c>
      <c r="K288" s="208"/>
      <c r="L288" s="209"/>
      <c r="M288" s="210"/>
    </row>
    <row r="289" spans="2:13" s="200" customFormat="1" ht="12.75">
      <c r="B289" s="201" t="s">
        <v>123</v>
      </c>
      <c r="C289" s="202">
        <v>1</v>
      </c>
      <c r="D289" s="203" t="s">
        <v>1112</v>
      </c>
      <c r="E289" s="204">
        <v>72600</v>
      </c>
      <c r="F289" s="205">
        <v>72600</v>
      </c>
      <c r="G289" s="204">
        <v>48400</v>
      </c>
      <c r="H289" s="205">
        <v>48400</v>
      </c>
      <c r="I289" s="206">
        <v>121000</v>
      </c>
      <c r="J289" s="207">
        <v>121000</v>
      </c>
      <c r="K289" s="208"/>
      <c r="L289" s="209"/>
      <c r="M289" s="210"/>
    </row>
    <row r="290" spans="2:13" s="200" customFormat="1" ht="12.75">
      <c r="B290" s="201" t="s">
        <v>124</v>
      </c>
      <c r="C290" s="202">
        <v>248600</v>
      </c>
      <c r="D290" s="203" t="s">
        <v>959</v>
      </c>
      <c r="E290" s="204">
        <v>0.44999999999999996</v>
      </c>
      <c r="F290" s="205">
        <v>111869.99999999999</v>
      </c>
      <c r="G290" s="204">
        <v>0.30000000000000004</v>
      </c>
      <c r="H290" s="205">
        <v>74580.00000000001</v>
      </c>
      <c r="I290" s="206">
        <v>0.75</v>
      </c>
      <c r="J290" s="207">
        <v>186450</v>
      </c>
      <c r="K290" s="208"/>
      <c r="L290" s="209"/>
      <c r="M290" s="210"/>
    </row>
    <row r="291" spans="2:13" s="200" customFormat="1" ht="12.75">
      <c r="B291" s="201" t="s">
        <v>125</v>
      </c>
      <c r="C291" s="202">
        <v>248600</v>
      </c>
      <c r="D291" s="203" t="s">
        <v>959</v>
      </c>
      <c r="E291" s="204">
        <v>0.3</v>
      </c>
      <c r="F291" s="205">
        <v>74580</v>
      </c>
      <c r="G291" s="204">
        <v>0.2</v>
      </c>
      <c r="H291" s="205">
        <v>49720</v>
      </c>
      <c r="I291" s="206">
        <v>0.5</v>
      </c>
      <c r="J291" s="207">
        <v>124300</v>
      </c>
      <c r="K291" s="208"/>
      <c r="L291" s="209"/>
      <c r="M291" s="210"/>
    </row>
    <row r="292" spans="2:13" s="200" customFormat="1" ht="12.75">
      <c r="B292" s="201" t="s">
        <v>126</v>
      </c>
      <c r="C292" s="202"/>
      <c r="D292" s="203"/>
      <c r="E292" s="204"/>
      <c r="F292" s="205"/>
      <c r="G292" s="204"/>
      <c r="H292" s="205"/>
      <c r="I292" s="206"/>
      <c r="J292" s="207"/>
      <c r="K292" s="208"/>
      <c r="L292" s="209"/>
      <c r="M292" s="210"/>
    </row>
    <row r="293" spans="2:13" s="200" customFormat="1" ht="12.75">
      <c r="B293" s="212" t="s">
        <v>127</v>
      </c>
      <c r="C293" s="202">
        <v>1188</v>
      </c>
      <c r="D293" s="203" t="s">
        <v>959</v>
      </c>
      <c r="E293" s="204">
        <v>9</v>
      </c>
      <c r="F293" s="205">
        <v>10692</v>
      </c>
      <c r="G293" s="204">
        <v>6</v>
      </c>
      <c r="H293" s="205">
        <v>7128</v>
      </c>
      <c r="I293" s="206">
        <v>15</v>
      </c>
      <c r="J293" s="207">
        <v>17820</v>
      </c>
      <c r="K293" s="208"/>
      <c r="L293" s="209"/>
      <c r="M293" s="210"/>
    </row>
    <row r="294" spans="2:13" s="200" customFormat="1" ht="12.75">
      <c r="B294" s="212" t="s">
        <v>128</v>
      </c>
      <c r="C294" s="202">
        <v>1188</v>
      </c>
      <c r="D294" s="203" t="s">
        <v>959</v>
      </c>
      <c r="E294" s="204">
        <v>6</v>
      </c>
      <c r="F294" s="205">
        <v>7128</v>
      </c>
      <c r="G294" s="204">
        <v>4</v>
      </c>
      <c r="H294" s="205">
        <v>4752</v>
      </c>
      <c r="I294" s="206">
        <v>10</v>
      </c>
      <c r="J294" s="207">
        <v>11880</v>
      </c>
      <c r="K294" s="208"/>
      <c r="L294" s="209"/>
      <c r="M294" s="210"/>
    </row>
    <row r="295" spans="1:19" ht="12.75">
      <c r="A295" s="174"/>
      <c r="B295" s="167"/>
      <c r="F295" s="194" t="s">
        <v>965</v>
      </c>
      <c r="H295" s="194" t="s">
        <v>965</v>
      </c>
      <c r="J295" s="194" t="s">
        <v>965</v>
      </c>
      <c r="K295" s="146"/>
      <c r="M295" s="159"/>
      <c r="N295" s="102"/>
      <c r="O295" s="102"/>
      <c r="P295" s="102"/>
      <c r="Q295" s="102"/>
      <c r="R295" s="102"/>
      <c r="S295" s="102"/>
    </row>
    <row r="296" spans="1:11" ht="12.75">
      <c r="A296" s="124"/>
      <c r="B296" s="196"/>
      <c r="F296" s="175">
        <v>5998709.865269999</v>
      </c>
      <c r="H296" s="175">
        <v>3999139.9101800006</v>
      </c>
      <c r="J296" s="176">
        <v>9997849.775449999</v>
      </c>
      <c r="K296" s="175"/>
    </row>
    <row r="297" spans="1:19" ht="12.75">
      <c r="A297" s="213"/>
      <c r="B297" s="38"/>
      <c r="C297" s="38"/>
      <c r="E297" s="154"/>
      <c r="G297" s="154"/>
      <c r="I297" s="151"/>
      <c r="J297" s="214"/>
      <c r="K297" s="38"/>
      <c r="L297" s="101"/>
      <c r="M297" s="38"/>
      <c r="S297" s="102"/>
    </row>
    <row r="298" spans="1:19" ht="12.75">
      <c r="A298" s="213"/>
      <c r="B298" s="38"/>
      <c r="C298" s="38"/>
      <c r="E298" s="154"/>
      <c r="G298" s="154"/>
      <c r="I298" s="151"/>
      <c r="J298" s="214"/>
      <c r="K298" s="38"/>
      <c r="L298" s="101"/>
      <c r="M298" s="38"/>
      <c r="S298" s="102"/>
    </row>
    <row r="299" spans="1:19" ht="12.75">
      <c r="A299" s="213"/>
      <c r="B299" s="38"/>
      <c r="C299" s="38"/>
      <c r="E299" s="154"/>
      <c r="F299" s="101">
        <v>31074108.23810333</v>
      </c>
      <c r="H299" s="101">
        <v>21731511.65873556</v>
      </c>
      <c r="I299" s="151"/>
      <c r="J299" s="214">
        <v>52805619.89683889</v>
      </c>
      <c r="K299" s="38"/>
      <c r="L299" s="101"/>
      <c r="M299" s="38"/>
      <c r="S299" s="102"/>
    </row>
    <row r="300" spans="8:10" ht="12.75">
      <c r="H300" s="101">
        <v>0</v>
      </c>
      <c r="J300" s="130">
        <v>52805619.896838866</v>
      </c>
    </row>
  </sheetData>
  <sheetProtection/>
  <mergeCells count="4">
    <mergeCell ref="A1:K1"/>
    <mergeCell ref="E9:F9"/>
    <mergeCell ref="G9:H9"/>
    <mergeCell ref="I9:J9"/>
  </mergeCells>
  <printOptions gridLines="1" horizontalCentered="1"/>
  <pageMargins left="0.15" right="0" top="1" bottom="1" header="0.5" footer="0.5"/>
  <pageSetup fitToHeight="6" fitToWidth="1" orientation="portrait" scale="60" r:id="rId1"/>
  <headerFooter alignWithMargins="0">
    <oddFooter>&amp;CPage &amp;P</oddFooter>
  </headerFooter>
  <rowBreaks count="4" manualBreakCount="4">
    <brk id="155" max="8" man="1"/>
    <brk id="173" max="8" man="1"/>
    <brk id="201" max="10" man="1"/>
    <brk id="24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64"/>
  <sheetViews>
    <sheetView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7.875" style="2" customWidth="1"/>
    <col min="2" max="2" width="50.125" style="2" customWidth="1"/>
    <col min="3" max="3" width="9.375" style="2" customWidth="1"/>
    <col min="4" max="4" width="10.375" style="2" customWidth="1"/>
    <col min="5" max="6" width="17.625" style="70" customWidth="1"/>
    <col min="7" max="7" width="17.00390625" style="77" bestFit="1" customWidth="1"/>
    <col min="8" max="8" width="11.50390625" style="2" bestFit="1" customWidth="1"/>
    <col min="9" max="9" width="14.375" style="2" bestFit="1" customWidth="1"/>
    <col min="10" max="10" width="12.50390625" style="2" bestFit="1" customWidth="1"/>
    <col min="11" max="16384" width="9.375" style="2" customWidth="1"/>
  </cols>
  <sheetData>
    <row r="1" spans="1:7" s="33" customFormat="1" ht="16.5" customHeight="1">
      <c r="A1" s="383" t="s">
        <v>989</v>
      </c>
      <c r="B1" s="383"/>
      <c r="C1" s="383"/>
      <c r="D1" s="383"/>
      <c r="E1" s="383"/>
      <c r="F1" s="383"/>
      <c r="G1" s="383"/>
    </row>
    <row r="2" spans="1:7" s="33" customFormat="1" ht="16.5" customHeight="1">
      <c r="A2" s="391"/>
      <c r="B2" s="392"/>
      <c r="C2" s="392"/>
      <c r="D2" s="392"/>
      <c r="E2" s="392"/>
      <c r="F2" s="34"/>
      <c r="G2" s="35"/>
    </row>
    <row r="3" spans="1:7" s="33" customFormat="1" ht="16.5" customHeight="1">
      <c r="A3" s="383" t="s">
        <v>938</v>
      </c>
      <c r="B3" s="383"/>
      <c r="C3" s="383"/>
      <c r="D3" s="383"/>
      <c r="E3" s="383"/>
      <c r="F3" s="383"/>
      <c r="G3" s="383"/>
    </row>
    <row r="4" spans="1:7" s="33" customFormat="1" ht="12.75">
      <c r="A4" s="393"/>
      <c r="B4" s="396"/>
      <c r="C4" s="396"/>
      <c r="D4" s="396"/>
      <c r="E4" s="396"/>
      <c r="F4" s="396"/>
      <c r="G4" s="396"/>
    </row>
    <row r="5" spans="1:7" s="33" customFormat="1" ht="12.75">
      <c r="A5" s="387" t="s">
        <v>939</v>
      </c>
      <c r="B5" s="400"/>
      <c r="C5" s="400"/>
      <c r="D5" s="400"/>
      <c r="E5" s="400"/>
      <c r="F5" s="400"/>
      <c r="G5" s="400"/>
    </row>
    <row r="6" spans="1:7" s="33" customFormat="1" ht="12.75">
      <c r="A6" s="389"/>
      <c r="B6" s="396"/>
      <c r="C6" s="396"/>
      <c r="D6" s="396"/>
      <c r="E6" s="396"/>
      <c r="F6" s="396"/>
      <c r="G6" s="396"/>
    </row>
    <row r="7" spans="1:7" s="38" customFormat="1" ht="12.75">
      <c r="A7" s="394" t="s">
        <v>940</v>
      </c>
      <c r="B7" s="394"/>
      <c r="C7" s="394"/>
      <c r="D7" s="394"/>
      <c r="E7" s="394"/>
      <c r="F7" s="394"/>
      <c r="G7" s="394"/>
    </row>
    <row r="8" spans="1:7" s="33" customFormat="1" ht="12.75">
      <c r="A8" s="395"/>
      <c r="B8" s="396"/>
      <c r="C8" s="396"/>
      <c r="D8" s="396"/>
      <c r="E8" s="396"/>
      <c r="F8" s="396"/>
      <c r="G8" s="396"/>
    </row>
    <row r="9" spans="1:7" s="33" customFormat="1" ht="12.75">
      <c r="A9" s="387" t="s">
        <v>941</v>
      </c>
      <c r="B9" s="397"/>
      <c r="C9" s="397"/>
      <c r="D9" s="397"/>
      <c r="E9" s="397"/>
      <c r="F9" s="397"/>
      <c r="G9" s="397"/>
    </row>
    <row r="10" spans="1:7" s="33" customFormat="1" ht="12.75">
      <c r="A10" s="36"/>
      <c r="B10" s="39"/>
      <c r="C10" s="39"/>
      <c r="D10" s="39"/>
      <c r="E10" s="39"/>
      <c r="F10" s="39"/>
      <c r="G10" s="78"/>
    </row>
    <row r="11" spans="1:7" s="33" customFormat="1" ht="12.75">
      <c r="A11" s="36"/>
      <c r="B11" s="39"/>
      <c r="C11" s="39"/>
      <c r="D11" s="39"/>
      <c r="E11" s="39"/>
      <c r="F11" s="39"/>
      <c r="G11" s="215">
        <v>39345</v>
      </c>
    </row>
    <row r="12" spans="1:7" s="10" customFormat="1" ht="20.25" customHeight="1">
      <c r="A12" s="398" t="s">
        <v>129</v>
      </c>
      <c r="B12" s="399"/>
      <c r="C12" s="399"/>
      <c r="D12" s="399"/>
      <c r="E12" s="399"/>
      <c r="F12" s="399"/>
      <c r="G12" s="399"/>
    </row>
    <row r="13" spans="1:7" ht="12.75">
      <c r="A13" s="41"/>
      <c r="B13" s="42"/>
      <c r="C13" s="43"/>
      <c r="D13" s="43"/>
      <c r="E13" s="44"/>
      <c r="F13" s="45"/>
      <c r="G13" s="46" t="s">
        <v>991</v>
      </c>
    </row>
    <row r="14" spans="1:7" ht="13.5" thickBot="1">
      <c r="A14" s="47"/>
      <c r="B14" s="48" t="s">
        <v>993</v>
      </c>
      <c r="C14" s="49"/>
      <c r="D14" s="49"/>
      <c r="E14" s="47"/>
      <c r="F14" s="50"/>
      <c r="G14" s="51" t="s">
        <v>994</v>
      </c>
    </row>
    <row r="15" spans="1:7" ht="12.75">
      <c r="A15" s="56">
        <v>2</v>
      </c>
      <c r="B15" s="76" t="s">
        <v>1065</v>
      </c>
      <c r="D15" s="54"/>
      <c r="E15" s="2"/>
      <c r="F15" s="55"/>
      <c r="G15" s="55">
        <v>280375</v>
      </c>
    </row>
    <row r="16" spans="1:7" ht="12.75">
      <c r="A16" s="52">
        <v>3</v>
      </c>
      <c r="B16" s="57" t="s">
        <v>1066</v>
      </c>
      <c r="D16" s="54"/>
      <c r="E16" s="2"/>
      <c r="F16" s="55"/>
      <c r="G16" s="55">
        <v>1858881.6666666665</v>
      </c>
    </row>
    <row r="17" spans="1:7" ht="12.75">
      <c r="A17" s="52">
        <v>4</v>
      </c>
      <c r="B17" s="57" t="s">
        <v>1067</v>
      </c>
      <c r="D17" s="54"/>
      <c r="E17" s="2"/>
      <c r="F17" s="86"/>
      <c r="G17" s="86">
        <v>349560</v>
      </c>
    </row>
    <row r="18" spans="1:7" ht="12.75">
      <c r="A18" s="52">
        <v>5</v>
      </c>
      <c r="B18" s="57" t="s">
        <v>1068</v>
      </c>
      <c r="D18" s="54"/>
      <c r="E18" s="2"/>
      <c r="F18" s="55"/>
      <c r="G18" s="55">
        <v>2703777.5</v>
      </c>
    </row>
    <row r="19" spans="1:7" ht="12.75">
      <c r="A19" s="52">
        <v>6</v>
      </c>
      <c r="B19" s="87" t="s">
        <v>1069</v>
      </c>
      <c r="D19" s="54"/>
      <c r="E19" s="2"/>
      <c r="F19" s="55"/>
      <c r="G19" s="55">
        <v>95655</v>
      </c>
    </row>
    <row r="20" spans="1:7" ht="12.75" customHeight="1">
      <c r="A20" s="52">
        <v>7</v>
      </c>
      <c r="B20" s="87" t="s">
        <v>1070</v>
      </c>
      <c r="D20" s="54"/>
      <c r="E20" s="2"/>
      <c r="F20" s="55"/>
      <c r="G20" s="55">
        <v>656765</v>
      </c>
    </row>
    <row r="21" spans="1:7" ht="12.75">
      <c r="A21" s="52">
        <v>8</v>
      </c>
      <c r="B21" s="57" t="s">
        <v>1071</v>
      </c>
      <c r="D21" s="54"/>
      <c r="E21" s="2"/>
      <c r="F21" s="55"/>
      <c r="G21" s="55">
        <v>164000</v>
      </c>
    </row>
    <row r="22" spans="1:7" ht="12.75">
      <c r="A22" s="52">
        <v>9</v>
      </c>
      <c r="B22" s="57" t="s">
        <v>1073</v>
      </c>
      <c r="D22" s="54"/>
      <c r="E22" s="2"/>
      <c r="F22" s="55"/>
      <c r="G22" s="55">
        <v>225370</v>
      </c>
    </row>
    <row r="23" spans="1:7" ht="12.75">
      <c r="A23" s="52">
        <v>10</v>
      </c>
      <c r="B23" s="57" t="s">
        <v>1074</v>
      </c>
      <c r="D23" s="54"/>
      <c r="E23" s="2"/>
      <c r="F23" s="55"/>
      <c r="G23" s="55">
        <v>82500</v>
      </c>
    </row>
    <row r="24" spans="1:7" ht="12.75">
      <c r="A24" s="52">
        <v>11</v>
      </c>
      <c r="B24" s="73" t="s">
        <v>1075</v>
      </c>
      <c r="D24" s="54"/>
      <c r="E24" s="2"/>
      <c r="F24" s="55"/>
      <c r="G24" s="55" t="s">
        <v>1151</v>
      </c>
    </row>
    <row r="25" spans="1:7" ht="12.75">
      <c r="A25" s="52">
        <v>12</v>
      </c>
      <c r="B25" s="57" t="s">
        <v>1076</v>
      </c>
      <c r="D25" s="57"/>
      <c r="E25" s="2"/>
      <c r="F25" s="55"/>
      <c r="G25" s="55" t="s">
        <v>1151</v>
      </c>
    </row>
    <row r="26" spans="1:7" ht="12.75">
      <c r="A26" s="52">
        <v>13</v>
      </c>
      <c r="B26" s="57" t="s">
        <v>1077</v>
      </c>
      <c r="D26" s="54"/>
      <c r="E26" s="2"/>
      <c r="F26" s="55"/>
      <c r="G26" s="55" t="s">
        <v>1151</v>
      </c>
    </row>
    <row r="27" spans="1:7" ht="12.75">
      <c r="A27" s="52">
        <v>14</v>
      </c>
      <c r="B27" s="57" t="s">
        <v>1078</v>
      </c>
      <c r="D27" s="54"/>
      <c r="E27" s="2"/>
      <c r="F27" s="55"/>
      <c r="G27" s="55">
        <v>700000</v>
      </c>
    </row>
    <row r="28" spans="1:7" ht="12.75">
      <c r="A28" s="52">
        <v>15.1</v>
      </c>
      <c r="B28" s="57" t="s">
        <v>1079</v>
      </c>
      <c r="D28" s="54"/>
      <c r="E28" s="2"/>
      <c r="F28" s="55"/>
      <c r="G28" s="55">
        <v>10193790</v>
      </c>
    </row>
    <row r="29" spans="1:7" ht="12.75">
      <c r="A29" s="52">
        <v>15.2</v>
      </c>
      <c r="B29" s="57" t="s">
        <v>1080</v>
      </c>
      <c r="D29" s="54"/>
      <c r="E29" s="2"/>
      <c r="F29" s="55"/>
      <c r="G29" s="55">
        <v>394875</v>
      </c>
    </row>
    <row r="30" spans="1:7" ht="12.75">
      <c r="A30" s="52">
        <v>15.3</v>
      </c>
      <c r="B30" s="57" t="s">
        <v>1081</v>
      </c>
      <c r="D30" s="54"/>
      <c r="E30" s="2"/>
      <c r="F30" s="55"/>
      <c r="G30" s="55">
        <v>365820</v>
      </c>
    </row>
    <row r="31" spans="1:7" ht="12.75">
      <c r="A31" s="52">
        <v>16</v>
      </c>
      <c r="B31" s="57" t="s">
        <v>1082</v>
      </c>
      <c r="D31" s="54"/>
      <c r="E31" s="2"/>
      <c r="F31" s="55"/>
      <c r="G31" s="55">
        <v>1770905.8703999997</v>
      </c>
    </row>
    <row r="32" spans="1:7" ht="12.75">
      <c r="A32" s="64"/>
      <c r="B32" s="64"/>
      <c r="D32" s="64"/>
      <c r="E32" s="2"/>
      <c r="F32" s="66"/>
      <c r="G32" s="66" t="s">
        <v>965</v>
      </c>
    </row>
    <row r="33" spans="1:7" ht="12.75">
      <c r="A33" s="64"/>
      <c r="B33" s="73" t="s">
        <v>1037</v>
      </c>
      <c r="D33" s="64"/>
      <c r="E33" s="2"/>
      <c r="F33" s="67"/>
      <c r="G33" s="67">
        <v>19842275.037066665</v>
      </c>
    </row>
    <row r="34" spans="1:8" ht="12.75">
      <c r="A34" s="64"/>
      <c r="B34" s="74" t="s">
        <v>1083</v>
      </c>
      <c r="D34" s="69">
        <v>0.15</v>
      </c>
      <c r="E34" s="2"/>
      <c r="F34" s="72"/>
      <c r="G34" s="72">
        <v>2976341.2555599995</v>
      </c>
      <c r="H34" s="79"/>
    </row>
    <row r="35" spans="1:8" ht="12.75">
      <c r="A35" s="64"/>
      <c r="B35" s="64"/>
      <c r="D35" s="64"/>
      <c r="E35" s="2"/>
      <c r="F35" s="66"/>
      <c r="G35" s="88" t="s">
        <v>965</v>
      </c>
      <c r="H35" s="79"/>
    </row>
    <row r="36" spans="1:8" ht="12.75">
      <c r="A36" s="64"/>
      <c r="B36" s="73" t="s">
        <v>1037</v>
      </c>
      <c r="D36" s="64"/>
      <c r="E36" s="2"/>
      <c r="F36" s="67"/>
      <c r="G36" s="67">
        <v>22818616.292626664</v>
      </c>
      <c r="H36" s="79"/>
    </row>
    <row r="37" spans="1:8" ht="12.75">
      <c r="A37" s="64"/>
      <c r="B37" s="68" t="s">
        <v>1036</v>
      </c>
      <c r="D37" s="69">
        <v>0</v>
      </c>
      <c r="E37" s="2"/>
      <c r="F37" s="72"/>
      <c r="G37" s="72">
        <v>0</v>
      </c>
      <c r="H37" s="79"/>
    </row>
    <row r="38" spans="1:8" ht="12.75">
      <c r="A38" s="64"/>
      <c r="B38" s="64"/>
      <c r="D38" s="64"/>
      <c r="E38" s="2"/>
      <c r="F38" s="66"/>
      <c r="G38" s="66" t="s">
        <v>965</v>
      </c>
      <c r="H38" s="79"/>
    </row>
    <row r="39" spans="1:8" ht="12.75">
      <c r="A39" s="64"/>
      <c r="B39" s="73" t="s">
        <v>1037</v>
      </c>
      <c r="D39" s="64"/>
      <c r="E39" s="2"/>
      <c r="F39" s="67"/>
      <c r="G39" s="67">
        <v>22818616.292626664</v>
      </c>
      <c r="H39" s="79"/>
    </row>
    <row r="40" spans="1:8" ht="12.75">
      <c r="A40" s="64"/>
      <c r="B40" s="74" t="s">
        <v>130</v>
      </c>
      <c r="D40" s="69">
        <v>0</v>
      </c>
      <c r="E40" s="2"/>
      <c r="F40" s="72"/>
      <c r="G40" s="72">
        <v>0</v>
      </c>
      <c r="H40" s="79"/>
    </row>
    <row r="41" spans="1:8" ht="12.75">
      <c r="A41" s="64"/>
      <c r="B41" s="64"/>
      <c r="D41" s="64"/>
      <c r="E41" s="2"/>
      <c r="F41" s="66"/>
      <c r="G41" s="66" t="s">
        <v>965</v>
      </c>
      <c r="H41" s="79"/>
    </row>
    <row r="42" spans="1:9" ht="12.75">
      <c r="A42" s="64"/>
      <c r="B42" s="89" t="s">
        <v>1084</v>
      </c>
      <c r="D42" s="64"/>
      <c r="E42" s="2"/>
      <c r="F42" s="67"/>
      <c r="G42" s="67">
        <v>22818616.292626664</v>
      </c>
      <c r="H42" s="79"/>
      <c r="I42" s="67">
        <v>22818616.292626664</v>
      </c>
    </row>
    <row r="43" spans="1:7" ht="12.75">
      <c r="A43" s="64"/>
      <c r="B43" s="90"/>
      <c r="C43" s="91"/>
      <c r="D43" s="44"/>
      <c r="E43" s="2"/>
      <c r="F43" s="71"/>
      <c r="G43" s="216"/>
    </row>
    <row r="44" spans="2:7" ht="12.75">
      <c r="B44" s="92" t="s">
        <v>1085</v>
      </c>
      <c r="D44" s="93"/>
      <c r="E44" s="2"/>
      <c r="F44" s="94"/>
      <c r="G44" s="95">
        <v>56280</v>
      </c>
    </row>
    <row r="45" spans="2:7" ht="12.75">
      <c r="B45" s="92" t="s">
        <v>1086</v>
      </c>
      <c r="D45" s="44"/>
      <c r="E45" s="2"/>
      <c r="F45" s="96"/>
      <c r="G45" s="217">
        <v>405.4480506863302</v>
      </c>
    </row>
    <row r="46" spans="4:6" ht="12.75">
      <c r="D46" s="44"/>
      <c r="E46" s="98"/>
      <c r="F46" s="99"/>
    </row>
    <row r="47" spans="4:6" ht="12.75">
      <c r="D47" s="44"/>
      <c r="F47" s="71"/>
    </row>
    <row r="48" spans="2:7" ht="12.75">
      <c r="B48" s="2" t="s">
        <v>1087</v>
      </c>
      <c r="D48" s="44"/>
      <c r="F48" s="71"/>
      <c r="G48" s="80"/>
    </row>
    <row r="49" spans="4:7" ht="12.75">
      <c r="D49" s="44"/>
      <c r="F49" s="71"/>
      <c r="G49" s="80"/>
    </row>
    <row r="50" spans="4:6" ht="12.75">
      <c r="D50" s="44"/>
      <c r="F50" s="71"/>
    </row>
    <row r="164" spans="2:9" ht="12.75">
      <c r="B164" s="10" t="s">
        <v>131</v>
      </c>
      <c r="C164" s="2">
        <v>3</v>
      </c>
      <c r="D164" s="2" t="s">
        <v>1169</v>
      </c>
      <c r="I164" s="2">
        <v>125000</v>
      </c>
    </row>
    <row r="178" ht="40.5" customHeight="1"/>
  </sheetData>
  <sheetProtection/>
  <mergeCells count="10">
    <mergeCell ref="A7:G7"/>
    <mergeCell ref="A8:G8"/>
    <mergeCell ref="A9:G9"/>
    <mergeCell ref="A12:G12"/>
    <mergeCell ref="A5:G5"/>
    <mergeCell ref="A6:G6"/>
    <mergeCell ref="A1:G1"/>
    <mergeCell ref="A2:E2"/>
    <mergeCell ref="A3:G3"/>
    <mergeCell ref="A4:G4"/>
  </mergeCells>
  <printOptions horizontalCentered="1"/>
  <pageMargins left="0.5" right="0.5" top="1" bottom="1" header="0.5" footer="0.5"/>
  <pageSetup horizontalDpi="300" verticalDpi="300" orientation="portrait" scale="82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324"/>
  <sheetViews>
    <sheetView zoomScale="71" zoomScaleNormal="71" zoomScalePageLayoutView="0" workbookViewId="0" topLeftCell="A1">
      <pane ySplit="10" topLeftCell="BM11" activePane="bottomLeft" state="frozen"/>
      <selection pane="topLeft" activeCell="A1" sqref="A1:K1"/>
      <selection pane="bottomLeft" activeCell="A1" sqref="A1:K1"/>
    </sheetView>
  </sheetViews>
  <sheetFormatPr defaultColWidth="9.875" defaultRowHeight="12.75"/>
  <cols>
    <col min="1" max="1" width="7.375" style="103" customWidth="1"/>
    <col min="2" max="2" width="46.625" style="142" customWidth="1"/>
    <col min="3" max="3" width="14.50390625" style="130" customWidth="1"/>
    <col min="4" max="4" width="7.375" style="127" customWidth="1"/>
    <col min="5" max="5" width="14.375" style="128" customWidth="1"/>
    <col min="6" max="6" width="13.125" style="101" customWidth="1"/>
    <col min="7" max="7" width="14.375" style="128" customWidth="1"/>
    <col min="8" max="8" width="13.125" style="101" customWidth="1"/>
    <col min="9" max="9" width="14.375" style="148" customWidth="1"/>
    <col min="10" max="10" width="15.875" style="101" customWidth="1"/>
    <col min="11" max="11" width="14.50390625" style="101" customWidth="1"/>
    <col min="12" max="12" width="2.625" style="38" customWidth="1"/>
    <col min="13" max="13" width="4.50390625" style="101" customWidth="1"/>
    <col min="14" max="19" width="9.875" style="38" customWidth="1"/>
    <col min="20" max="16384" width="9.875" style="102" customWidth="1"/>
  </cols>
  <sheetData>
    <row r="1" spans="1:11" ht="12.75">
      <c r="A1" s="401" t="s">
        <v>934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2:11" ht="12.75">
      <c r="B2" s="104" t="s">
        <v>939</v>
      </c>
      <c r="C2" s="218"/>
      <c r="D2" s="106"/>
      <c r="E2" s="107"/>
      <c r="F2" s="108"/>
      <c r="G2" s="107"/>
      <c r="H2" s="108"/>
      <c r="I2" s="219"/>
      <c r="J2" s="220"/>
      <c r="K2" s="105"/>
    </row>
    <row r="3" spans="2:11" ht="25.5">
      <c r="B3" s="111" t="s">
        <v>940</v>
      </c>
      <c r="C3" s="116"/>
      <c r="D3" s="113"/>
      <c r="E3" s="114"/>
      <c r="F3" s="112"/>
      <c r="G3" s="114"/>
      <c r="H3" s="112"/>
      <c r="I3" s="221"/>
      <c r="J3" s="222"/>
      <c r="K3" s="117">
        <v>39345</v>
      </c>
    </row>
    <row r="4" spans="2:11" ht="12.75">
      <c r="B4" s="111" t="s">
        <v>941</v>
      </c>
      <c r="C4" s="116"/>
      <c r="D4" s="106"/>
      <c r="E4" s="114"/>
      <c r="F4" s="108"/>
      <c r="G4" s="114"/>
      <c r="H4" s="108"/>
      <c r="I4" s="221"/>
      <c r="J4" s="220"/>
      <c r="K4" s="112"/>
    </row>
    <row r="5" spans="2:11" ht="12.75">
      <c r="B5" s="118" t="s">
        <v>938</v>
      </c>
      <c r="C5" s="116"/>
      <c r="D5" s="113"/>
      <c r="E5" s="114"/>
      <c r="F5" s="112"/>
      <c r="G5" s="114"/>
      <c r="H5" s="112"/>
      <c r="I5" s="221"/>
      <c r="J5" s="222"/>
      <c r="K5" s="112"/>
    </row>
    <row r="6" spans="2:11" ht="12.75">
      <c r="B6" s="118"/>
      <c r="C6" s="116"/>
      <c r="D6" s="106"/>
      <c r="E6" s="114"/>
      <c r="F6" s="119"/>
      <c r="G6" s="114"/>
      <c r="H6" s="119"/>
      <c r="I6" s="221"/>
      <c r="J6" s="223"/>
      <c r="K6" s="120"/>
    </row>
    <row r="7" spans="1:11" ht="12.75">
      <c r="A7" s="121"/>
      <c r="B7" s="122" t="s">
        <v>132</v>
      </c>
      <c r="C7" s="116"/>
      <c r="D7" s="113"/>
      <c r="E7" s="114"/>
      <c r="F7" s="113"/>
      <c r="G7" s="114"/>
      <c r="H7" s="113"/>
      <c r="I7" s="221"/>
      <c r="J7" s="224"/>
      <c r="K7" s="123"/>
    </row>
    <row r="8" spans="1:3" ht="12.75">
      <c r="A8" s="124"/>
      <c r="B8" s="125"/>
      <c r="C8" s="225"/>
    </row>
    <row r="9" spans="1:11" ht="12.75">
      <c r="A9" s="131"/>
      <c r="B9" s="132"/>
      <c r="C9" s="226"/>
      <c r="D9" s="134"/>
      <c r="E9" s="402" t="s">
        <v>1089</v>
      </c>
      <c r="F9" s="402"/>
      <c r="G9" s="402" t="s">
        <v>1090</v>
      </c>
      <c r="H9" s="402"/>
      <c r="I9" s="402" t="s">
        <v>991</v>
      </c>
      <c r="J9" s="402"/>
      <c r="K9" s="134"/>
    </row>
    <row r="10" spans="1:11" ht="13.5" thickBot="1">
      <c r="A10" s="135"/>
      <c r="B10" s="136" t="s">
        <v>993</v>
      </c>
      <c r="C10" s="141" t="s">
        <v>1091</v>
      </c>
      <c r="D10" s="137" t="s">
        <v>1092</v>
      </c>
      <c r="E10" s="138" t="s">
        <v>1093</v>
      </c>
      <c r="F10" s="139" t="s">
        <v>994</v>
      </c>
      <c r="G10" s="138" t="s">
        <v>1093</v>
      </c>
      <c r="H10" s="139" t="s">
        <v>994</v>
      </c>
      <c r="I10" s="227" t="s">
        <v>1093</v>
      </c>
      <c r="J10" s="139" t="s">
        <v>994</v>
      </c>
      <c r="K10" s="139"/>
    </row>
    <row r="11" spans="6:19" ht="13.5" thickTop="1">
      <c r="F11" s="143"/>
      <c r="H11" s="143"/>
      <c r="J11" s="143"/>
      <c r="K11" s="143"/>
      <c r="O11" s="102"/>
      <c r="Q11" s="102"/>
      <c r="S11" s="102"/>
    </row>
    <row r="12" spans="1:19" ht="12.75">
      <c r="A12" s="144">
        <v>2</v>
      </c>
      <c r="B12" s="145" t="s">
        <v>1094</v>
      </c>
      <c r="F12" s="146"/>
      <c r="H12" s="146"/>
      <c r="J12" s="146"/>
      <c r="K12" s="146"/>
      <c r="O12" s="102"/>
      <c r="Q12" s="102"/>
      <c r="S12" s="102"/>
    </row>
    <row r="13" spans="1:19" ht="12.75">
      <c r="A13" s="144"/>
      <c r="B13" s="147" t="s">
        <v>1095</v>
      </c>
      <c r="F13" s="146"/>
      <c r="H13" s="146"/>
      <c r="I13" s="148" t="s">
        <v>1096</v>
      </c>
      <c r="J13" s="146"/>
      <c r="K13" s="146"/>
      <c r="O13" s="102"/>
      <c r="Q13" s="102"/>
      <c r="S13" s="102"/>
    </row>
    <row r="14" spans="1:14" ht="12.75">
      <c r="A14" s="149"/>
      <c r="B14" s="150"/>
      <c r="F14" s="146"/>
      <c r="H14" s="146"/>
      <c r="J14" s="146"/>
      <c r="K14" s="146"/>
      <c r="N14" s="102"/>
    </row>
    <row r="15" spans="1:19" ht="12.75">
      <c r="A15" s="152"/>
      <c r="B15" s="153" t="s">
        <v>1097</v>
      </c>
      <c r="E15" s="154"/>
      <c r="F15" s="146"/>
      <c r="G15" s="154"/>
      <c r="H15" s="146"/>
      <c r="I15" s="148" t="s">
        <v>1096</v>
      </c>
      <c r="J15" s="146"/>
      <c r="K15" s="38"/>
      <c r="L15" s="101"/>
      <c r="M15" s="38"/>
      <c r="O15" s="102"/>
      <c r="Q15" s="102"/>
      <c r="S15" s="102"/>
    </row>
    <row r="16" spans="1:19" ht="12.75">
      <c r="A16" s="155"/>
      <c r="B16" s="156"/>
      <c r="F16" s="146"/>
      <c r="H16" s="146"/>
      <c r="J16" s="146"/>
      <c r="K16" s="38"/>
      <c r="L16" s="101"/>
      <c r="M16" s="38"/>
      <c r="O16" s="102"/>
      <c r="Q16" s="102"/>
      <c r="S16" s="102"/>
    </row>
    <row r="17" spans="1:19" ht="12.75">
      <c r="A17" s="152"/>
      <c r="B17" s="153" t="s">
        <v>1098</v>
      </c>
      <c r="F17" s="146"/>
      <c r="H17" s="146"/>
      <c r="I17" s="148" t="s">
        <v>1096</v>
      </c>
      <c r="J17" s="146"/>
      <c r="K17" s="146"/>
      <c r="O17" s="102"/>
      <c r="Q17" s="102"/>
      <c r="S17" s="102"/>
    </row>
    <row r="18" spans="1:19" ht="12.75">
      <c r="A18" s="152"/>
      <c r="B18" s="153"/>
      <c r="F18" s="146"/>
      <c r="H18" s="146"/>
      <c r="J18" s="146"/>
      <c r="K18" s="146"/>
      <c r="O18" s="102"/>
      <c r="Q18" s="102"/>
      <c r="S18" s="102"/>
    </row>
    <row r="19" spans="1:19" ht="12.75">
      <c r="A19" s="152"/>
      <c r="B19" s="153" t="s">
        <v>1099</v>
      </c>
      <c r="F19" s="146"/>
      <c r="H19" s="146"/>
      <c r="I19" s="148" t="s">
        <v>1096</v>
      </c>
      <c r="J19" s="146"/>
      <c r="K19" s="146"/>
      <c r="O19" s="102"/>
      <c r="Q19" s="102"/>
      <c r="S19" s="102"/>
    </row>
    <row r="20" spans="1:19" ht="12.75">
      <c r="A20" s="152"/>
      <c r="B20" s="153"/>
      <c r="F20" s="146"/>
      <c r="H20" s="146"/>
      <c r="J20" s="146"/>
      <c r="K20" s="146"/>
      <c r="O20" s="102"/>
      <c r="Q20" s="102"/>
      <c r="S20" s="102"/>
    </row>
    <row r="21" spans="1:19" ht="12.75">
      <c r="A21" s="144"/>
      <c r="B21" s="147" t="s">
        <v>1100</v>
      </c>
      <c r="E21" s="154"/>
      <c r="F21" s="146"/>
      <c r="G21" s="154"/>
      <c r="H21" s="146"/>
      <c r="I21" s="148" t="s">
        <v>1096</v>
      </c>
      <c r="J21" s="146"/>
      <c r="K21" s="38"/>
      <c r="L21" s="101"/>
      <c r="M21" s="38"/>
      <c r="N21" s="102"/>
      <c r="S21" s="102"/>
    </row>
    <row r="22" spans="1:14" ht="12.75">
      <c r="A22" s="149"/>
      <c r="B22" s="150"/>
      <c r="F22" s="146"/>
      <c r="H22" s="146"/>
      <c r="J22" s="146"/>
      <c r="K22" s="146"/>
      <c r="N22" s="102"/>
    </row>
    <row r="23" spans="1:14" ht="12.75">
      <c r="A23" s="152"/>
      <c r="B23" s="153" t="s">
        <v>1101</v>
      </c>
      <c r="F23" s="146"/>
      <c r="H23" s="146"/>
      <c r="I23" s="148" t="s">
        <v>1096</v>
      </c>
      <c r="J23" s="146"/>
      <c r="K23" s="146"/>
      <c r="N23" s="102"/>
    </row>
    <row r="24" spans="1:19" ht="12.75">
      <c r="A24" s="152"/>
      <c r="B24" s="153"/>
      <c r="F24" s="146"/>
      <c r="H24" s="146"/>
      <c r="J24" s="146"/>
      <c r="K24" s="38"/>
      <c r="L24" s="101"/>
      <c r="M24" s="102"/>
      <c r="S24" s="102"/>
    </row>
    <row r="25" spans="1:19" ht="12.75">
      <c r="A25" s="152"/>
      <c r="B25" s="153" t="s">
        <v>1065</v>
      </c>
      <c r="F25" s="146"/>
      <c r="H25" s="146"/>
      <c r="J25" s="146"/>
      <c r="K25" s="38"/>
      <c r="L25" s="101"/>
      <c r="M25" s="102"/>
      <c r="S25" s="102"/>
    </row>
    <row r="26" spans="1:19" ht="25.5">
      <c r="A26" s="152"/>
      <c r="B26" s="157" t="s">
        <v>1102</v>
      </c>
      <c r="C26" s="130">
        <v>2500</v>
      </c>
      <c r="D26" s="127" t="s">
        <v>1103</v>
      </c>
      <c r="E26" s="128">
        <v>5.4</v>
      </c>
      <c r="F26" s="146">
        <v>13500</v>
      </c>
      <c r="G26" s="128">
        <v>3.6</v>
      </c>
      <c r="H26" s="146">
        <v>9000</v>
      </c>
      <c r="I26" s="148">
        <v>9</v>
      </c>
      <c r="J26" s="146">
        <v>22500</v>
      </c>
      <c r="K26" s="38">
        <v>0</v>
      </c>
      <c r="L26" s="101"/>
      <c r="M26" s="102"/>
      <c r="S26" s="102"/>
    </row>
    <row r="27" spans="1:19" ht="25.5">
      <c r="A27" s="152"/>
      <c r="B27" s="157" t="s">
        <v>1104</v>
      </c>
      <c r="C27" s="130">
        <v>6500</v>
      </c>
      <c r="D27" s="127" t="s">
        <v>1103</v>
      </c>
      <c r="E27" s="128">
        <v>5.4</v>
      </c>
      <c r="F27" s="146">
        <v>35100</v>
      </c>
      <c r="G27" s="128">
        <v>3.6</v>
      </c>
      <c r="H27" s="146">
        <v>23400</v>
      </c>
      <c r="I27" s="148">
        <v>9</v>
      </c>
      <c r="J27" s="146">
        <v>58500</v>
      </c>
      <c r="K27" s="38">
        <v>0</v>
      </c>
      <c r="L27" s="101"/>
      <c r="M27" s="102"/>
      <c r="S27" s="102"/>
    </row>
    <row r="28" spans="1:19" ht="12.75">
      <c r="A28" s="152"/>
      <c r="B28" s="156" t="s">
        <v>1105</v>
      </c>
      <c r="C28" s="130">
        <v>4000</v>
      </c>
      <c r="D28" s="127" t="s">
        <v>1103</v>
      </c>
      <c r="E28" s="128">
        <v>6</v>
      </c>
      <c r="F28" s="146">
        <v>24000</v>
      </c>
      <c r="G28" s="128">
        <v>4</v>
      </c>
      <c r="H28" s="146">
        <v>16000</v>
      </c>
      <c r="I28" s="148">
        <v>10</v>
      </c>
      <c r="J28" s="146">
        <v>40000</v>
      </c>
      <c r="K28" s="38">
        <v>0</v>
      </c>
      <c r="L28" s="101"/>
      <c r="M28" s="102"/>
      <c r="S28" s="102"/>
    </row>
    <row r="29" spans="1:19" ht="12.75">
      <c r="A29" s="152"/>
      <c r="B29" s="156" t="s">
        <v>133</v>
      </c>
      <c r="C29" s="130">
        <v>5000</v>
      </c>
      <c r="D29" s="127" t="s">
        <v>1103</v>
      </c>
      <c r="E29" s="128">
        <v>5.4</v>
      </c>
      <c r="F29" s="146">
        <v>27000</v>
      </c>
      <c r="G29" s="128">
        <v>3.6</v>
      </c>
      <c r="H29" s="146">
        <v>18000</v>
      </c>
      <c r="I29" s="148">
        <v>9</v>
      </c>
      <c r="J29" s="146">
        <v>45000</v>
      </c>
      <c r="K29" s="38">
        <v>0</v>
      </c>
      <c r="L29" s="101"/>
      <c r="M29" s="102"/>
      <c r="S29" s="102"/>
    </row>
    <row r="30" spans="1:19" ht="25.5">
      <c r="A30" s="152"/>
      <c r="B30" s="156" t="s">
        <v>1107</v>
      </c>
      <c r="C30" s="130">
        <v>1125</v>
      </c>
      <c r="D30" s="127" t="s">
        <v>1103</v>
      </c>
      <c r="E30" s="128">
        <v>21</v>
      </c>
      <c r="F30" s="146">
        <v>23625</v>
      </c>
      <c r="G30" s="128">
        <v>14</v>
      </c>
      <c r="H30" s="146">
        <v>15750</v>
      </c>
      <c r="I30" s="148">
        <v>35</v>
      </c>
      <c r="J30" s="146">
        <v>39375</v>
      </c>
      <c r="K30" s="38">
        <v>0</v>
      </c>
      <c r="L30" s="101"/>
      <c r="M30" s="102"/>
      <c r="S30" s="102"/>
    </row>
    <row r="31" spans="1:19" ht="12.75">
      <c r="A31" s="155"/>
      <c r="B31" s="157" t="s">
        <v>1109</v>
      </c>
      <c r="F31" s="146"/>
      <c r="H31" s="146"/>
      <c r="J31" s="146" t="s">
        <v>10</v>
      </c>
      <c r="K31" s="38">
        <v>0</v>
      </c>
      <c r="L31" s="101"/>
      <c r="M31" s="102"/>
      <c r="S31" s="102"/>
    </row>
    <row r="32" spans="1:19" ht="25.5">
      <c r="A32" s="155"/>
      <c r="B32" s="150" t="s">
        <v>1115</v>
      </c>
      <c r="C32" s="130">
        <v>5</v>
      </c>
      <c r="D32" s="127" t="s">
        <v>134</v>
      </c>
      <c r="E32" s="128">
        <v>9000</v>
      </c>
      <c r="F32" s="146">
        <v>45000</v>
      </c>
      <c r="G32" s="128">
        <v>6000</v>
      </c>
      <c r="H32" s="146">
        <v>30000</v>
      </c>
      <c r="I32" s="148">
        <v>15000</v>
      </c>
      <c r="J32" s="146">
        <v>75000</v>
      </c>
      <c r="K32" s="38">
        <v>0</v>
      </c>
      <c r="L32" s="101"/>
      <c r="M32" s="38"/>
      <c r="O32" s="102"/>
      <c r="Q32" s="102"/>
      <c r="S32" s="102"/>
    </row>
    <row r="33" spans="1:19" ht="12.75">
      <c r="A33" s="152"/>
      <c r="B33" s="153"/>
      <c r="F33" s="24" t="s">
        <v>965</v>
      </c>
      <c r="H33" s="24" t="s">
        <v>965</v>
      </c>
      <c r="J33" s="24" t="s">
        <v>965</v>
      </c>
      <c r="K33" s="38">
        <v>0</v>
      </c>
      <c r="O33" s="102"/>
      <c r="Q33" s="102"/>
      <c r="S33" s="102"/>
    </row>
    <row r="34" spans="1:19" ht="12.75">
      <c r="A34" s="152"/>
      <c r="B34" s="153"/>
      <c r="F34" s="146">
        <v>168225</v>
      </c>
      <c r="H34" s="146">
        <v>112150</v>
      </c>
      <c r="J34" s="146">
        <v>280375</v>
      </c>
      <c r="K34" s="38">
        <v>-280375</v>
      </c>
      <c r="O34" s="102"/>
      <c r="Q34" s="102"/>
      <c r="S34" s="102"/>
    </row>
    <row r="35" spans="1:19" ht="12.75">
      <c r="A35" s="152"/>
      <c r="B35" s="158"/>
      <c r="F35" s="146"/>
      <c r="H35" s="146"/>
      <c r="J35" s="146"/>
      <c r="K35" s="38">
        <v>0</v>
      </c>
      <c r="O35" s="102"/>
      <c r="Q35" s="102"/>
      <c r="S35" s="102"/>
    </row>
    <row r="36" spans="1:19" ht="12.75">
      <c r="A36" s="152" t="s">
        <v>1116</v>
      </c>
      <c r="B36" s="158" t="s">
        <v>1066</v>
      </c>
      <c r="F36" s="146"/>
      <c r="H36" s="146"/>
      <c r="J36" s="146"/>
      <c r="K36" s="38">
        <v>0</v>
      </c>
      <c r="O36" s="102"/>
      <c r="Q36" s="102"/>
      <c r="S36" s="102"/>
    </row>
    <row r="37" spans="1:19" ht="12.75">
      <c r="A37" s="152"/>
      <c r="B37" s="153" t="s">
        <v>1117</v>
      </c>
      <c r="F37" s="146"/>
      <c r="H37" s="146"/>
      <c r="J37" s="146"/>
      <c r="K37" s="38">
        <v>0</v>
      </c>
      <c r="O37" s="102"/>
      <c r="Q37" s="102"/>
      <c r="S37" s="102"/>
    </row>
    <row r="38" spans="1:19" ht="38.25">
      <c r="A38" s="124"/>
      <c r="B38" s="157" t="s">
        <v>135</v>
      </c>
      <c r="C38" s="130">
        <v>195</v>
      </c>
      <c r="D38" s="127" t="s">
        <v>1103</v>
      </c>
      <c r="E38" s="128">
        <v>315</v>
      </c>
      <c r="F38" s="146">
        <v>61425</v>
      </c>
      <c r="G38" s="128">
        <v>210</v>
      </c>
      <c r="H38" s="146">
        <v>40950</v>
      </c>
      <c r="I38" s="148">
        <v>525</v>
      </c>
      <c r="J38" s="146">
        <v>102375</v>
      </c>
      <c r="K38" s="38">
        <v>0</v>
      </c>
      <c r="L38" s="146"/>
      <c r="M38" s="159"/>
      <c r="N38" s="102"/>
      <c r="O38" s="102"/>
      <c r="P38" s="102"/>
      <c r="Q38" s="102"/>
      <c r="R38" s="102"/>
      <c r="S38" s="102"/>
    </row>
    <row r="39" spans="1:19" ht="25.5">
      <c r="A39" s="124"/>
      <c r="B39" s="162" t="s">
        <v>136</v>
      </c>
      <c r="C39" s="130">
        <v>30455</v>
      </c>
      <c r="D39" s="127" t="s">
        <v>959</v>
      </c>
      <c r="E39" s="128">
        <v>4.8</v>
      </c>
      <c r="F39" s="146">
        <v>146184</v>
      </c>
      <c r="G39" s="128">
        <v>3.2</v>
      </c>
      <c r="H39" s="146">
        <v>97456</v>
      </c>
      <c r="I39" s="148">
        <v>8</v>
      </c>
      <c r="J39" s="146">
        <v>243640</v>
      </c>
      <c r="K39" s="38">
        <v>0</v>
      </c>
      <c r="L39" s="146"/>
      <c r="M39" s="159"/>
      <c r="N39" s="102"/>
      <c r="O39" s="102"/>
      <c r="P39" s="102"/>
      <c r="Q39" s="102"/>
      <c r="R39" s="102"/>
      <c r="S39" s="102"/>
    </row>
    <row r="40" spans="1:19" ht="51">
      <c r="A40" s="124"/>
      <c r="B40" s="161" t="s">
        <v>137</v>
      </c>
      <c r="C40" s="130">
        <v>781.1111111111111</v>
      </c>
      <c r="D40" s="127" t="s">
        <v>1103</v>
      </c>
      <c r="E40" s="128">
        <v>315</v>
      </c>
      <c r="F40" s="146">
        <v>246050</v>
      </c>
      <c r="G40" s="128">
        <v>210</v>
      </c>
      <c r="H40" s="146">
        <v>164033.3333333333</v>
      </c>
      <c r="I40" s="148">
        <v>525</v>
      </c>
      <c r="J40" s="146">
        <v>410083.3333333333</v>
      </c>
      <c r="K40" s="38">
        <v>0</v>
      </c>
      <c r="L40" s="146"/>
      <c r="M40" s="159"/>
      <c r="N40" s="102"/>
      <c r="O40" s="102"/>
      <c r="P40" s="102"/>
      <c r="Q40" s="102"/>
      <c r="R40" s="102"/>
      <c r="S40" s="102"/>
    </row>
    <row r="41" spans="1:19" ht="51">
      <c r="A41" s="124"/>
      <c r="B41" s="161" t="s">
        <v>138</v>
      </c>
      <c r="C41" s="130">
        <v>440</v>
      </c>
      <c r="D41" s="127" t="s">
        <v>1103</v>
      </c>
      <c r="E41" s="128">
        <v>315</v>
      </c>
      <c r="F41" s="146">
        <v>138600</v>
      </c>
      <c r="G41" s="128">
        <v>210</v>
      </c>
      <c r="H41" s="146">
        <v>92400</v>
      </c>
      <c r="I41" s="148">
        <v>525</v>
      </c>
      <c r="J41" s="146">
        <v>231000</v>
      </c>
      <c r="K41" s="38">
        <v>0</v>
      </c>
      <c r="L41" s="146"/>
      <c r="M41" s="159"/>
      <c r="N41" s="102"/>
      <c r="O41" s="102"/>
      <c r="P41" s="102"/>
      <c r="Q41" s="102"/>
      <c r="R41" s="102"/>
      <c r="S41" s="102"/>
    </row>
    <row r="42" spans="1:19" ht="25.5">
      <c r="A42" s="152"/>
      <c r="B42" s="156" t="s">
        <v>139</v>
      </c>
      <c r="C42" s="130">
        <v>5</v>
      </c>
      <c r="D42" s="127" t="s">
        <v>134</v>
      </c>
      <c r="E42" s="128">
        <v>3000</v>
      </c>
      <c r="F42" s="146">
        <v>15000</v>
      </c>
      <c r="G42" s="128">
        <v>2000</v>
      </c>
      <c r="H42" s="146">
        <v>10000</v>
      </c>
      <c r="I42" s="148">
        <v>5000</v>
      </c>
      <c r="J42" s="146">
        <v>25000</v>
      </c>
      <c r="K42" s="38">
        <v>0</v>
      </c>
      <c r="O42" s="102"/>
      <c r="Q42" s="102"/>
      <c r="S42" s="102"/>
    </row>
    <row r="43" spans="1:19" ht="25.5">
      <c r="A43" s="152"/>
      <c r="B43" s="157" t="s">
        <v>140</v>
      </c>
      <c r="C43" s="130">
        <v>5</v>
      </c>
      <c r="D43" s="127" t="s">
        <v>134</v>
      </c>
      <c r="E43" s="128">
        <v>15000</v>
      </c>
      <c r="F43" s="146">
        <v>75000</v>
      </c>
      <c r="G43" s="128">
        <v>10000</v>
      </c>
      <c r="H43" s="146">
        <v>50000</v>
      </c>
      <c r="I43" s="148">
        <v>25000</v>
      </c>
      <c r="J43" s="146">
        <v>125000</v>
      </c>
      <c r="K43" s="38">
        <v>0</v>
      </c>
      <c r="O43" s="102"/>
      <c r="Q43" s="102"/>
      <c r="S43" s="102"/>
    </row>
    <row r="44" spans="1:19" ht="12.75">
      <c r="A44" s="152"/>
      <c r="B44" s="153"/>
      <c r="F44" s="146"/>
      <c r="H44" s="146"/>
      <c r="J44" s="146"/>
      <c r="K44" s="38">
        <v>0</v>
      </c>
      <c r="O44" s="102"/>
      <c r="Q44" s="102"/>
      <c r="S44" s="102"/>
    </row>
    <row r="45" spans="1:19" ht="12.75">
      <c r="A45" s="152"/>
      <c r="B45" s="153" t="s">
        <v>1150</v>
      </c>
      <c r="F45" s="146"/>
      <c r="H45" s="146"/>
      <c r="J45" s="146"/>
      <c r="K45" s="38">
        <v>0</v>
      </c>
      <c r="O45" s="102"/>
      <c r="Q45" s="102"/>
      <c r="S45" s="102"/>
    </row>
    <row r="46" spans="1:19" ht="12.75">
      <c r="A46" s="124"/>
      <c r="B46" s="162" t="s">
        <v>141</v>
      </c>
      <c r="C46" s="130">
        <v>25825</v>
      </c>
      <c r="D46" s="127" t="s">
        <v>959</v>
      </c>
      <c r="E46" s="128">
        <v>3.5999999999999996</v>
      </c>
      <c r="F46" s="146">
        <v>92969.99999999999</v>
      </c>
      <c r="G46" s="128">
        <v>2.4000000000000004</v>
      </c>
      <c r="H46" s="146">
        <v>61980.00000000001</v>
      </c>
      <c r="I46" s="148">
        <v>6</v>
      </c>
      <c r="J46" s="146">
        <v>154950</v>
      </c>
      <c r="K46" s="38">
        <v>0</v>
      </c>
      <c r="L46" s="146"/>
      <c r="M46" s="159"/>
      <c r="N46" s="102"/>
      <c r="O46" s="102"/>
      <c r="P46" s="102"/>
      <c r="Q46" s="102"/>
      <c r="R46" s="102"/>
      <c r="S46" s="102"/>
    </row>
    <row r="47" spans="1:19" ht="51">
      <c r="A47" s="124"/>
      <c r="B47" s="161" t="s">
        <v>142</v>
      </c>
      <c r="C47" s="130">
        <v>350</v>
      </c>
      <c r="D47" s="127" t="s">
        <v>1103</v>
      </c>
      <c r="E47" s="128">
        <v>315</v>
      </c>
      <c r="F47" s="146">
        <v>110250</v>
      </c>
      <c r="G47" s="128">
        <v>210</v>
      </c>
      <c r="H47" s="146">
        <v>73500</v>
      </c>
      <c r="I47" s="148">
        <v>525</v>
      </c>
      <c r="J47" s="146">
        <v>183750</v>
      </c>
      <c r="K47" s="38">
        <v>0</v>
      </c>
      <c r="L47" s="146"/>
      <c r="M47" s="159"/>
      <c r="N47" s="102"/>
      <c r="O47" s="102"/>
      <c r="P47" s="102"/>
      <c r="Q47" s="102"/>
      <c r="R47" s="102"/>
      <c r="S47" s="102"/>
    </row>
    <row r="48" spans="1:19" ht="51">
      <c r="A48" s="124"/>
      <c r="B48" s="161" t="s">
        <v>143</v>
      </c>
      <c r="C48" s="130">
        <v>390</v>
      </c>
      <c r="D48" s="127" t="s">
        <v>1103</v>
      </c>
      <c r="E48" s="128">
        <v>315</v>
      </c>
      <c r="F48" s="146">
        <v>122850</v>
      </c>
      <c r="G48" s="128">
        <v>210</v>
      </c>
      <c r="H48" s="146">
        <v>81900</v>
      </c>
      <c r="I48" s="148">
        <v>525</v>
      </c>
      <c r="J48" s="146">
        <v>204750</v>
      </c>
      <c r="K48" s="38">
        <v>0</v>
      </c>
      <c r="L48" s="146"/>
      <c r="M48" s="159"/>
      <c r="N48" s="102"/>
      <c r="O48" s="102"/>
      <c r="P48" s="102"/>
      <c r="Q48" s="102"/>
      <c r="R48" s="102"/>
      <c r="S48" s="102"/>
    </row>
    <row r="49" spans="1:19" ht="38.25">
      <c r="A49" s="124"/>
      <c r="B49" s="161" t="s">
        <v>144</v>
      </c>
      <c r="C49" s="130">
        <v>84.44444444444444</v>
      </c>
      <c r="D49" s="127" t="s">
        <v>1103</v>
      </c>
      <c r="E49" s="128">
        <v>315</v>
      </c>
      <c r="F49" s="146">
        <v>26600</v>
      </c>
      <c r="G49" s="128">
        <v>210</v>
      </c>
      <c r="H49" s="146">
        <v>17733.333333333332</v>
      </c>
      <c r="I49" s="148">
        <v>525</v>
      </c>
      <c r="J49" s="146">
        <v>44333.333333333336</v>
      </c>
      <c r="K49" s="38">
        <v>0</v>
      </c>
      <c r="L49" s="146"/>
      <c r="M49" s="159"/>
      <c r="N49" s="102"/>
      <c r="O49" s="102"/>
      <c r="P49" s="102"/>
      <c r="Q49" s="102"/>
      <c r="R49" s="102"/>
      <c r="S49" s="102"/>
    </row>
    <row r="50" spans="1:19" ht="12.75">
      <c r="A50" s="155"/>
      <c r="B50" s="157" t="s">
        <v>145</v>
      </c>
      <c r="C50" s="130">
        <v>5</v>
      </c>
      <c r="D50" s="127" t="s">
        <v>134</v>
      </c>
      <c r="E50" s="128">
        <v>6000</v>
      </c>
      <c r="F50" s="146">
        <v>30000</v>
      </c>
      <c r="G50" s="128">
        <v>4000</v>
      </c>
      <c r="H50" s="146">
        <v>20000</v>
      </c>
      <c r="I50" s="148">
        <v>10000</v>
      </c>
      <c r="J50" s="146">
        <v>50000</v>
      </c>
      <c r="K50" s="38">
        <v>0</v>
      </c>
      <c r="O50" s="102"/>
      <c r="Q50" s="102"/>
      <c r="S50" s="102"/>
    </row>
    <row r="51" spans="1:19" ht="12.75">
      <c r="A51" s="152"/>
      <c r="B51" s="153"/>
      <c r="F51" s="146"/>
      <c r="H51" s="146"/>
      <c r="J51" s="146"/>
      <c r="K51" s="38">
        <v>0</v>
      </c>
      <c r="O51" s="102"/>
      <c r="Q51" s="102"/>
      <c r="S51" s="102"/>
    </row>
    <row r="52" spans="1:19" ht="12.75">
      <c r="A52" s="152"/>
      <c r="B52" s="153" t="s">
        <v>146</v>
      </c>
      <c r="F52" s="146"/>
      <c r="H52" s="146"/>
      <c r="J52" s="146"/>
      <c r="K52" s="38">
        <v>0</v>
      </c>
      <c r="O52" s="102"/>
      <c r="Q52" s="102"/>
      <c r="S52" s="102"/>
    </row>
    <row r="53" spans="1:19" ht="38.25">
      <c r="A53" s="124"/>
      <c r="B53" s="162" t="s">
        <v>147</v>
      </c>
      <c r="C53" s="130">
        <v>2400</v>
      </c>
      <c r="D53" s="127" t="s">
        <v>959</v>
      </c>
      <c r="E53" s="128">
        <v>21</v>
      </c>
      <c r="F53" s="146">
        <v>50400</v>
      </c>
      <c r="G53" s="128">
        <v>14</v>
      </c>
      <c r="H53" s="146">
        <v>33600</v>
      </c>
      <c r="I53" s="148">
        <v>35</v>
      </c>
      <c r="J53" s="146">
        <v>84000</v>
      </c>
      <c r="K53" s="38">
        <v>0</v>
      </c>
      <c r="L53" s="146"/>
      <c r="M53" s="159"/>
      <c r="N53" s="102"/>
      <c r="O53" s="102"/>
      <c r="P53" s="102"/>
      <c r="Q53" s="102"/>
      <c r="R53" s="102"/>
      <c r="S53" s="102"/>
    </row>
    <row r="54" spans="1:19" ht="12.75">
      <c r="A54" s="155"/>
      <c r="B54" s="163"/>
      <c r="F54" s="24" t="s">
        <v>965</v>
      </c>
      <c r="H54" s="24" t="s">
        <v>965</v>
      </c>
      <c r="J54" s="24" t="s">
        <v>965</v>
      </c>
      <c r="K54" s="38">
        <v>0</v>
      </c>
      <c r="O54" s="102"/>
      <c r="Q54" s="102"/>
      <c r="S54" s="102"/>
    </row>
    <row r="55" spans="1:19" ht="12.75">
      <c r="A55" s="155"/>
      <c r="B55" s="163"/>
      <c r="F55" s="146">
        <v>1115329</v>
      </c>
      <c r="H55" s="146">
        <v>743552.6666666666</v>
      </c>
      <c r="J55" s="146">
        <v>1858881.6666666665</v>
      </c>
      <c r="K55" s="38">
        <v>-1858881.6666666665</v>
      </c>
      <c r="O55" s="102"/>
      <c r="Q55" s="102"/>
      <c r="S55" s="102"/>
    </row>
    <row r="56" spans="1:19" ht="12.75">
      <c r="A56" s="152"/>
      <c r="B56" s="158"/>
      <c r="F56" s="146"/>
      <c r="H56" s="146"/>
      <c r="I56" s="228"/>
      <c r="J56" s="146"/>
      <c r="K56" s="38">
        <v>0</v>
      </c>
      <c r="O56" s="102"/>
      <c r="Q56" s="102"/>
      <c r="S56" s="102"/>
    </row>
    <row r="57" spans="1:19" ht="12.75">
      <c r="A57" s="152" t="s">
        <v>1153</v>
      </c>
      <c r="B57" s="158" t="s">
        <v>1067</v>
      </c>
      <c r="F57" s="146"/>
      <c r="H57" s="146"/>
      <c r="I57" s="228"/>
      <c r="J57" s="146"/>
      <c r="K57" s="38">
        <v>0</v>
      </c>
      <c r="O57" s="102"/>
      <c r="Q57" s="102"/>
      <c r="S57" s="102"/>
    </row>
    <row r="58" spans="1:19" ht="12.75">
      <c r="A58" s="152"/>
      <c r="B58" s="153" t="s">
        <v>1154</v>
      </c>
      <c r="F58" s="146"/>
      <c r="H58" s="146"/>
      <c r="I58" s="228"/>
      <c r="J58" s="146" t="s">
        <v>1151</v>
      </c>
      <c r="K58" s="38">
        <v>0</v>
      </c>
      <c r="O58" s="102"/>
      <c r="Q58" s="102"/>
      <c r="S58" s="102"/>
    </row>
    <row r="59" spans="1:19" ht="12.75">
      <c r="A59" s="155"/>
      <c r="B59" s="156"/>
      <c r="F59" s="146"/>
      <c r="H59" s="146"/>
      <c r="I59" s="228"/>
      <c r="J59" s="146"/>
      <c r="K59" s="38">
        <v>0</v>
      </c>
      <c r="L59" s="101"/>
      <c r="M59" s="38"/>
      <c r="O59" s="102"/>
      <c r="Q59" s="102"/>
      <c r="S59" s="102"/>
    </row>
    <row r="60" spans="1:19" ht="12.75">
      <c r="A60" s="155"/>
      <c r="B60" s="163" t="s">
        <v>1155</v>
      </c>
      <c r="F60" s="146"/>
      <c r="H60" s="146"/>
      <c r="I60" s="228"/>
      <c r="J60" s="146"/>
      <c r="K60" s="38">
        <v>0</v>
      </c>
      <c r="O60" s="102"/>
      <c r="Q60" s="102"/>
      <c r="S60" s="102"/>
    </row>
    <row r="61" spans="1:19" ht="51">
      <c r="A61" s="149"/>
      <c r="B61" s="229" t="s">
        <v>148</v>
      </c>
      <c r="C61" s="130">
        <v>29130</v>
      </c>
      <c r="D61" s="127" t="s">
        <v>959</v>
      </c>
      <c r="E61" s="128">
        <v>7.199999999999999</v>
      </c>
      <c r="F61" s="146">
        <v>209735.99999999997</v>
      </c>
      <c r="G61" s="128">
        <v>4.800000000000001</v>
      </c>
      <c r="H61" s="146">
        <v>139824.00000000003</v>
      </c>
      <c r="I61" s="228">
        <v>12</v>
      </c>
      <c r="J61" s="146">
        <v>349560</v>
      </c>
      <c r="K61" s="38">
        <v>0</v>
      </c>
      <c r="O61" s="102"/>
      <c r="Q61" s="102"/>
      <c r="S61" s="102"/>
    </row>
    <row r="62" spans="1:19" ht="12.75">
      <c r="A62" s="155"/>
      <c r="B62" s="147"/>
      <c r="F62" s="24" t="s">
        <v>965</v>
      </c>
      <c r="H62" s="24" t="s">
        <v>965</v>
      </c>
      <c r="I62" s="228"/>
      <c r="J62" s="24" t="s">
        <v>965</v>
      </c>
      <c r="K62" s="38">
        <v>0</v>
      </c>
      <c r="O62" s="102"/>
      <c r="Q62" s="102"/>
      <c r="S62" s="102"/>
    </row>
    <row r="63" spans="1:19" ht="12.75">
      <c r="A63" s="155"/>
      <c r="B63" s="163"/>
      <c r="F63" s="146">
        <v>209735.99999999997</v>
      </c>
      <c r="H63" s="146">
        <v>139824.00000000003</v>
      </c>
      <c r="J63" s="146">
        <v>349560</v>
      </c>
      <c r="K63" s="38">
        <v>-349560</v>
      </c>
      <c r="O63" s="102"/>
      <c r="Q63" s="102"/>
      <c r="S63" s="102"/>
    </row>
    <row r="64" spans="1:19" ht="12.75">
      <c r="A64" s="152"/>
      <c r="B64" s="158"/>
      <c r="F64" s="146"/>
      <c r="H64" s="146"/>
      <c r="J64" s="146"/>
      <c r="K64" s="38">
        <v>0</v>
      </c>
      <c r="O64" s="102"/>
      <c r="Q64" s="102"/>
      <c r="S64" s="102"/>
    </row>
    <row r="65" spans="1:19" ht="12.75">
      <c r="A65" s="152" t="s">
        <v>1157</v>
      </c>
      <c r="B65" s="158" t="s">
        <v>1068</v>
      </c>
      <c r="F65" s="146"/>
      <c r="H65" s="146"/>
      <c r="J65" s="146"/>
      <c r="K65" s="38">
        <v>0</v>
      </c>
      <c r="O65" s="102"/>
      <c r="Q65" s="102"/>
      <c r="S65" s="102"/>
    </row>
    <row r="66" spans="1:19" ht="12.75">
      <c r="A66" s="155"/>
      <c r="B66" s="163" t="s">
        <v>1158</v>
      </c>
      <c r="F66" s="146"/>
      <c r="H66" s="146"/>
      <c r="J66" s="146"/>
      <c r="K66" s="38">
        <v>0</v>
      </c>
      <c r="O66" s="102"/>
      <c r="Q66" s="102"/>
      <c r="S66" s="102"/>
    </row>
    <row r="67" spans="1:19" ht="38.25">
      <c r="A67" s="155"/>
      <c r="B67" s="157" t="s">
        <v>149</v>
      </c>
      <c r="C67" s="130">
        <v>365</v>
      </c>
      <c r="D67" s="127" t="s">
        <v>1161</v>
      </c>
      <c r="E67" s="128">
        <v>1980</v>
      </c>
      <c r="F67" s="146">
        <v>722700</v>
      </c>
      <c r="G67" s="128">
        <v>1320</v>
      </c>
      <c r="H67" s="146">
        <v>481800</v>
      </c>
      <c r="I67" s="148">
        <v>3300</v>
      </c>
      <c r="J67" s="146">
        <v>1204500</v>
      </c>
      <c r="K67" s="38">
        <v>0</v>
      </c>
      <c r="O67" s="102"/>
      <c r="Q67" s="102"/>
      <c r="S67" s="102"/>
    </row>
    <row r="68" spans="1:19" ht="12.75">
      <c r="A68" s="155"/>
      <c r="B68" s="157" t="s">
        <v>150</v>
      </c>
      <c r="C68" s="130">
        <v>3010</v>
      </c>
      <c r="D68" s="127" t="s">
        <v>1169</v>
      </c>
      <c r="E68" s="128">
        <v>2.0999999999999996</v>
      </c>
      <c r="F68" s="146">
        <v>6320.999999999999</v>
      </c>
      <c r="G68" s="128">
        <v>1.4000000000000001</v>
      </c>
      <c r="H68" s="146">
        <v>4214</v>
      </c>
      <c r="I68" s="148">
        <v>3.5</v>
      </c>
      <c r="J68" s="146">
        <v>10535</v>
      </c>
      <c r="K68" s="38">
        <v>0</v>
      </c>
      <c r="O68" s="102"/>
      <c r="Q68" s="102"/>
      <c r="S68" s="102"/>
    </row>
    <row r="69" spans="1:19" ht="12.75">
      <c r="A69" s="155"/>
      <c r="B69" s="156" t="s">
        <v>1168</v>
      </c>
      <c r="C69" s="130">
        <v>400</v>
      </c>
      <c r="D69" s="127" t="s">
        <v>1169</v>
      </c>
      <c r="E69" s="128">
        <v>60</v>
      </c>
      <c r="F69" s="146">
        <v>24000</v>
      </c>
      <c r="G69" s="128">
        <v>40</v>
      </c>
      <c r="H69" s="146">
        <v>16000</v>
      </c>
      <c r="I69" s="148">
        <v>100</v>
      </c>
      <c r="J69" s="146">
        <v>40000</v>
      </c>
      <c r="K69" s="38">
        <v>0</v>
      </c>
      <c r="O69" s="102"/>
      <c r="Q69" s="102"/>
      <c r="S69" s="102"/>
    </row>
    <row r="70" spans="1:19" ht="12.75">
      <c r="A70" s="155"/>
      <c r="B70" s="156" t="s">
        <v>1170</v>
      </c>
      <c r="C70" s="130">
        <v>80</v>
      </c>
      <c r="D70" s="127" t="s">
        <v>1169</v>
      </c>
      <c r="E70" s="128">
        <v>90</v>
      </c>
      <c r="F70" s="146">
        <v>7200</v>
      </c>
      <c r="G70" s="128">
        <v>60</v>
      </c>
      <c r="H70" s="146">
        <v>4800</v>
      </c>
      <c r="I70" s="148">
        <v>150</v>
      </c>
      <c r="J70" s="146">
        <v>12000</v>
      </c>
      <c r="K70" s="38">
        <v>0</v>
      </c>
      <c r="O70" s="102"/>
      <c r="Q70" s="102"/>
      <c r="S70" s="102"/>
    </row>
    <row r="71" ht="12.75">
      <c r="K71" s="38">
        <v>0</v>
      </c>
    </row>
    <row r="72" spans="1:19" ht="12.75">
      <c r="A72" s="155"/>
      <c r="B72" s="163" t="s">
        <v>1172</v>
      </c>
      <c r="F72" s="146"/>
      <c r="H72" s="146"/>
      <c r="J72" s="146"/>
      <c r="K72" s="38">
        <v>0</v>
      </c>
      <c r="O72" s="102"/>
      <c r="Q72" s="102"/>
      <c r="S72" s="102"/>
    </row>
    <row r="73" spans="1:19" ht="25.5">
      <c r="A73" s="155"/>
      <c r="B73" s="157" t="s">
        <v>1173</v>
      </c>
      <c r="C73" s="130">
        <v>30450</v>
      </c>
      <c r="D73" s="127" t="s">
        <v>959</v>
      </c>
      <c r="E73" s="128">
        <v>1.5</v>
      </c>
      <c r="F73" s="146">
        <v>45675</v>
      </c>
      <c r="G73" s="128">
        <v>1</v>
      </c>
      <c r="H73" s="146">
        <v>30450</v>
      </c>
      <c r="I73" s="148">
        <v>2.5</v>
      </c>
      <c r="J73" s="146">
        <v>76125</v>
      </c>
      <c r="K73" s="38">
        <v>0</v>
      </c>
      <c r="O73" s="102"/>
      <c r="Q73" s="102"/>
      <c r="S73" s="102"/>
    </row>
    <row r="74" spans="1:19" ht="25.5">
      <c r="A74" s="155"/>
      <c r="B74" s="157" t="s">
        <v>151</v>
      </c>
      <c r="C74" s="130">
        <v>25825</v>
      </c>
      <c r="D74" s="127" t="s">
        <v>959</v>
      </c>
      <c r="E74" s="128">
        <v>2.0999999999999996</v>
      </c>
      <c r="F74" s="146">
        <v>54232.49999999999</v>
      </c>
      <c r="G74" s="128">
        <v>1.4000000000000001</v>
      </c>
      <c r="H74" s="146">
        <v>36155</v>
      </c>
      <c r="I74" s="148">
        <v>3.5</v>
      </c>
      <c r="J74" s="146">
        <v>90387.5</v>
      </c>
      <c r="K74" s="38">
        <v>0</v>
      </c>
      <c r="O74" s="102"/>
      <c r="Q74" s="102"/>
      <c r="S74" s="102"/>
    </row>
    <row r="75" spans="1:19" ht="12.75">
      <c r="A75" s="155"/>
      <c r="B75" s="163" t="s">
        <v>1175</v>
      </c>
      <c r="F75" s="146"/>
      <c r="H75" s="146"/>
      <c r="J75" s="146"/>
      <c r="K75" s="38">
        <v>0</v>
      </c>
      <c r="O75" s="102"/>
      <c r="Q75" s="102"/>
      <c r="S75" s="102"/>
    </row>
    <row r="76" spans="1:19" ht="25.5">
      <c r="A76" s="155"/>
      <c r="B76" s="157" t="s">
        <v>152</v>
      </c>
      <c r="C76" s="130">
        <v>60</v>
      </c>
      <c r="D76" s="127" t="s">
        <v>1141</v>
      </c>
      <c r="E76" s="128">
        <v>90</v>
      </c>
      <c r="F76" s="146">
        <v>5400</v>
      </c>
      <c r="G76" s="128">
        <v>60</v>
      </c>
      <c r="H76" s="146">
        <v>3600</v>
      </c>
      <c r="I76" s="148">
        <v>150</v>
      </c>
      <c r="J76" s="146">
        <v>9000</v>
      </c>
      <c r="K76" s="38">
        <v>0</v>
      </c>
      <c r="O76" s="102"/>
      <c r="Q76" s="102"/>
      <c r="S76" s="102"/>
    </row>
    <row r="77" spans="1:19" ht="25.5">
      <c r="A77" s="155"/>
      <c r="B77" s="156" t="s">
        <v>153</v>
      </c>
      <c r="C77" s="130">
        <v>270</v>
      </c>
      <c r="D77" s="127" t="s">
        <v>959</v>
      </c>
      <c r="E77" s="128">
        <v>21</v>
      </c>
      <c r="F77" s="146">
        <v>5670</v>
      </c>
      <c r="G77" s="128">
        <v>14</v>
      </c>
      <c r="H77" s="146">
        <v>3780</v>
      </c>
      <c r="I77" s="148">
        <v>35</v>
      </c>
      <c r="J77" s="146">
        <v>9450</v>
      </c>
      <c r="K77" s="38">
        <v>0</v>
      </c>
      <c r="O77" s="102"/>
      <c r="Q77" s="102"/>
      <c r="S77" s="102"/>
    </row>
    <row r="78" spans="1:19" ht="12.75">
      <c r="A78" s="155"/>
      <c r="B78" s="156" t="s">
        <v>154</v>
      </c>
      <c r="C78" s="130">
        <v>250</v>
      </c>
      <c r="D78" s="127" t="s">
        <v>1114</v>
      </c>
      <c r="E78" s="128">
        <v>36</v>
      </c>
      <c r="F78" s="146">
        <v>9000</v>
      </c>
      <c r="G78" s="128">
        <v>24</v>
      </c>
      <c r="H78" s="146">
        <v>6000</v>
      </c>
      <c r="I78" s="148">
        <v>60</v>
      </c>
      <c r="J78" s="146">
        <v>15000</v>
      </c>
      <c r="K78" s="38">
        <v>0</v>
      </c>
      <c r="L78" s="101"/>
      <c r="M78" s="38"/>
      <c r="O78" s="102"/>
      <c r="Q78" s="102"/>
      <c r="S78" s="102"/>
    </row>
    <row r="79" spans="1:19" ht="12.75">
      <c r="A79" s="155"/>
      <c r="B79" s="156" t="s">
        <v>155</v>
      </c>
      <c r="C79" s="130">
        <v>5</v>
      </c>
      <c r="D79" s="127" t="s">
        <v>1169</v>
      </c>
      <c r="E79" s="128">
        <v>1500</v>
      </c>
      <c r="F79" s="146">
        <v>7500</v>
      </c>
      <c r="G79" s="128">
        <v>1000</v>
      </c>
      <c r="H79" s="146">
        <v>5000</v>
      </c>
      <c r="I79" s="148">
        <v>2500</v>
      </c>
      <c r="J79" s="146">
        <v>12500</v>
      </c>
      <c r="K79" s="38">
        <v>0</v>
      </c>
      <c r="L79" s="101"/>
      <c r="M79" s="38"/>
      <c r="O79" s="102"/>
      <c r="Q79" s="102"/>
      <c r="S79" s="102"/>
    </row>
    <row r="80" spans="1:19" ht="12.75">
      <c r="A80" s="155"/>
      <c r="B80" s="156" t="s">
        <v>156</v>
      </c>
      <c r="C80" s="130">
        <v>56280</v>
      </c>
      <c r="D80" s="127" t="s">
        <v>959</v>
      </c>
      <c r="E80" s="128">
        <v>0.6</v>
      </c>
      <c r="F80" s="146">
        <v>33768</v>
      </c>
      <c r="G80" s="128">
        <v>0.4</v>
      </c>
      <c r="H80" s="146">
        <v>22512</v>
      </c>
      <c r="I80" s="148">
        <v>1</v>
      </c>
      <c r="J80" s="146">
        <v>56280</v>
      </c>
      <c r="K80" s="38">
        <v>0</v>
      </c>
      <c r="O80" s="102"/>
      <c r="Q80" s="102"/>
      <c r="S80" s="102"/>
    </row>
    <row r="81" spans="1:19" ht="12.75">
      <c r="A81" s="165"/>
      <c r="B81" s="156"/>
      <c r="F81" s="146"/>
      <c r="H81" s="146"/>
      <c r="J81" s="146"/>
      <c r="K81" s="38">
        <v>0</v>
      </c>
      <c r="O81" s="102"/>
      <c r="Q81" s="102"/>
      <c r="S81" s="102"/>
    </row>
    <row r="82" spans="1:19" ht="12.75">
      <c r="A82" s="155"/>
      <c r="B82" s="163" t="s">
        <v>1179</v>
      </c>
      <c r="F82" s="146"/>
      <c r="H82" s="146"/>
      <c r="J82" s="146"/>
      <c r="K82" s="38">
        <v>0</v>
      </c>
      <c r="O82" s="102"/>
      <c r="Q82" s="102"/>
      <c r="S82" s="102"/>
    </row>
    <row r="83" spans="1:19" ht="25.5">
      <c r="A83" s="165"/>
      <c r="B83" s="156" t="s">
        <v>1180</v>
      </c>
      <c r="C83" s="130">
        <v>36500</v>
      </c>
      <c r="D83" s="127" t="s">
        <v>959</v>
      </c>
      <c r="E83" s="128">
        <v>19.2</v>
      </c>
      <c r="F83" s="146">
        <v>700800</v>
      </c>
      <c r="G83" s="128">
        <v>12.8</v>
      </c>
      <c r="H83" s="146">
        <v>467200</v>
      </c>
      <c r="I83" s="148">
        <v>32</v>
      </c>
      <c r="J83" s="146">
        <v>1168000</v>
      </c>
      <c r="K83" s="38">
        <v>0</v>
      </c>
      <c r="O83" s="102"/>
      <c r="Q83" s="102"/>
      <c r="S83" s="102"/>
    </row>
    <row r="84" spans="1:19" ht="12.75">
      <c r="A84" s="155"/>
      <c r="B84" s="163"/>
      <c r="F84" s="24" t="s">
        <v>965</v>
      </c>
      <c r="H84" s="24" t="s">
        <v>965</v>
      </c>
      <c r="J84" s="24" t="s">
        <v>965</v>
      </c>
      <c r="K84" s="38">
        <v>0</v>
      </c>
      <c r="O84" s="102"/>
      <c r="Q84" s="102"/>
      <c r="S84" s="102"/>
    </row>
    <row r="85" spans="1:19" ht="12.75">
      <c r="A85" s="155"/>
      <c r="B85" s="157"/>
      <c r="F85" s="146">
        <v>1622266.5</v>
      </c>
      <c r="H85" s="146">
        <v>1081511</v>
      </c>
      <c r="J85" s="146">
        <v>2703777.5</v>
      </c>
      <c r="K85" s="38">
        <v>-2703777.5</v>
      </c>
      <c r="O85" s="102"/>
      <c r="Q85" s="102"/>
      <c r="S85" s="102"/>
    </row>
    <row r="86" spans="1:19" ht="12.75">
      <c r="A86" s="152"/>
      <c r="B86" s="158"/>
      <c r="F86" s="146"/>
      <c r="H86" s="146"/>
      <c r="J86" s="146"/>
      <c r="K86" s="38">
        <v>0</v>
      </c>
      <c r="O86" s="102"/>
      <c r="Q86" s="102"/>
      <c r="S86" s="102"/>
    </row>
    <row r="87" spans="1:19" ht="12.75">
      <c r="A87" s="152">
        <v>6</v>
      </c>
      <c r="B87" s="158" t="s">
        <v>1069</v>
      </c>
      <c r="F87" s="146"/>
      <c r="H87" s="146"/>
      <c r="J87" s="146"/>
      <c r="K87" s="38">
        <v>0</v>
      </c>
      <c r="O87" s="102"/>
      <c r="Q87" s="102"/>
      <c r="S87" s="102"/>
    </row>
    <row r="88" spans="1:19" ht="12.75">
      <c r="A88" s="155"/>
      <c r="B88" s="163" t="s">
        <v>1182</v>
      </c>
      <c r="F88" s="146"/>
      <c r="H88" s="146"/>
      <c r="J88" s="146"/>
      <c r="K88" s="38">
        <v>0</v>
      </c>
      <c r="O88" s="102"/>
      <c r="Q88" s="102"/>
      <c r="S88" s="102"/>
    </row>
    <row r="89" spans="1:19" ht="25.5">
      <c r="A89" s="165"/>
      <c r="B89" s="157" t="s">
        <v>157</v>
      </c>
      <c r="C89" s="130">
        <v>80</v>
      </c>
      <c r="D89" s="127" t="s">
        <v>47</v>
      </c>
      <c r="E89" s="128">
        <v>150</v>
      </c>
      <c r="F89" s="146">
        <v>12000</v>
      </c>
      <c r="G89" s="128">
        <v>0</v>
      </c>
      <c r="H89" s="146">
        <v>0</v>
      </c>
      <c r="I89" s="148">
        <v>150</v>
      </c>
      <c r="J89" s="146">
        <v>12000</v>
      </c>
      <c r="K89" s="38">
        <v>0</v>
      </c>
      <c r="O89" s="102"/>
      <c r="Q89" s="102"/>
      <c r="S89" s="102"/>
    </row>
    <row r="90" spans="1:19" ht="12.75">
      <c r="A90" s="155"/>
      <c r="B90" s="157" t="s">
        <v>158</v>
      </c>
      <c r="C90" s="130">
        <v>1095</v>
      </c>
      <c r="D90" s="127" t="s">
        <v>1114</v>
      </c>
      <c r="E90" s="128">
        <v>15</v>
      </c>
      <c r="F90" s="146">
        <v>16425</v>
      </c>
      <c r="G90" s="128">
        <v>10</v>
      </c>
      <c r="H90" s="146">
        <v>10950</v>
      </c>
      <c r="I90" s="148">
        <v>25</v>
      </c>
      <c r="J90" s="146">
        <v>27375</v>
      </c>
      <c r="K90" s="38">
        <v>0</v>
      </c>
      <c r="O90" s="102"/>
      <c r="Q90" s="102"/>
      <c r="S90" s="102"/>
    </row>
    <row r="91" spans="1:19" ht="25.5">
      <c r="A91" s="155"/>
      <c r="B91" s="157" t="s">
        <v>159</v>
      </c>
      <c r="C91" s="130">
        <v>56280</v>
      </c>
      <c r="D91" s="127" t="s">
        <v>959</v>
      </c>
      <c r="E91" s="128">
        <v>0.6</v>
      </c>
      <c r="F91" s="146">
        <v>33768</v>
      </c>
      <c r="G91" s="128">
        <v>0.4</v>
      </c>
      <c r="H91" s="146">
        <v>22512</v>
      </c>
      <c r="I91" s="148">
        <v>1</v>
      </c>
      <c r="J91" s="146">
        <v>56280</v>
      </c>
      <c r="K91" s="38">
        <v>0</v>
      </c>
      <c r="O91" s="102"/>
      <c r="Q91" s="102"/>
      <c r="S91" s="102"/>
    </row>
    <row r="92" spans="1:19" ht="12.75">
      <c r="A92" s="155"/>
      <c r="B92" s="147" t="s">
        <v>1184</v>
      </c>
      <c r="F92" s="146"/>
      <c r="H92" s="146"/>
      <c r="J92" s="146"/>
      <c r="K92" s="38">
        <v>0</v>
      </c>
      <c r="O92" s="102"/>
      <c r="Q92" s="102"/>
      <c r="S92" s="102"/>
    </row>
    <row r="93" spans="1:19" ht="12.75">
      <c r="A93" s="165"/>
      <c r="B93" s="156" t="s">
        <v>160</v>
      </c>
      <c r="F93" s="146"/>
      <c r="H93" s="146"/>
      <c r="J93" s="146" t="s">
        <v>1151</v>
      </c>
      <c r="K93" s="38">
        <v>0</v>
      </c>
      <c r="O93" s="102"/>
      <c r="Q93" s="102"/>
      <c r="S93" s="102"/>
    </row>
    <row r="94" spans="1:19" ht="12.75">
      <c r="A94" s="155"/>
      <c r="B94" s="163"/>
      <c r="F94" s="24" t="s">
        <v>965</v>
      </c>
      <c r="H94" s="24" t="s">
        <v>965</v>
      </c>
      <c r="J94" s="24" t="s">
        <v>965</v>
      </c>
      <c r="K94" s="38">
        <v>0</v>
      </c>
      <c r="O94" s="102"/>
      <c r="Q94" s="102"/>
      <c r="S94" s="102"/>
    </row>
    <row r="95" spans="1:19" ht="12.75">
      <c r="A95" s="155"/>
      <c r="B95" s="157"/>
      <c r="F95" s="146">
        <v>62193</v>
      </c>
      <c r="H95" s="146">
        <v>33462</v>
      </c>
      <c r="J95" s="146">
        <v>95655</v>
      </c>
      <c r="K95" s="38">
        <v>-95655</v>
      </c>
      <c r="O95" s="102"/>
      <c r="Q95" s="102"/>
      <c r="S95" s="102"/>
    </row>
    <row r="96" spans="1:19" ht="12.75">
      <c r="A96" s="152"/>
      <c r="B96" s="158"/>
      <c r="F96" s="146"/>
      <c r="H96" s="146"/>
      <c r="J96" s="146"/>
      <c r="K96" s="38">
        <v>0</v>
      </c>
      <c r="O96" s="102"/>
      <c r="Q96" s="102"/>
      <c r="S96" s="102"/>
    </row>
    <row r="97" spans="1:19" ht="25.5">
      <c r="A97" s="152">
        <v>7</v>
      </c>
      <c r="B97" s="145" t="s">
        <v>0</v>
      </c>
      <c r="F97" s="146"/>
      <c r="H97" s="146"/>
      <c r="J97" s="146"/>
      <c r="K97" s="38">
        <v>0</v>
      </c>
      <c r="M97" s="38"/>
      <c r="O97" s="102"/>
      <c r="Q97" s="102"/>
      <c r="S97" s="102"/>
    </row>
    <row r="98" spans="1:19" ht="12.75">
      <c r="A98" s="155"/>
      <c r="B98" s="163" t="s">
        <v>1</v>
      </c>
      <c r="F98" s="146"/>
      <c r="H98" s="146"/>
      <c r="J98" s="146"/>
      <c r="K98" s="38">
        <v>0</v>
      </c>
      <c r="O98" s="102"/>
      <c r="Q98" s="102"/>
      <c r="S98" s="102"/>
    </row>
    <row r="99" spans="1:19" ht="51">
      <c r="A99" s="155"/>
      <c r="B99" s="157" t="s">
        <v>161</v>
      </c>
      <c r="C99" s="101">
        <v>31000</v>
      </c>
      <c r="D99" s="127" t="s">
        <v>959</v>
      </c>
      <c r="E99" s="128">
        <v>9</v>
      </c>
      <c r="F99" s="146">
        <v>279000</v>
      </c>
      <c r="G99" s="128">
        <v>6</v>
      </c>
      <c r="H99" s="146">
        <v>186000</v>
      </c>
      <c r="I99" s="129">
        <v>15</v>
      </c>
      <c r="J99" s="146">
        <v>465000</v>
      </c>
      <c r="K99" s="38">
        <v>0</v>
      </c>
      <c r="O99" s="102"/>
      <c r="Q99" s="102"/>
      <c r="S99" s="102"/>
    </row>
    <row r="100" spans="1:19" ht="25.5">
      <c r="A100" s="155"/>
      <c r="B100" s="157" t="s">
        <v>162</v>
      </c>
      <c r="C100" s="130">
        <v>1095</v>
      </c>
      <c r="D100" s="127" t="s">
        <v>959</v>
      </c>
      <c r="E100" s="128">
        <v>12</v>
      </c>
      <c r="F100" s="146">
        <v>13140</v>
      </c>
      <c r="G100" s="128">
        <v>8</v>
      </c>
      <c r="H100" s="146">
        <v>8760</v>
      </c>
      <c r="I100" s="129">
        <v>20</v>
      </c>
      <c r="J100" s="146">
        <v>21900</v>
      </c>
      <c r="K100" s="38">
        <v>0</v>
      </c>
      <c r="N100" s="101"/>
      <c r="O100" s="102"/>
      <c r="Q100" s="102"/>
      <c r="S100" s="102"/>
    </row>
    <row r="101" spans="1:19" ht="25.5">
      <c r="A101" s="155"/>
      <c r="B101" s="157" t="s">
        <v>163</v>
      </c>
      <c r="C101" s="130">
        <v>485</v>
      </c>
      <c r="D101" s="127" t="s">
        <v>1114</v>
      </c>
      <c r="E101" s="128">
        <v>30</v>
      </c>
      <c r="F101" s="146">
        <v>14550</v>
      </c>
      <c r="G101" s="128">
        <v>20</v>
      </c>
      <c r="H101" s="146">
        <v>9700</v>
      </c>
      <c r="I101" s="148">
        <v>50</v>
      </c>
      <c r="J101" s="146">
        <v>24250</v>
      </c>
      <c r="K101" s="38">
        <v>0</v>
      </c>
      <c r="O101" s="102"/>
      <c r="Q101" s="102"/>
      <c r="S101" s="102"/>
    </row>
    <row r="102" spans="1:19" ht="12.75">
      <c r="A102" s="155"/>
      <c r="B102" s="156" t="s">
        <v>164</v>
      </c>
      <c r="C102" s="130">
        <v>1095</v>
      </c>
      <c r="D102" s="127" t="s">
        <v>1114</v>
      </c>
      <c r="E102" s="128">
        <v>15</v>
      </c>
      <c r="F102" s="146">
        <v>16425</v>
      </c>
      <c r="G102" s="128">
        <v>10</v>
      </c>
      <c r="H102" s="146">
        <v>10950</v>
      </c>
      <c r="I102" s="148">
        <v>25</v>
      </c>
      <c r="J102" s="146">
        <v>27375</v>
      </c>
      <c r="K102" s="38">
        <v>0</v>
      </c>
      <c r="O102" s="102"/>
      <c r="Q102" s="102"/>
      <c r="S102" s="102"/>
    </row>
    <row r="103" spans="1:19" ht="25.5">
      <c r="A103" s="155"/>
      <c r="B103" s="156" t="s">
        <v>165</v>
      </c>
      <c r="C103" s="130">
        <v>5</v>
      </c>
      <c r="D103" s="127" t="s">
        <v>134</v>
      </c>
      <c r="E103" s="128">
        <v>6000</v>
      </c>
      <c r="F103" s="146">
        <v>30000</v>
      </c>
      <c r="G103" s="128">
        <v>4000</v>
      </c>
      <c r="H103" s="146">
        <v>20000</v>
      </c>
      <c r="I103" s="148">
        <v>10000</v>
      </c>
      <c r="J103" s="146">
        <v>50000</v>
      </c>
      <c r="K103" s="38">
        <v>0</v>
      </c>
      <c r="O103" s="102"/>
      <c r="Q103" s="102"/>
      <c r="S103" s="102"/>
    </row>
    <row r="104" spans="1:19" ht="12.75">
      <c r="A104" s="155"/>
      <c r="B104" s="163" t="s">
        <v>8</v>
      </c>
      <c r="F104" s="146"/>
      <c r="H104" s="146"/>
      <c r="J104" s="146"/>
      <c r="K104" s="38">
        <v>0</v>
      </c>
      <c r="O104" s="102"/>
      <c r="Q104" s="102"/>
      <c r="S104" s="102"/>
    </row>
    <row r="105" spans="1:19" ht="25.5">
      <c r="A105" s="155"/>
      <c r="B105" s="157" t="s">
        <v>166</v>
      </c>
      <c r="F105" s="146"/>
      <c r="H105" s="146"/>
      <c r="J105" s="146" t="s">
        <v>10</v>
      </c>
      <c r="K105" s="38">
        <v>0</v>
      </c>
      <c r="O105" s="102"/>
      <c r="Q105" s="102"/>
      <c r="S105" s="102"/>
    </row>
    <row r="106" spans="1:19" ht="25.5">
      <c r="A106" s="155"/>
      <c r="B106" s="157" t="s">
        <v>11</v>
      </c>
      <c r="C106" s="130">
        <v>5</v>
      </c>
      <c r="D106" s="127" t="s">
        <v>134</v>
      </c>
      <c r="E106" s="128">
        <v>6000</v>
      </c>
      <c r="F106" s="146">
        <v>30000</v>
      </c>
      <c r="G106" s="128">
        <v>4000</v>
      </c>
      <c r="H106" s="146">
        <v>20000</v>
      </c>
      <c r="I106" s="148">
        <v>10000</v>
      </c>
      <c r="J106" s="146">
        <v>50000</v>
      </c>
      <c r="K106" s="38">
        <v>0</v>
      </c>
      <c r="O106" s="102"/>
      <c r="Q106" s="102"/>
      <c r="S106" s="102"/>
    </row>
    <row r="107" spans="1:19" ht="12.75">
      <c r="A107" s="155"/>
      <c r="B107" s="163" t="s">
        <v>12</v>
      </c>
      <c r="F107" s="146"/>
      <c r="H107" s="146"/>
      <c r="J107" s="146"/>
      <c r="K107" s="38">
        <v>0</v>
      </c>
      <c r="O107" s="102"/>
      <c r="Q107" s="102"/>
      <c r="S107" s="102"/>
    </row>
    <row r="108" spans="1:19" ht="12.75">
      <c r="A108" s="155"/>
      <c r="B108" s="156" t="s">
        <v>167</v>
      </c>
      <c r="F108" s="146"/>
      <c r="H108" s="146"/>
      <c r="J108" s="146" t="s">
        <v>14</v>
      </c>
      <c r="K108" s="38">
        <v>0</v>
      </c>
      <c r="O108" s="102"/>
      <c r="Q108" s="102"/>
      <c r="S108" s="102"/>
    </row>
    <row r="109" spans="1:19" ht="12.75">
      <c r="A109" s="155"/>
      <c r="B109" s="163" t="s">
        <v>15</v>
      </c>
      <c r="F109" s="146"/>
      <c r="H109" s="146"/>
      <c r="J109" s="146"/>
      <c r="K109" s="38">
        <v>0</v>
      </c>
      <c r="O109" s="102"/>
      <c r="Q109" s="102"/>
      <c r="S109" s="102"/>
    </row>
    <row r="110" spans="1:19" ht="25.5">
      <c r="A110" s="155"/>
      <c r="B110" s="156" t="s">
        <v>16</v>
      </c>
      <c r="F110" s="146"/>
      <c r="H110" s="146"/>
      <c r="J110" s="146" t="s">
        <v>14</v>
      </c>
      <c r="K110" s="38">
        <v>0</v>
      </c>
      <c r="O110" s="102"/>
      <c r="Q110" s="102"/>
      <c r="S110" s="102"/>
    </row>
    <row r="111" spans="1:14" ht="25.5">
      <c r="A111" s="149"/>
      <c r="B111" s="164" t="s">
        <v>168</v>
      </c>
      <c r="C111" s="130">
        <v>2280</v>
      </c>
      <c r="D111" s="127" t="s">
        <v>959</v>
      </c>
      <c r="E111" s="128">
        <v>4.8</v>
      </c>
      <c r="F111" s="146">
        <v>10944</v>
      </c>
      <c r="G111" s="128">
        <v>3.2</v>
      </c>
      <c r="H111" s="146">
        <v>7296</v>
      </c>
      <c r="I111" s="148">
        <v>8</v>
      </c>
      <c r="J111" s="146">
        <v>18240</v>
      </c>
      <c r="K111" s="38">
        <v>0</v>
      </c>
      <c r="N111" s="77"/>
    </row>
    <row r="112" spans="1:19" ht="12.75">
      <c r="A112" s="155"/>
      <c r="B112" s="163"/>
      <c r="F112" s="24" t="s">
        <v>965</v>
      </c>
      <c r="H112" s="24" t="s">
        <v>965</v>
      </c>
      <c r="J112" s="24" t="s">
        <v>965</v>
      </c>
      <c r="K112" s="38">
        <v>0</v>
      </c>
      <c r="O112" s="102"/>
      <c r="Q112" s="102"/>
      <c r="S112" s="102"/>
    </row>
    <row r="113" spans="1:19" ht="12.75">
      <c r="A113" s="155"/>
      <c r="B113" s="147"/>
      <c r="F113" s="146">
        <v>394059</v>
      </c>
      <c r="H113" s="146">
        <v>262706</v>
      </c>
      <c r="J113" s="146">
        <v>656765</v>
      </c>
      <c r="K113" s="38">
        <v>-656765</v>
      </c>
      <c r="O113" s="102"/>
      <c r="Q113" s="102"/>
      <c r="S113" s="102"/>
    </row>
    <row r="114" spans="1:19" ht="12.75">
      <c r="A114" s="152"/>
      <c r="B114" s="158"/>
      <c r="F114" s="146"/>
      <c r="H114" s="146"/>
      <c r="J114" s="146"/>
      <c r="K114" s="38">
        <v>0</v>
      </c>
      <c r="O114" s="102"/>
      <c r="Q114" s="102"/>
      <c r="S114" s="102"/>
    </row>
    <row r="115" spans="1:19" ht="12.75">
      <c r="A115" s="152">
        <v>8</v>
      </c>
      <c r="B115" s="166" t="s">
        <v>1071</v>
      </c>
      <c r="F115" s="146"/>
      <c r="H115" s="146"/>
      <c r="J115" s="146"/>
      <c r="K115" s="38">
        <v>0</v>
      </c>
      <c r="O115" s="102"/>
      <c r="Q115" s="102"/>
      <c r="S115" s="102"/>
    </row>
    <row r="116" spans="1:19" ht="25.5">
      <c r="A116" s="152"/>
      <c r="B116" s="153" t="s">
        <v>19</v>
      </c>
      <c r="F116" s="146"/>
      <c r="H116" s="146"/>
      <c r="J116" s="146"/>
      <c r="K116" s="38">
        <v>0</v>
      </c>
      <c r="O116" s="102"/>
      <c r="Q116" s="102"/>
      <c r="S116" s="102"/>
    </row>
    <row r="117" spans="1:19" ht="12.75">
      <c r="A117" s="155"/>
      <c r="B117" s="167" t="s">
        <v>169</v>
      </c>
      <c r="F117" s="146"/>
      <c r="H117" s="146"/>
      <c r="J117" s="146"/>
      <c r="K117" s="38">
        <v>0</v>
      </c>
      <c r="O117" s="102"/>
      <c r="Q117" s="102"/>
      <c r="S117" s="102"/>
    </row>
    <row r="118" spans="1:19" ht="12.75">
      <c r="A118" s="155"/>
      <c r="B118" s="156" t="s">
        <v>22</v>
      </c>
      <c r="C118" s="130">
        <v>10</v>
      </c>
      <c r="D118" s="127" t="s">
        <v>1169</v>
      </c>
      <c r="E118" s="128">
        <v>1000</v>
      </c>
      <c r="F118" s="146">
        <v>10000</v>
      </c>
      <c r="G118" s="128">
        <v>0</v>
      </c>
      <c r="H118" s="146">
        <v>0</v>
      </c>
      <c r="I118" s="148">
        <v>1000</v>
      </c>
      <c r="J118" s="146">
        <v>10000</v>
      </c>
      <c r="K118" s="38">
        <v>0</v>
      </c>
      <c r="O118" s="102"/>
      <c r="Q118" s="102"/>
      <c r="S118" s="102"/>
    </row>
    <row r="119" spans="1:19" ht="12.75">
      <c r="A119" s="155"/>
      <c r="B119" s="167"/>
      <c r="F119" s="146"/>
      <c r="H119" s="146"/>
      <c r="J119" s="146"/>
      <c r="K119" s="38">
        <v>0</v>
      </c>
      <c r="O119" s="102"/>
      <c r="Q119" s="102"/>
      <c r="S119" s="102"/>
    </row>
    <row r="120" spans="1:19" ht="12.75">
      <c r="A120" s="155"/>
      <c r="B120" s="167" t="s">
        <v>170</v>
      </c>
      <c r="F120" s="146"/>
      <c r="H120" s="146"/>
      <c r="J120" s="146"/>
      <c r="K120" s="38">
        <v>0</v>
      </c>
      <c r="O120" s="102"/>
      <c r="Q120" s="102"/>
      <c r="S120" s="102"/>
    </row>
    <row r="121" spans="1:19" ht="12.75">
      <c r="A121" s="155"/>
      <c r="B121" s="156" t="s">
        <v>22</v>
      </c>
      <c r="C121" s="130">
        <v>50</v>
      </c>
      <c r="D121" s="127" t="s">
        <v>1169</v>
      </c>
      <c r="E121" s="128">
        <v>900</v>
      </c>
      <c r="F121" s="146">
        <v>45000</v>
      </c>
      <c r="G121" s="128">
        <v>0</v>
      </c>
      <c r="H121" s="146">
        <v>0</v>
      </c>
      <c r="I121" s="148">
        <v>900</v>
      </c>
      <c r="J121" s="146">
        <v>45000</v>
      </c>
      <c r="K121" s="38">
        <v>0</v>
      </c>
      <c r="O121" s="102"/>
      <c r="Q121" s="102"/>
      <c r="S121" s="102"/>
    </row>
    <row r="122" spans="1:19" ht="12.75">
      <c r="A122" s="155"/>
      <c r="B122" s="156" t="s">
        <v>22</v>
      </c>
      <c r="C122" s="130">
        <v>10</v>
      </c>
      <c r="D122" s="127" t="s">
        <v>171</v>
      </c>
      <c r="E122" s="128">
        <v>1800</v>
      </c>
      <c r="F122" s="146">
        <v>18000</v>
      </c>
      <c r="G122" s="128">
        <v>0</v>
      </c>
      <c r="H122" s="146">
        <v>0</v>
      </c>
      <c r="I122" s="148">
        <v>1800</v>
      </c>
      <c r="J122" s="146">
        <v>18000</v>
      </c>
      <c r="K122" s="38">
        <v>0</v>
      </c>
      <c r="O122" s="102"/>
      <c r="Q122" s="102"/>
      <c r="S122" s="102"/>
    </row>
    <row r="123" spans="1:19" ht="25.5">
      <c r="A123" s="155"/>
      <c r="B123" s="156" t="s">
        <v>172</v>
      </c>
      <c r="C123" s="130">
        <v>5</v>
      </c>
      <c r="D123" s="127" t="s">
        <v>134</v>
      </c>
      <c r="E123" s="128">
        <v>6000</v>
      </c>
      <c r="F123" s="146">
        <v>30000</v>
      </c>
      <c r="G123" s="128">
        <v>0</v>
      </c>
      <c r="H123" s="146">
        <v>0</v>
      </c>
      <c r="I123" s="148">
        <v>6000</v>
      </c>
      <c r="J123" s="146">
        <v>30000</v>
      </c>
      <c r="K123" s="38">
        <v>0</v>
      </c>
      <c r="O123" s="102"/>
      <c r="Q123" s="102"/>
      <c r="S123" s="102"/>
    </row>
    <row r="124" spans="1:19" ht="25.5">
      <c r="A124" s="155"/>
      <c r="B124" s="156" t="s">
        <v>173</v>
      </c>
      <c r="C124" s="130">
        <v>5</v>
      </c>
      <c r="D124" s="127" t="s">
        <v>134</v>
      </c>
      <c r="E124" s="128">
        <v>3000</v>
      </c>
      <c r="F124" s="146">
        <v>15000</v>
      </c>
      <c r="G124" s="128">
        <v>2000</v>
      </c>
      <c r="H124" s="146">
        <v>10000</v>
      </c>
      <c r="I124" s="148">
        <v>5000</v>
      </c>
      <c r="J124" s="146">
        <v>25000</v>
      </c>
      <c r="K124" s="38">
        <v>0</v>
      </c>
      <c r="O124" s="102"/>
      <c r="Q124" s="102"/>
      <c r="S124" s="102"/>
    </row>
    <row r="125" spans="1:19" ht="38.25">
      <c r="A125" s="155"/>
      <c r="B125" s="157" t="s">
        <v>174</v>
      </c>
      <c r="C125" s="130">
        <v>600</v>
      </c>
      <c r="D125" s="127" t="s">
        <v>959</v>
      </c>
      <c r="E125" s="128">
        <v>36</v>
      </c>
      <c r="F125" s="146">
        <v>21600</v>
      </c>
      <c r="G125" s="128">
        <v>24</v>
      </c>
      <c r="H125" s="146">
        <v>14400</v>
      </c>
      <c r="I125" s="148">
        <v>60</v>
      </c>
      <c r="J125" s="146">
        <v>36000</v>
      </c>
      <c r="K125" s="38">
        <v>0</v>
      </c>
      <c r="L125" s="101"/>
      <c r="M125" s="38"/>
      <c r="O125" s="102"/>
      <c r="Q125" s="102"/>
      <c r="S125" s="102"/>
    </row>
    <row r="126" spans="1:19" ht="12.75">
      <c r="A126" s="152"/>
      <c r="B126" s="153"/>
      <c r="F126" s="146"/>
      <c r="H126" s="146"/>
      <c r="J126" s="146"/>
      <c r="K126" s="38">
        <v>0</v>
      </c>
      <c r="O126" s="102"/>
      <c r="Q126" s="102"/>
      <c r="S126" s="102"/>
    </row>
    <row r="127" spans="1:19" ht="12.75">
      <c r="A127" s="152"/>
      <c r="B127" s="153" t="s">
        <v>175</v>
      </c>
      <c r="F127" s="146"/>
      <c r="H127" s="146"/>
      <c r="J127" s="146" t="s">
        <v>1151</v>
      </c>
      <c r="K127" s="38">
        <v>0</v>
      </c>
      <c r="O127" s="102"/>
      <c r="Q127" s="102"/>
      <c r="S127" s="102"/>
    </row>
    <row r="128" spans="1:20" ht="12.75">
      <c r="A128" s="155"/>
      <c r="B128" s="167"/>
      <c r="E128" s="168"/>
      <c r="F128" s="24" t="s">
        <v>965</v>
      </c>
      <c r="G128" s="168"/>
      <c r="H128" s="24" t="s">
        <v>965</v>
      </c>
      <c r="I128" s="230"/>
      <c r="J128" s="24" t="s">
        <v>965</v>
      </c>
      <c r="K128" s="38">
        <v>0</v>
      </c>
      <c r="O128" s="102"/>
      <c r="Q128" s="102"/>
      <c r="S128" s="102"/>
      <c r="T128" s="38"/>
    </row>
    <row r="129" spans="1:19" ht="12.75">
      <c r="A129" s="155"/>
      <c r="B129" s="147"/>
      <c r="F129" s="146">
        <v>139600</v>
      </c>
      <c r="H129" s="146">
        <v>24400</v>
      </c>
      <c r="J129" s="146">
        <v>164000</v>
      </c>
      <c r="K129" s="38">
        <v>-164000</v>
      </c>
      <c r="O129" s="102"/>
      <c r="Q129" s="102"/>
      <c r="S129" s="102"/>
    </row>
    <row r="130" spans="1:19" ht="12.75">
      <c r="A130" s="152"/>
      <c r="B130" s="158"/>
      <c r="F130" s="146"/>
      <c r="H130" s="146"/>
      <c r="J130" s="146"/>
      <c r="K130" s="38">
        <v>0</v>
      </c>
      <c r="O130" s="102"/>
      <c r="Q130" s="102"/>
      <c r="S130" s="102"/>
    </row>
    <row r="131" spans="1:19" ht="12.75">
      <c r="A131" s="152">
        <v>9</v>
      </c>
      <c r="B131" s="158" t="s">
        <v>1073</v>
      </c>
      <c r="F131" s="146"/>
      <c r="H131" s="146"/>
      <c r="J131" s="146"/>
      <c r="K131" s="38">
        <v>0</v>
      </c>
      <c r="O131" s="102"/>
      <c r="Q131" s="102"/>
      <c r="S131" s="102"/>
    </row>
    <row r="132" spans="1:19" ht="12.75">
      <c r="A132" s="152"/>
      <c r="B132" s="153" t="s">
        <v>31</v>
      </c>
      <c r="F132" s="146"/>
      <c r="H132" s="146"/>
      <c r="J132" s="146" t="s">
        <v>32</v>
      </c>
      <c r="K132" s="38">
        <v>0</v>
      </c>
      <c r="M132" s="38"/>
      <c r="O132" s="102"/>
      <c r="Q132" s="102"/>
      <c r="S132" s="102"/>
    </row>
    <row r="133" spans="1:19" ht="12.75">
      <c r="A133" s="155"/>
      <c r="B133" s="156"/>
      <c r="F133" s="146"/>
      <c r="H133" s="146"/>
      <c r="J133" s="146"/>
      <c r="K133" s="38">
        <v>0</v>
      </c>
      <c r="M133" s="146"/>
      <c r="O133" s="102"/>
      <c r="Q133" s="102"/>
      <c r="S133" s="102"/>
    </row>
    <row r="134" spans="1:19" ht="12.75">
      <c r="A134" s="155"/>
      <c r="B134" s="102" t="s">
        <v>35</v>
      </c>
      <c r="F134" s="146"/>
      <c r="H134" s="146"/>
      <c r="J134" s="146"/>
      <c r="K134" s="38">
        <v>0</v>
      </c>
      <c r="M134" s="146"/>
      <c r="O134" s="102"/>
      <c r="Q134" s="102"/>
      <c r="S134" s="102"/>
    </row>
    <row r="135" spans="1:19" ht="12.75">
      <c r="A135" s="155"/>
      <c r="B135" s="156" t="s">
        <v>176</v>
      </c>
      <c r="C135" s="130">
        <v>56280</v>
      </c>
      <c r="D135" s="127" t="s">
        <v>959</v>
      </c>
      <c r="E135" s="128">
        <v>0.6</v>
      </c>
      <c r="F135" s="146">
        <v>33768</v>
      </c>
      <c r="G135" s="128">
        <v>0.4</v>
      </c>
      <c r="H135" s="146">
        <v>22512</v>
      </c>
      <c r="I135" s="148">
        <v>1</v>
      </c>
      <c r="J135" s="146">
        <v>56280</v>
      </c>
      <c r="K135" s="38">
        <v>0</v>
      </c>
      <c r="L135" s="101"/>
      <c r="M135" s="38"/>
      <c r="O135" s="102"/>
      <c r="Q135" s="102"/>
      <c r="S135" s="102"/>
    </row>
    <row r="136" spans="1:19" ht="12.75">
      <c r="A136" s="155"/>
      <c r="B136" s="102"/>
      <c r="D136" s="170"/>
      <c r="F136" s="146"/>
      <c r="H136" s="146"/>
      <c r="I136" s="228"/>
      <c r="J136" s="146"/>
      <c r="K136" s="38">
        <v>0</v>
      </c>
      <c r="M136" s="146"/>
      <c r="O136" s="102"/>
      <c r="Q136" s="102"/>
      <c r="S136" s="102"/>
    </row>
    <row r="137" spans="1:19" ht="12.75">
      <c r="A137" s="155"/>
      <c r="B137" s="102" t="s">
        <v>37</v>
      </c>
      <c r="D137" s="170"/>
      <c r="F137" s="146"/>
      <c r="H137" s="146"/>
      <c r="I137" s="228"/>
      <c r="J137" s="146"/>
      <c r="K137" s="38">
        <v>0</v>
      </c>
      <c r="M137" s="146"/>
      <c r="O137" s="102"/>
      <c r="Q137" s="102"/>
      <c r="S137" s="102"/>
    </row>
    <row r="138" spans="1:19" ht="12.75">
      <c r="A138" s="155"/>
      <c r="B138" s="231" t="s">
        <v>177</v>
      </c>
      <c r="C138" s="130">
        <v>23000</v>
      </c>
      <c r="D138" s="170" t="s">
        <v>959</v>
      </c>
      <c r="E138" s="128">
        <v>0.8999999999999999</v>
      </c>
      <c r="F138" s="146">
        <v>20699.999999999996</v>
      </c>
      <c r="G138" s="128">
        <v>0.6000000000000001</v>
      </c>
      <c r="H138" s="146">
        <v>13800.000000000002</v>
      </c>
      <c r="I138" s="228">
        <v>1.5</v>
      </c>
      <c r="J138" s="146">
        <v>34500</v>
      </c>
      <c r="K138" s="38">
        <v>0</v>
      </c>
      <c r="M138" s="146"/>
      <c r="O138" s="102"/>
      <c r="Q138" s="102"/>
      <c r="S138" s="102"/>
    </row>
    <row r="139" spans="1:19" ht="12.75">
      <c r="A139" s="155"/>
      <c r="B139" s="102"/>
      <c r="D139" s="170"/>
      <c r="F139" s="146"/>
      <c r="H139" s="146"/>
      <c r="I139" s="228"/>
      <c r="J139" s="146"/>
      <c r="K139" s="38">
        <v>0</v>
      </c>
      <c r="M139" s="146"/>
      <c r="O139" s="102"/>
      <c r="Q139" s="102"/>
      <c r="S139" s="102"/>
    </row>
    <row r="140" spans="1:19" ht="12.75">
      <c r="A140" s="155"/>
      <c r="B140" s="171" t="s">
        <v>39</v>
      </c>
      <c r="F140" s="146"/>
      <c r="H140" s="146"/>
      <c r="J140" s="146"/>
      <c r="K140" s="38">
        <v>0</v>
      </c>
      <c r="M140" s="146"/>
      <c r="O140" s="102"/>
      <c r="Q140" s="102"/>
      <c r="S140" s="102"/>
    </row>
    <row r="141" spans="1:19" ht="12.75">
      <c r="A141" s="155"/>
      <c r="B141" s="231" t="s">
        <v>40</v>
      </c>
      <c r="C141" s="130">
        <v>56280</v>
      </c>
      <c r="D141" s="170" t="s">
        <v>959</v>
      </c>
      <c r="F141" s="146"/>
      <c r="H141" s="146"/>
      <c r="J141" s="146" t="s">
        <v>41</v>
      </c>
      <c r="K141" s="38">
        <v>0</v>
      </c>
      <c r="M141" s="146"/>
      <c r="O141" s="102"/>
      <c r="Q141" s="102"/>
      <c r="S141" s="102"/>
    </row>
    <row r="142" spans="1:19" ht="12.75">
      <c r="A142" s="155"/>
      <c r="B142" s="171"/>
      <c r="D142" s="170"/>
      <c r="F142" s="146"/>
      <c r="H142" s="146"/>
      <c r="J142" s="146"/>
      <c r="K142" s="38">
        <v>0</v>
      </c>
      <c r="M142" s="146"/>
      <c r="O142" s="102"/>
      <c r="Q142" s="102"/>
      <c r="S142" s="102"/>
    </row>
    <row r="143" spans="1:19" ht="12.75">
      <c r="A143" s="155"/>
      <c r="B143" s="171" t="s">
        <v>42</v>
      </c>
      <c r="D143" s="170"/>
      <c r="F143" s="146"/>
      <c r="H143" s="146"/>
      <c r="J143" s="146"/>
      <c r="K143" s="38">
        <v>0</v>
      </c>
      <c r="M143" s="146"/>
      <c r="O143" s="102"/>
      <c r="Q143" s="102"/>
      <c r="S143" s="102"/>
    </row>
    <row r="144" spans="1:19" ht="12.75">
      <c r="A144" s="155"/>
      <c r="B144" s="172" t="s">
        <v>43</v>
      </c>
      <c r="C144" s="130">
        <v>365</v>
      </c>
      <c r="D144" s="170" t="s">
        <v>1161</v>
      </c>
      <c r="E144" s="128">
        <v>90</v>
      </c>
      <c r="F144" s="146">
        <v>32850</v>
      </c>
      <c r="G144" s="128">
        <v>60</v>
      </c>
      <c r="H144" s="146">
        <v>21900</v>
      </c>
      <c r="I144" s="129">
        <v>150</v>
      </c>
      <c r="J144" s="146">
        <v>54750</v>
      </c>
      <c r="K144" s="38">
        <v>0</v>
      </c>
      <c r="M144" s="146"/>
      <c r="O144" s="102"/>
      <c r="Q144" s="102"/>
      <c r="S144" s="102"/>
    </row>
    <row r="145" spans="1:19" ht="12.75">
      <c r="A145" s="155"/>
      <c r="B145" s="172" t="s">
        <v>45</v>
      </c>
      <c r="C145" s="101">
        <v>31000</v>
      </c>
      <c r="D145" s="170" t="s">
        <v>959</v>
      </c>
      <c r="E145" s="128">
        <v>0.8999999999999999</v>
      </c>
      <c r="F145" s="146">
        <v>27899.999999999996</v>
      </c>
      <c r="G145" s="128">
        <v>0.6000000000000001</v>
      </c>
      <c r="H145" s="146">
        <v>18600.000000000004</v>
      </c>
      <c r="I145" s="129">
        <v>1.5</v>
      </c>
      <c r="J145" s="146">
        <v>46500</v>
      </c>
      <c r="K145" s="38">
        <v>0</v>
      </c>
      <c r="M145" s="146"/>
      <c r="O145" s="102"/>
      <c r="Q145" s="102"/>
      <c r="S145" s="102"/>
    </row>
    <row r="146" spans="1:19" ht="12.75">
      <c r="A146" s="155"/>
      <c r="B146" s="172" t="s">
        <v>46</v>
      </c>
      <c r="C146" s="130">
        <v>80</v>
      </c>
      <c r="D146" s="170" t="s">
        <v>47</v>
      </c>
      <c r="E146" s="128">
        <v>39</v>
      </c>
      <c r="F146" s="146">
        <v>3120</v>
      </c>
      <c r="G146" s="128">
        <v>26</v>
      </c>
      <c r="H146" s="146">
        <v>2080</v>
      </c>
      <c r="I146" s="148">
        <v>65</v>
      </c>
      <c r="J146" s="146">
        <v>5200</v>
      </c>
      <c r="K146" s="38">
        <v>0</v>
      </c>
      <c r="M146" s="146"/>
      <c r="O146" s="102"/>
      <c r="Q146" s="102"/>
      <c r="S146" s="102"/>
    </row>
    <row r="147" spans="1:19" ht="12.75">
      <c r="A147" s="155"/>
      <c r="B147" s="172" t="s">
        <v>48</v>
      </c>
      <c r="C147" s="130">
        <v>56280</v>
      </c>
      <c r="D147" s="170" t="s">
        <v>959</v>
      </c>
      <c r="E147" s="128">
        <v>0.3</v>
      </c>
      <c r="F147" s="146">
        <v>16884</v>
      </c>
      <c r="G147" s="128">
        <v>0.2</v>
      </c>
      <c r="H147" s="146">
        <v>11256</v>
      </c>
      <c r="I147" s="148">
        <v>0.5</v>
      </c>
      <c r="J147" s="146">
        <v>28140</v>
      </c>
      <c r="K147" s="38">
        <v>0</v>
      </c>
      <c r="M147" s="146"/>
      <c r="O147" s="102"/>
      <c r="Q147" s="102"/>
      <c r="S147" s="102"/>
    </row>
    <row r="148" spans="1:20" ht="12.75">
      <c r="A148" s="155"/>
      <c r="B148" s="167"/>
      <c r="E148" s="168"/>
      <c r="F148" s="24" t="s">
        <v>965</v>
      </c>
      <c r="G148" s="168"/>
      <c r="H148" s="24" t="s">
        <v>965</v>
      </c>
      <c r="I148" s="230"/>
      <c r="J148" s="24" t="s">
        <v>965</v>
      </c>
      <c r="K148" s="38">
        <v>0</v>
      </c>
      <c r="O148" s="102"/>
      <c r="Q148" s="102"/>
      <c r="S148" s="102"/>
      <c r="T148" s="38"/>
    </row>
    <row r="149" spans="1:19" ht="12.75">
      <c r="A149" s="155"/>
      <c r="B149" s="147"/>
      <c r="F149" s="146">
        <v>135222</v>
      </c>
      <c r="H149" s="146">
        <v>90148</v>
      </c>
      <c r="J149" s="146">
        <v>225370</v>
      </c>
      <c r="K149" s="38">
        <v>-225370</v>
      </c>
      <c r="O149" s="102"/>
      <c r="Q149" s="102"/>
      <c r="S149" s="102"/>
    </row>
    <row r="150" spans="1:19" ht="12.75">
      <c r="A150" s="152"/>
      <c r="B150" s="158"/>
      <c r="F150" s="146"/>
      <c r="H150" s="146"/>
      <c r="J150" s="146"/>
      <c r="K150" s="38">
        <v>0</v>
      </c>
      <c r="O150" s="102"/>
      <c r="Q150" s="102"/>
      <c r="S150" s="102"/>
    </row>
    <row r="151" spans="1:19" ht="12.75">
      <c r="A151" s="152">
        <v>10</v>
      </c>
      <c r="B151" s="158" t="s">
        <v>1074</v>
      </c>
      <c r="F151" s="146"/>
      <c r="H151" s="146"/>
      <c r="J151" s="146"/>
      <c r="K151" s="38">
        <v>0</v>
      </c>
      <c r="O151" s="102"/>
      <c r="Q151" s="102"/>
      <c r="S151" s="102"/>
    </row>
    <row r="152" spans="1:19" ht="25.5">
      <c r="A152" s="124"/>
      <c r="B152" s="232" t="s">
        <v>178</v>
      </c>
      <c r="C152" s="130">
        <v>5</v>
      </c>
      <c r="D152" s="127" t="s">
        <v>134</v>
      </c>
      <c r="E152" s="128">
        <v>3000</v>
      </c>
      <c r="F152" s="146">
        <v>15000</v>
      </c>
      <c r="G152" s="128">
        <v>2000</v>
      </c>
      <c r="H152" s="146">
        <v>10000</v>
      </c>
      <c r="I152" s="148">
        <v>5000</v>
      </c>
      <c r="J152" s="146">
        <v>25000</v>
      </c>
      <c r="K152" s="38">
        <v>0</v>
      </c>
      <c r="L152" s="146"/>
      <c r="M152" s="159"/>
      <c r="N152" s="102"/>
      <c r="O152" s="102"/>
      <c r="P152" s="102"/>
      <c r="Q152" s="102"/>
      <c r="R152" s="102"/>
      <c r="S152" s="102"/>
    </row>
    <row r="153" spans="1:19" ht="12.75">
      <c r="A153" s="124"/>
      <c r="B153" s="232" t="s">
        <v>179</v>
      </c>
      <c r="C153" s="130">
        <v>25</v>
      </c>
      <c r="D153" s="127" t="s">
        <v>1169</v>
      </c>
      <c r="E153" s="128">
        <v>180</v>
      </c>
      <c r="F153" s="146">
        <v>4500</v>
      </c>
      <c r="G153" s="128">
        <v>120</v>
      </c>
      <c r="H153" s="146">
        <v>3000</v>
      </c>
      <c r="I153" s="148">
        <v>300</v>
      </c>
      <c r="J153" s="146">
        <v>7500</v>
      </c>
      <c r="K153" s="38">
        <v>0</v>
      </c>
      <c r="L153" s="146"/>
      <c r="M153" s="159"/>
      <c r="N153" s="102"/>
      <c r="O153" s="102"/>
      <c r="P153" s="102"/>
      <c r="Q153" s="102"/>
      <c r="R153" s="102"/>
      <c r="S153" s="102"/>
    </row>
    <row r="154" spans="1:19" ht="12.75">
      <c r="A154" s="155"/>
      <c r="B154" s="163" t="s">
        <v>180</v>
      </c>
      <c r="C154" s="130">
        <v>5</v>
      </c>
      <c r="D154" s="127" t="s">
        <v>134</v>
      </c>
      <c r="E154" s="128">
        <v>6000</v>
      </c>
      <c r="F154" s="146">
        <v>30000</v>
      </c>
      <c r="G154" s="128">
        <v>4000</v>
      </c>
      <c r="H154" s="146">
        <v>20000</v>
      </c>
      <c r="I154" s="148">
        <v>10000</v>
      </c>
      <c r="J154" s="146">
        <v>50000</v>
      </c>
      <c r="K154" s="38">
        <v>0</v>
      </c>
      <c r="L154" s="101"/>
      <c r="M154" s="102"/>
      <c r="S154" s="102"/>
    </row>
    <row r="155" spans="1:20" ht="12.75">
      <c r="A155" s="155"/>
      <c r="B155" s="167"/>
      <c r="E155" s="168"/>
      <c r="F155" s="24" t="s">
        <v>965</v>
      </c>
      <c r="G155" s="168"/>
      <c r="H155" s="24" t="s">
        <v>965</v>
      </c>
      <c r="I155" s="230"/>
      <c r="J155" s="24" t="s">
        <v>965</v>
      </c>
      <c r="K155" s="38">
        <v>0</v>
      </c>
      <c r="O155" s="102"/>
      <c r="Q155" s="102"/>
      <c r="S155" s="102"/>
      <c r="T155" s="38"/>
    </row>
    <row r="156" spans="1:19" ht="12.75">
      <c r="A156" s="155"/>
      <c r="B156" s="147"/>
      <c r="F156" s="146">
        <v>49500</v>
      </c>
      <c r="H156" s="146">
        <v>33000</v>
      </c>
      <c r="J156" s="146">
        <v>82500</v>
      </c>
      <c r="K156" s="38">
        <v>-82500</v>
      </c>
      <c r="O156" s="102"/>
      <c r="Q156" s="102"/>
      <c r="S156" s="102"/>
    </row>
    <row r="157" spans="1:19" ht="12.75">
      <c r="A157" s="152"/>
      <c r="B157" s="158"/>
      <c r="F157" s="146"/>
      <c r="H157" s="146"/>
      <c r="J157" s="146"/>
      <c r="K157" s="38">
        <v>0</v>
      </c>
      <c r="O157" s="102"/>
      <c r="Q157" s="102"/>
      <c r="S157" s="102"/>
    </row>
    <row r="158" spans="1:19" ht="12.75">
      <c r="A158" s="152">
        <v>11</v>
      </c>
      <c r="B158" s="158" t="s">
        <v>1075</v>
      </c>
      <c r="F158" s="146"/>
      <c r="H158" s="146"/>
      <c r="J158" s="146" t="s">
        <v>1151</v>
      </c>
      <c r="K158" s="38">
        <v>0</v>
      </c>
      <c r="O158" s="102"/>
      <c r="Q158" s="102"/>
      <c r="S158" s="102"/>
    </row>
    <row r="159" spans="1:20" ht="12.75">
      <c r="A159" s="155"/>
      <c r="B159" s="167"/>
      <c r="E159" s="168"/>
      <c r="F159" s="24" t="s">
        <v>965</v>
      </c>
      <c r="G159" s="168"/>
      <c r="H159" s="24" t="s">
        <v>965</v>
      </c>
      <c r="I159" s="230"/>
      <c r="J159" s="24" t="s">
        <v>965</v>
      </c>
      <c r="K159" s="38">
        <v>0</v>
      </c>
      <c r="O159" s="102"/>
      <c r="Q159" s="102"/>
      <c r="S159" s="102"/>
      <c r="T159" s="38"/>
    </row>
    <row r="160" spans="1:19" ht="12.75">
      <c r="A160" s="155"/>
      <c r="B160" s="147"/>
      <c r="F160" s="146">
        <v>0</v>
      </c>
      <c r="H160" s="146">
        <v>0</v>
      </c>
      <c r="J160" s="146" t="s">
        <v>1151</v>
      </c>
      <c r="K160" s="38">
        <v>0</v>
      </c>
      <c r="O160" s="102"/>
      <c r="Q160" s="102"/>
      <c r="S160" s="102"/>
    </row>
    <row r="161" spans="1:19" ht="12.75">
      <c r="A161" s="152"/>
      <c r="B161" s="158"/>
      <c r="F161" s="146"/>
      <c r="H161" s="146"/>
      <c r="J161" s="146"/>
      <c r="K161" s="38">
        <v>0</v>
      </c>
      <c r="O161" s="102"/>
      <c r="Q161" s="102"/>
      <c r="S161" s="102"/>
    </row>
    <row r="162" spans="1:19" ht="12.75">
      <c r="A162" s="152"/>
      <c r="B162" s="158"/>
      <c r="F162" s="146"/>
      <c r="H162" s="146"/>
      <c r="J162" s="146"/>
      <c r="K162" s="38">
        <v>0</v>
      </c>
      <c r="O162" s="102"/>
      <c r="Q162" s="102"/>
      <c r="S162" s="102"/>
    </row>
    <row r="163" spans="1:19" ht="12.75">
      <c r="A163" s="152">
        <v>12</v>
      </c>
      <c r="B163" s="158" t="s">
        <v>1076</v>
      </c>
      <c r="F163" s="146"/>
      <c r="H163" s="146"/>
      <c r="J163" s="146" t="s">
        <v>1151</v>
      </c>
      <c r="K163" s="38">
        <v>0</v>
      </c>
      <c r="O163" s="102"/>
      <c r="Q163" s="102"/>
      <c r="S163" s="102"/>
    </row>
    <row r="164" spans="1:20" ht="12.75">
      <c r="A164" s="155"/>
      <c r="B164" s="167"/>
      <c r="E164" s="168"/>
      <c r="F164" s="24" t="s">
        <v>965</v>
      </c>
      <c r="G164" s="168"/>
      <c r="H164" s="24" t="s">
        <v>965</v>
      </c>
      <c r="I164" s="230"/>
      <c r="J164" s="24" t="s">
        <v>965</v>
      </c>
      <c r="K164" s="38">
        <v>0</v>
      </c>
      <c r="O164" s="102"/>
      <c r="Q164" s="102"/>
      <c r="S164" s="102"/>
      <c r="T164" s="38"/>
    </row>
    <row r="165" spans="1:19" ht="12.75">
      <c r="A165" s="155"/>
      <c r="B165" s="147"/>
      <c r="F165" s="146">
        <v>0</v>
      </c>
      <c r="H165" s="146">
        <v>0</v>
      </c>
      <c r="J165" s="146" t="s">
        <v>1151</v>
      </c>
      <c r="K165" s="38">
        <v>0</v>
      </c>
      <c r="O165" s="102"/>
      <c r="Q165" s="102"/>
      <c r="S165" s="102"/>
    </row>
    <row r="166" spans="1:19" ht="12.75">
      <c r="A166" s="152"/>
      <c r="B166" s="158"/>
      <c r="F166" s="146"/>
      <c r="H166" s="146"/>
      <c r="J166" s="146"/>
      <c r="K166" s="38">
        <v>0</v>
      </c>
      <c r="O166" s="102"/>
      <c r="Q166" s="102"/>
      <c r="S166" s="102"/>
    </row>
    <row r="167" spans="1:19" ht="12.75">
      <c r="A167" s="152">
        <v>13</v>
      </c>
      <c r="B167" s="158" t="s">
        <v>1077</v>
      </c>
      <c r="F167" s="146"/>
      <c r="H167" s="146"/>
      <c r="J167" s="146" t="s">
        <v>1151</v>
      </c>
      <c r="K167" s="38">
        <v>0</v>
      </c>
      <c r="O167" s="102"/>
      <c r="Q167" s="102"/>
      <c r="S167" s="102"/>
    </row>
    <row r="168" spans="1:20" ht="12.75">
      <c r="A168" s="155"/>
      <c r="B168" s="167"/>
      <c r="E168" s="168"/>
      <c r="F168" s="24" t="s">
        <v>965</v>
      </c>
      <c r="G168" s="168"/>
      <c r="H168" s="24" t="s">
        <v>965</v>
      </c>
      <c r="I168" s="230"/>
      <c r="J168" s="24" t="s">
        <v>965</v>
      </c>
      <c r="K168" s="38">
        <v>0</v>
      </c>
      <c r="O168" s="102"/>
      <c r="Q168" s="102"/>
      <c r="S168" s="102"/>
      <c r="T168" s="38"/>
    </row>
    <row r="169" spans="1:19" ht="12.75">
      <c r="A169" s="155"/>
      <c r="B169" s="147"/>
      <c r="F169" s="146">
        <v>0</v>
      </c>
      <c r="H169" s="146">
        <v>0</v>
      </c>
      <c r="J169" s="146" t="s">
        <v>1151</v>
      </c>
      <c r="K169" s="38">
        <v>0</v>
      </c>
      <c r="O169" s="102"/>
      <c r="Q169" s="102"/>
      <c r="S169" s="102"/>
    </row>
    <row r="170" spans="1:19" ht="12.75">
      <c r="A170" s="152"/>
      <c r="B170" s="158"/>
      <c r="F170" s="146"/>
      <c r="H170" s="146"/>
      <c r="J170" s="146"/>
      <c r="K170" s="38">
        <v>0</v>
      </c>
      <c r="O170" s="102"/>
      <c r="Q170" s="102"/>
      <c r="S170" s="102"/>
    </row>
    <row r="171" spans="1:19" ht="12.75">
      <c r="A171" s="152">
        <v>14</v>
      </c>
      <c r="B171" s="158" t="s">
        <v>1078</v>
      </c>
      <c r="F171" s="146"/>
      <c r="H171" s="146"/>
      <c r="J171" s="146"/>
      <c r="K171" s="38">
        <v>0</v>
      </c>
      <c r="O171" s="102"/>
      <c r="Q171" s="102"/>
      <c r="S171" s="102"/>
    </row>
    <row r="172" spans="1:19" ht="38.25">
      <c r="A172" s="124"/>
      <c r="B172" s="232" t="s">
        <v>131</v>
      </c>
      <c r="C172" s="130">
        <v>5</v>
      </c>
      <c r="D172" s="127" t="s">
        <v>1169</v>
      </c>
      <c r="E172" s="128">
        <v>75000</v>
      </c>
      <c r="F172" s="146">
        <v>375000</v>
      </c>
      <c r="G172" s="128">
        <v>50000</v>
      </c>
      <c r="H172" s="146">
        <v>250000</v>
      </c>
      <c r="I172" s="148">
        <v>125000</v>
      </c>
      <c r="J172" s="146">
        <v>625000</v>
      </c>
      <c r="K172" s="38">
        <v>0</v>
      </c>
      <c r="L172" s="146"/>
      <c r="M172" s="159"/>
      <c r="N172" s="102"/>
      <c r="O172" s="102"/>
      <c r="P172" s="102"/>
      <c r="Q172" s="102"/>
      <c r="R172" s="102"/>
      <c r="S172" s="102"/>
    </row>
    <row r="173" spans="1:19" ht="38.25">
      <c r="A173" s="124"/>
      <c r="B173" s="232" t="s">
        <v>181</v>
      </c>
      <c r="C173" s="130">
        <v>5</v>
      </c>
      <c r="D173" s="127" t="s">
        <v>54</v>
      </c>
      <c r="E173" s="128">
        <v>9000</v>
      </c>
      <c r="F173" s="146">
        <v>45000</v>
      </c>
      <c r="G173" s="128">
        <v>6000</v>
      </c>
      <c r="H173" s="146">
        <v>30000</v>
      </c>
      <c r="I173" s="148">
        <v>15000</v>
      </c>
      <c r="J173" s="146">
        <v>75000</v>
      </c>
      <c r="K173" s="38">
        <v>0</v>
      </c>
      <c r="L173" s="146"/>
      <c r="M173" s="159"/>
      <c r="N173" s="102"/>
      <c r="O173" s="102"/>
      <c r="P173" s="102"/>
      <c r="Q173" s="102"/>
      <c r="R173" s="102"/>
      <c r="S173" s="102"/>
    </row>
    <row r="174" spans="1:20" ht="12.75">
      <c r="A174" s="155"/>
      <c r="B174" s="167"/>
      <c r="E174" s="168"/>
      <c r="F174" s="24" t="s">
        <v>965</v>
      </c>
      <c r="G174" s="168"/>
      <c r="H174" s="24" t="s">
        <v>965</v>
      </c>
      <c r="I174" s="230"/>
      <c r="J174" s="24" t="s">
        <v>965</v>
      </c>
      <c r="K174" s="38">
        <v>0</v>
      </c>
      <c r="O174" s="102"/>
      <c r="Q174" s="102"/>
      <c r="S174" s="102"/>
      <c r="T174" s="38"/>
    </row>
    <row r="175" spans="1:19" ht="12.75">
      <c r="A175" s="155"/>
      <c r="B175" s="147"/>
      <c r="F175" s="146">
        <v>420000</v>
      </c>
      <c r="H175" s="146">
        <v>280000</v>
      </c>
      <c r="J175" s="146">
        <v>700000</v>
      </c>
      <c r="K175" s="38">
        <v>-700000</v>
      </c>
      <c r="O175" s="102"/>
      <c r="Q175" s="102"/>
      <c r="S175" s="102"/>
    </row>
    <row r="176" spans="1:19" ht="12.75">
      <c r="A176" s="174"/>
      <c r="B176" s="144"/>
      <c r="F176" s="175"/>
      <c r="H176" s="175"/>
      <c r="J176" s="175"/>
      <c r="K176" s="38">
        <v>0</v>
      </c>
      <c r="M176" s="159"/>
      <c r="N176" s="102"/>
      <c r="O176" s="102"/>
      <c r="P176" s="102"/>
      <c r="Q176" s="102"/>
      <c r="R176" s="102"/>
      <c r="S176" s="102"/>
    </row>
    <row r="177" spans="1:19" ht="12.75">
      <c r="A177" s="177">
        <v>15.1</v>
      </c>
      <c r="B177" s="144" t="s">
        <v>1079</v>
      </c>
      <c r="F177" s="175"/>
      <c r="H177" s="175"/>
      <c r="J177" s="175"/>
      <c r="K177" s="38">
        <v>0</v>
      </c>
      <c r="M177" s="159"/>
      <c r="N177" s="102"/>
      <c r="O177" s="102"/>
      <c r="P177" s="102"/>
      <c r="Q177" s="102"/>
      <c r="R177" s="102"/>
      <c r="S177" s="102"/>
    </row>
    <row r="178" spans="1:14" s="10" customFormat="1" ht="12.75">
      <c r="A178" s="178"/>
      <c r="B178" s="233" t="s">
        <v>182</v>
      </c>
      <c r="C178" s="159"/>
      <c r="E178" s="234"/>
      <c r="F178" s="234"/>
      <c r="G178" s="234"/>
      <c r="H178" s="234"/>
      <c r="I178" s="235"/>
      <c r="J178" s="236"/>
      <c r="K178" s="38">
        <v>0</v>
      </c>
      <c r="N178" s="102"/>
    </row>
    <row r="179" spans="1:14" s="10" customFormat="1" ht="51">
      <c r="A179" s="178"/>
      <c r="B179" s="192" t="s">
        <v>183</v>
      </c>
      <c r="C179" s="237"/>
      <c r="D179" s="236"/>
      <c r="E179" s="181"/>
      <c r="F179" s="181"/>
      <c r="G179" s="181"/>
      <c r="H179" s="181"/>
      <c r="I179" s="151"/>
      <c r="J179" s="181"/>
      <c r="K179" s="38">
        <v>0</v>
      </c>
      <c r="N179" s="102"/>
    </row>
    <row r="180" spans="1:14" s="10" customFormat="1" ht="25.5">
      <c r="A180" s="178"/>
      <c r="B180" s="238" t="s">
        <v>184</v>
      </c>
      <c r="C180" s="239">
        <v>1250</v>
      </c>
      <c r="D180" s="236" t="s">
        <v>185</v>
      </c>
      <c r="E180" s="236">
        <v>800</v>
      </c>
      <c r="F180" s="181">
        <v>1000000</v>
      </c>
      <c r="G180" s="10">
        <v>3000</v>
      </c>
      <c r="H180" s="181">
        <v>4000000</v>
      </c>
      <c r="I180" s="151">
        <v>4000</v>
      </c>
      <c r="J180" s="181">
        <v>5000000</v>
      </c>
      <c r="K180" s="38">
        <v>0</v>
      </c>
      <c r="N180" s="102"/>
    </row>
    <row r="181" spans="1:14" s="10" customFormat="1" ht="12.75">
      <c r="A181" s="178"/>
      <c r="B181" s="238" t="s">
        <v>186</v>
      </c>
      <c r="C181" s="239">
        <v>250</v>
      </c>
      <c r="D181" s="236" t="s">
        <v>185</v>
      </c>
      <c r="E181" s="236">
        <v>800</v>
      </c>
      <c r="F181" s="181">
        <v>200000</v>
      </c>
      <c r="G181" s="10">
        <v>3000</v>
      </c>
      <c r="H181" s="181">
        <v>800000</v>
      </c>
      <c r="I181" s="151">
        <v>4000</v>
      </c>
      <c r="J181" s="181">
        <v>1000000</v>
      </c>
      <c r="K181" s="38">
        <v>0</v>
      </c>
      <c r="N181" s="102"/>
    </row>
    <row r="182" spans="1:14" s="10" customFormat="1" ht="25.5">
      <c r="A182" s="178"/>
      <c r="B182" s="184" t="s">
        <v>187</v>
      </c>
      <c r="C182" s="101">
        <v>5</v>
      </c>
      <c r="D182" s="37" t="s">
        <v>188</v>
      </c>
      <c r="E182" s="181">
        <v>4000</v>
      </c>
      <c r="F182" s="181">
        <v>20000</v>
      </c>
      <c r="G182" s="181">
        <v>16000</v>
      </c>
      <c r="H182" s="181">
        <v>80000</v>
      </c>
      <c r="I182" s="151">
        <v>20000</v>
      </c>
      <c r="J182" s="181">
        <v>100000</v>
      </c>
      <c r="K182" s="38">
        <v>0</v>
      </c>
      <c r="N182" s="102"/>
    </row>
    <row r="183" spans="1:14" s="10" customFormat="1" ht="25.5">
      <c r="A183" s="178"/>
      <c r="B183" s="184" t="s">
        <v>189</v>
      </c>
      <c r="C183" s="101">
        <v>30000</v>
      </c>
      <c r="D183" s="37" t="s">
        <v>190</v>
      </c>
      <c r="E183" s="180">
        <v>0.6</v>
      </c>
      <c r="F183" s="181">
        <v>18000</v>
      </c>
      <c r="G183" s="181">
        <v>1.4</v>
      </c>
      <c r="H183" s="181">
        <v>42000</v>
      </c>
      <c r="I183" s="151">
        <v>2</v>
      </c>
      <c r="J183" s="181">
        <v>60000</v>
      </c>
      <c r="K183" s="38">
        <v>0</v>
      </c>
      <c r="N183" s="102"/>
    </row>
    <row r="184" spans="1:14" s="10" customFormat="1" ht="12.75">
      <c r="A184" s="178"/>
      <c r="B184" s="184" t="s">
        <v>191</v>
      </c>
      <c r="C184" s="101">
        <v>20</v>
      </c>
      <c r="D184" s="37" t="s">
        <v>1169</v>
      </c>
      <c r="E184" s="180">
        <v>1500</v>
      </c>
      <c r="F184" s="181">
        <v>30000</v>
      </c>
      <c r="G184" s="181">
        <v>3500</v>
      </c>
      <c r="H184" s="181">
        <v>70000</v>
      </c>
      <c r="I184" s="151">
        <v>5000</v>
      </c>
      <c r="J184" s="181">
        <v>100000</v>
      </c>
      <c r="K184" s="38">
        <v>0</v>
      </c>
      <c r="N184" s="102"/>
    </row>
    <row r="185" spans="1:14" s="10" customFormat="1" ht="25.5">
      <c r="A185" s="178"/>
      <c r="B185" s="184" t="s">
        <v>192</v>
      </c>
      <c r="C185" s="101">
        <v>5</v>
      </c>
      <c r="D185" s="37" t="s">
        <v>188</v>
      </c>
      <c r="E185" s="180">
        <v>1500</v>
      </c>
      <c r="F185" s="181">
        <v>7500</v>
      </c>
      <c r="G185" s="181">
        <v>3500</v>
      </c>
      <c r="H185" s="181">
        <v>17500</v>
      </c>
      <c r="I185" s="151">
        <v>5000</v>
      </c>
      <c r="J185" s="181">
        <v>25000</v>
      </c>
      <c r="K185" s="38">
        <v>0</v>
      </c>
      <c r="N185" s="102"/>
    </row>
    <row r="186" spans="1:14" s="10" customFormat="1" ht="12.75">
      <c r="A186" s="178"/>
      <c r="B186" s="184" t="s">
        <v>193</v>
      </c>
      <c r="C186" s="101">
        <v>10</v>
      </c>
      <c r="D186" s="37" t="s">
        <v>1169</v>
      </c>
      <c r="E186" s="180">
        <v>1500</v>
      </c>
      <c r="F186" s="181">
        <v>15000</v>
      </c>
      <c r="G186" s="181">
        <v>3500</v>
      </c>
      <c r="H186" s="181">
        <v>35000</v>
      </c>
      <c r="I186" s="151">
        <v>5000</v>
      </c>
      <c r="J186" s="181">
        <v>50000</v>
      </c>
      <c r="K186" s="38">
        <v>0</v>
      </c>
      <c r="N186" s="102"/>
    </row>
    <row r="187" spans="1:14" s="10" customFormat="1" ht="12.75">
      <c r="A187" s="178"/>
      <c r="B187" s="184" t="s">
        <v>194</v>
      </c>
      <c r="C187" s="101">
        <v>5</v>
      </c>
      <c r="D187" s="37" t="s">
        <v>1169</v>
      </c>
      <c r="E187" s="180">
        <v>3000</v>
      </c>
      <c r="F187" s="181">
        <v>15000</v>
      </c>
      <c r="G187" s="181">
        <v>7000</v>
      </c>
      <c r="H187" s="181">
        <v>35000</v>
      </c>
      <c r="I187" s="151">
        <v>10000</v>
      </c>
      <c r="J187" s="181">
        <v>50000</v>
      </c>
      <c r="K187" s="38">
        <v>0</v>
      </c>
      <c r="N187" s="102"/>
    </row>
    <row r="188" spans="1:14" s="10" customFormat="1" ht="12.75">
      <c r="A188" s="178"/>
      <c r="B188" s="183" t="s">
        <v>195</v>
      </c>
      <c r="C188" s="101">
        <v>10</v>
      </c>
      <c r="D188" s="37" t="s">
        <v>1169</v>
      </c>
      <c r="E188" s="180">
        <v>3000</v>
      </c>
      <c r="F188" s="181">
        <v>30000</v>
      </c>
      <c r="G188" s="181">
        <v>7000</v>
      </c>
      <c r="H188" s="181">
        <v>70000</v>
      </c>
      <c r="I188" s="151">
        <v>10000</v>
      </c>
      <c r="J188" s="181">
        <v>100000</v>
      </c>
      <c r="K188" s="38">
        <v>0</v>
      </c>
      <c r="N188" s="102"/>
    </row>
    <row r="189" spans="1:14" s="10" customFormat="1" ht="25.5">
      <c r="A189" s="178"/>
      <c r="B189" s="184" t="s">
        <v>196</v>
      </c>
      <c r="C189" s="101">
        <v>5</v>
      </c>
      <c r="D189" s="37" t="s">
        <v>1169</v>
      </c>
      <c r="E189" s="180">
        <v>1500</v>
      </c>
      <c r="F189" s="181">
        <v>7500</v>
      </c>
      <c r="G189" s="181">
        <v>3500</v>
      </c>
      <c r="H189" s="181">
        <v>17500</v>
      </c>
      <c r="I189" s="151">
        <v>5000</v>
      </c>
      <c r="J189" s="181">
        <v>25000</v>
      </c>
      <c r="K189" s="38">
        <v>0</v>
      </c>
      <c r="N189" s="102"/>
    </row>
    <row r="190" spans="1:14" s="10" customFormat="1" ht="12.75">
      <c r="A190" s="178"/>
      <c r="B190" s="179"/>
      <c r="C190" s="101"/>
      <c r="D190" s="37"/>
      <c r="E190" s="180"/>
      <c r="F190" s="181"/>
      <c r="H190" s="181"/>
      <c r="I190" s="182"/>
      <c r="J190" s="181"/>
      <c r="K190" s="38">
        <v>0</v>
      </c>
      <c r="N190" s="102"/>
    </row>
    <row r="191" spans="1:14" s="10" customFormat="1" ht="12.75">
      <c r="A191" s="178"/>
      <c r="B191" s="179" t="s">
        <v>197</v>
      </c>
      <c r="C191" s="101"/>
      <c r="D191" s="37"/>
      <c r="E191" s="180"/>
      <c r="F191" s="181"/>
      <c r="H191" s="181"/>
      <c r="I191" s="182"/>
      <c r="J191" s="181"/>
      <c r="K191" s="38">
        <v>0</v>
      </c>
      <c r="N191" s="102"/>
    </row>
    <row r="192" spans="1:14" s="10" customFormat="1" ht="12.75">
      <c r="A192" s="178"/>
      <c r="B192" s="184" t="s">
        <v>198</v>
      </c>
      <c r="C192" s="94">
        <v>145895</v>
      </c>
      <c r="D192" s="37" t="s">
        <v>57</v>
      </c>
      <c r="E192" s="180">
        <v>2.4</v>
      </c>
      <c r="F192" s="181">
        <v>350148</v>
      </c>
      <c r="G192" s="10">
        <v>5.6</v>
      </c>
      <c r="H192" s="181">
        <v>817012</v>
      </c>
      <c r="I192" s="182">
        <v>8</v>
      </c>
      <c r="J192" s="181">
        <v>1167160</v>
      </c>
      <c r="K192" s="38">
        <v>0</v>
      </c>
      <c r="N192" s="102"/>
    </row>
    <row r="193" spans="1:14" s="10" customFormat="1" ht="12.75">
      <c r="A193" s="178"/>
      <c r="B193" s="184" t="s">
        <v>199</v>
      </c>
      <c r="C193" s="101">
        <v>350</v>
      </c>
      <c r="D193" s="37" t="s">
        <v>57</v>
      </c>
      <c r="E193" s="180">
        <v>45</v>
      </c>
      <c r="F193" s="181">
        <v>15750</v>
      </c>
      <c r="G193" s="10">
        <v>105</v>
      </c>
      <c r="H193" s="181">
        <v>36750</v>
      </c>
      <c r="I193" s="182">
        <v>150</v>
      </c>
      <c r="J193" s="181">
        <v>52500</v>
      </c>
      <c r="K193" s="38">
        <v>0</v>
      </c>
      <c r="N193" s="102"/>
    </row>
    <row r="194" spans="1:256" s="10" customFormat="1" ht="12.75">
      <c r="A194" s="185"/>
      <c r="B194" s="189" t="s">
        <v>200</v>
      </c>
      <c r="C194" s="101">
        <v>62250</v>
      </c>
      <c r="D194" s="37" t="s">
        <v>959</v>
      </c>
      <c r="E194" s="180">
        <v>1.2</v>
      </c>
      <c r="F194" s="181">
        <v>74700</v>
      </c>
      <c r="G194" s="10">
        <v>2.8</v>
      </c>
      <c r="H194" s="181">
        <v>174300</v>
      </c>
      <c r="I194" s="182">
        <v>4</v>
      </c>
      <c r="J194" s="181">
        <v>249000</v>
      </c>
      <c r="K194" s="38">
        <v>0</v>
      </c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5"/>
      <c r="AT194" s="185"/>
      <c r="AU194" s="185"/>
      <c r="AV194" s="185"/>
      <c r="AW194" s="185"/>
      <c r="AX194" s="185"/>
      <c r="AY194" s="185"/>
      <c r="AZ194" s="185"/>
      <c r="BA194" s="185"/>
      <c r="BB194" s="185"/>
      <c r="BC194" s="185"/>
      <c r="BD194" s="185"/>
      <c r="BE194" s="185"/>
      <c r="BF194" s="185"/>
      <c r="BG194" s="185"/>
      <c r="BH194" s="185"/>
      <c r="BI194" s="185"/>
      <c r="BJ194" s="185"/>
      <c r="BK194" s="185"/>
      <c r="BL194" s="185"/>
      <c r="BM194" s="185"/>
      <c r="BN194" s="185"/>
      <c r="BO194" s="185"/>
      <c r="BP194" s="185"/>
      <c r="BQ194" s="185"/>
      <c r="BR194" s="185"/>
      <c r="BS194" s="185"/>
      <c r="BT194" s="185"/>
      <c r="BU194" s="185"/>
      <c r="BV194" s="185"/>
      <c r="BW194" s="185"/>
      <c r="BX194" s="185"/>
      <c r="BY194" s="185"/>
      <c r="BZ194" s="185"/>
      <c r="CA194" s="185"/>
      <c r="CB194" s="185"/>
      <c r="CC194" s="185"/>
      <c r="CD194" s="185"/>
      <c r="CE194" s="185"/>
      <c r="CF194" s="185"/>
      <c r="CG194" s="185"/>
      <c r="CH194" s="185"/>
      <c r="CI194" s="185"/>
      <c r="CJ194" s="185"/>
      <c r="CK194" s="185"/>
      <c r="CL194" s="185"/>
      <c r="CM194" s="185"/>
      <c r="CN194" s="185"/>
      <c r="CO194" s="185"/>
      <c r="CP194" s="185"/>
      <c r="CQ194" s="185"/>
      <c r="CR194" s="185"/>
      <c r="CS194" s="185"/>
      <c r="CT194" s="185"/>
      <c r="CU194" s="185"/>
      <c r="CV194" s="185"/>
      <c r="CW194" s="185"/>
      <c r="CX194" s="185"/>
      <c r="CY194" s="185"/>
      <c r="CZ194" s="185"/>
      <c r="DA194" s="185"/>
      <c r="DB194" s="185"/>
      <c r="DC194" s="185"/>
      <c r="DD194" s="185"/>
      <c r="DE194" s="185"/>
      <c r="DF194" s="185"/>
      <c r="DG194" s="185"/>
      <c r="DH194" s="185"/>
      <c r="DI194" s="185"/>
      <c r="DJ194" s="185"/>
      <c r="DK194" s="185"/>
      <c r="DL194" s="185"/>
      <c r="DM194" s="185"/>
      <c r="DN194" s="185"/>
      <c r="DO194" s="185"/>
      <c r="DP194" s="185"/>
      <c r="DQ194" s="185"/>
      <c r="DR194" s="185"/>
      <c r="DS194" s="185"/>
      <c r="DT194" s="185"/>
      <c r="DU194" s="185"/>
      <c r="DV194" s="185"/>
      <c r="DW194" s="185"/>
      <c r="DX194" s="185"/>
      <c r="DY194" s="185"/>
      <c r="DZ194" s="185"/>
      <c r="EA194" s="185"/>
      <c r="EB194" s="185"/>
      <c r="EC194" s="185"/>
      <c r="ED194" s="185"/>
      <c r="EE194" s="185"/>
      <c r="EF194" s="185"/>
      <c r="EG194" s="185"/>
      <c r="EH194" s="185"/>
      <c r="EI194" s="185"/>
      <c r="EJ194" s="185"/>
      <c r="EK194" s="185"/>
      <c r="EL194" s="185"/>
      <c r="EM194" s="185"/>
      <c r="EN194" s="185"/>
      <c r="EO194" s="185"/>
      <c r="EP194" s="185"/>
      <c r="EQ194" s="185"/>
      <c r="ER194" s="185"/>
      <c r="ES194" s="185"/>
      <c r="ET194" s="185"/>
      <c r="EU194" s="185"/>
      <c r="EV194" s="185"/>
      <c r="EW194" s="185"/>
      <c r="EX194" s="185"/>
      <c r="EY194" s="185"/>
      <c r="EZ194" s="185"/>
      <c r="FA194" s="185"/>
      <c r="FB194" s="185"/>
      <c r="FC194" s="185"/>
      <c r="FD194" s="185"/>
      <c r="FE194" s="185"/>
      <c r="FF194" s="185"/>
      <c r="FG194" s="185"/>
      <c r="FH194" s="185"/>
      <c r="FI194" s="185"/>
      <c r="FJ194" s="185"/>
      <c r="FK194" s="185"/>
      <c r="FL194" s="185"/>
      <c r="FM194" s="185"/>
      <c r="FN194" s="185"/>
      <c r="FO194" s="185"/>
      <c r="FP194" s="185"/>
      <c r="FQ194" s="185"/>
      <c r="FR194" s="185"/>
      <c r="FS194" s="185"/>
      <c r="FT194" s="185"/>
      <c r="FU194" s="185"/>
      <c r="FV194" s="185"/>
      <c r="FW194" s="185"/>
      <c r="FX194" s="185"/>
      <c r="FY194" s="185"/>
      <c r="FZ194" s="185"/>
      <c r="GA194" s="185"/>
      <c r="GB194" s="185"/>
      <c r="GC194" s="185"/>
      <c r="GD194" s="185"/>
      <c r="GE194" s="185"/>
      <c r="GF194" s="185"/>
      <c r="GG194" s="185"/>
      <c r="GH194" s="185"/>
      <c r="GI194" s="185"/>
      <c r="GJ194" s="185"/>
      <c r="GK194" s="185"/>
      <c r="GL194" s="185"/>
      <c r="GM194" s="185"/>
      <c r="GN194" s="185"/>
      <c r="GO194" s="185"/>
      <c r="GP194" s="185"/>
      <c r="GQ194" s="185"/>
      <c r="GR194" s="185"/>
      <c r="GS194" s="185"/>
      <c r="GT194" s="185"/>
      <c r="GU194" s="185"/>
      <c r="GV194" s="185"/>
      <c r="GW194" s="185"/>
      <c r="GX194" s="185"/>
      <c r="GY194" s="185"/>
      <c r="GZ194" s="185"/>
      <c r="HA194" s="185"/>
      <c r="HB194" s="185"/>
      <c r="HC194" s="185"/>
      <c r="HD194" s="185"/>
      <c r="HE194" s="185"/>
      <c r="HF194" s="185"/>
      <c r="HG194" s="185"/>
      <c r="HH194" s="185"/>
      <c r="HI194" s="185"/>
      <c r="HJ194" s="185"/>
      <c r="HK194" s="185"/>
      <c r="HL194" s="185"/>
      <c r="HM194" s="185"/>
      <c r="HN194" s="185"/>
      <c r="HO194" s="185"/>
      <c r="HP194" s="185"/>
      <c r="HQ194" s="185"/>
      <c r="HR194" s="185"/>
      <c r="HS194" s="185"/>
      <c r="HT194" s="185"/>
      <c r="HU194" s="185"/>
      <c r="HV194" s="185"/>
      <c r="HW194" s="185"/>
      <c r="HX194" s="185"/>
      <c r="HY194" s="185"/>
      <c r="HZ194" s="185"/>
      <c r="IA194" s="185"/>
      <c r="IB194" s="185"/>
      <c r="IC194" s="185"/>
      <c r="ID194" s="185"/>
      <c r="IE194" s="185"/>
      <c r="IF194" s="185"/>
      <c r="IG194" s="185"/>
      <c r="IH194" s="185"/>
      <c r="II194" s="185"/>
      <c r="IJ194" s="185"/>
      <c r="IK194" s="185"/>
      <c r="IL194" s="185"/>
      <c r="IM194" s="185"/>
      <c r="IN194" s="185"/>
      <c r="IO194" s="185"/>
      <c r="IP194" s="185"/>
      <c r="IQ194" s="185"/>
      <c r="IR194" s="185"/>
      <c r="IS194" s="185"/>
      <c r="IT194" s="185"/>
      <c r="IU194" s="185"/>
      <c r="IV194" s="185"/>
    </row>
    <row r="195" spans="1:256" s="10" customFormat="1" ht="12.75">
      <c r="A195" s="185"/>
      <c r="B195" s="185"/>
      <c r="C195" s="94"/>
      <c r="D195" s="185"/>
      <c r="E195" s="185"/>
      <c r="F195" s="185"/>
      <c r="G195" s="185"/>
      <c r="H195" s="185"/>
      <c r="I195" s="240"/>
      <c r="J195" s="185"/>
      <c r="K195" s="38">
        <v>0</v>
      </c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85"/>
      <c r="BD195" s="185"/>
      <c r="BE195" s="185"/>
      <c r="BF195" s="185"/>
      <c r="BG195" s="185"/>
      <c r="BH195" s="185"/>
      <c r="BI195" s="185"/>
      <c r="BJ195" s="185"/>
      <c r="BK195" s="185"/>
      <c r="BL195" s="185"/>
      <c r="BM195" s="185"/>
      <c r="BN195" s="185"/>
      <c r="BO195" s="185"/>
      <c r="BP195" s="185"/>
      <c r="BQ195" s="185"/>
      <c r="BR195" s="185"/>
      <c r="BS195" s="185"/>
      <c r="BT195" s="185"/>
      <c r="BU195" s="185"/>
      <c r="BV195" s="185"/>
      <c r="BW195" s="185"/>
      <c r="BX195" s="185"/>
      <c r="BY195" s="185"/>
      <c r="BZ195" s="185"/>
      <c r="CA195" s="185"/>
      <c r="CB195" s="185"/>
      <c r="CC195" s="185"/>
      <c r="CD195" s="185"/>
      <c r="CE195" s="185"/>
      <c r="CF195" s="185"/>
      <c r="CG195" s="185"/>
      <c r="CH195" s="185"/>
      <c r="CI195" s="185"/>
      <c r="CJ195" s="185"/>
      <c r="CK195" s="185"/>
      <c r="CL195" s="185"/>
      <c r="CM195" s="185"/>
      <c r="CN195" s="185"/>
      <c r="CO195" s="185"/>
      <c r="CP195" s="185"/>
      <c r="CQ195" s="185"/>
      <c r="CR195" s="185"/>
      <c r="CS195" s="185"/>
      <c r="CT195" s="185"/>
      <c r="CU195" s="185"/>
      <c r="CV195" s="185"/>
      <c r="CW195" s="185"/>
      <c r="CX195" s="185"/>
      <c r="CY195" s="185"/>
      <c r="CZ195" s="185"/>
      <c r="DA195" s="185"/>
      <c r="DB195" s="185"/>
      <c r="DC195" s="185"/>
      <c r="DD195" s="185"/>
      <c r="DE195" s="185"/>
      <c r="DF195" s="185"/>
      <c r="DG195" s="185"/>
      <c r="DH195" s="185"/>
      <c r="DI195" s="185"/>
      <c r="DJ195" s="185"/>
      <c r="DK195" s="185"/>
      <c r="DL195" s="185"/>
      <c r="DM195" s="185"/>
      <c r="DN195" s="185"/>
      <c r="DO195" s="185"/>
      <c r="DP195" s="185"/>
      <c r="DQ195" s="185"/>
      <c r="DR195" s="185"/>
      <c r="DS195" s="185"/>
      <c r="DT195" s="185"/>
      <c r="DU195" s="185"/>
      <c r="DV195" s="185"/>
      <c r="DW195" s="185"/>
      <c r="DX195" s="185"/>
      <c r="DY195" s="185"/>
      <c r="DZ195" s="185"/>
      <c r="EA195" s="185"/>
      <c r="EB195" s="185"/>
      <c r="EC195" s="185"/>
      <c r="ED195" s="185"/>
      <c r="EE195" s="185"/>
      <c r="EF195" s="185"/>
      <c r="EG195" s="185"/>
      <c r="EH195" s="185"/>
      <c r="EI195" s="185"/>
      <c r="EJ195" s="185"/>
      <c r="EK195" s="185"/>
      <c r="EL195" s="185"/>
      <c r="EM195" s="185"/>
      <c r="EN195" s="185"/>
      <c r="EO195" s="185"/>
      <c r="EP195" s="185"/>
      <c r="EQ195" s="185"/>
      <c r="ER195" s="185"/>
      <c r="ES195" s="185"/>
      <c r="ET195" s="185"/>
      <c r="EU195" s="185"/>
      <c r="EV195" s="185"/>
      <c r="EW195" s="185"/>
      <c r="EX195" s="185"/>
      <c r="EY195" s="185"/>
      <c r="EZ195" s="185"/>
      <c r="FA195" s="185"/>
      <c r="FB195" s="185"/>
      <c r="FC195" s="185"/>
      <c r="FD195" s="185"/>
      <c r="FE195" s="185"/>
      <c r="FF195" s="185"/>
      <c r="FG195" s="185"/>
      <c r="FH195" s="185"/>
      <c r="FI195" s="185"/>
      <c r="FJ195" s="185"/>
      <c r="FK195" s="185"/>
      <c r="FL195" s="185"/>
      <c r="FM195" s="185"/>
      <c r="FN195" s="185"/>
      <c r="FO195" s="185"/>
      <c r="FP195" s="185"/>
      <c r="FQ195" s="185"/>
      <c r="FR195" s="185"/>
      <c r="FS195" s="185"/>
      <c r="FT195" s="185"/>
      <c r="FU195" s="185"/>
      <c r="FV195" s="185"/>
      <c r="FW195" s="185"/>
      <c r="FX195" s="185"/>
      <c r="FY195" s="185"/>
      <c r="FZ195" s="185"/>
      <c r="GA195" s="185"/>
      <c r="GB195" s="185"/>
      <c r="GC195" s="185"/>
      <c r="GD195" s="185"/>
      <c r="GE195" s="185"/>
      <c r="GF195" s="185"/>
      <c r="GG195" s="185"/>
      <c r="GH195" s="185"/>
      <c r="GI195" s="185"/>
      <c r="GJ195" s="185"/>
      <c r="GK195" s="185"/>
      <c r="GL195" s="185"/>
      <c r="GM195" s="185"/>
      <c r="GN195" s="185"/>
      <c r="GO195" s="185"/>
      <c r="GP195" s="185"/>
      <c r="GQ195" s="185"/>
      <c r="GR195" s="185"/>
      <c r="GS195" s="185"/>
      <c r="GT195" s="185"/>
      <c r="GU195" s="185"/>
      <c r="GV195" s="185"/>
      <c r="GW195" s="185"/>
      <c r="GX195" s="185"/>
      <c r="GY195" s="185"/>
      <c r="GZ195" s="185"/>
      <c r="HA195" s="185"/>
      <c r="HB195" s="185"/>
      <c r="HC195" s="185"/>
      <c r="HD195" s="185"/>
      <c r="HE195" s="185"/>
      <c r="HF195" s="185"/>
      <c r="HG195" s="185"/>
      <c r="HH195" s="185"/>
      <c r="HI195" s="185"/>
      <c r="HJ195" s="185"/>
      <c r="HK195" s="185"/>
      <c r="HL195" s="185"/>
      <c r="HM195" s="185"/>
      <c r="HN195" s="185"/>
      <c r="HO195" s="185"/>
      <c r="HP195" s="185"/>
      <c r="HQ195" s="185"/>
      <c r="HR195" s="185"/>
      <c r="HS195" s="185"/>
      <c r="HT195" s="185"/>
      <c r="HU195" s="185"/>
      <c r="HV195" s="185"/>
      <c r="HW195" s="185"/>
      <c r="HX195" s="185"/>
      <c r="HY195" s="185"/>
      <c r="HZ195" s="185"/>
      <c r="IA195" s="185"/>
      <c r="IB195" s="185"/>
      <c r="IC195" s="185"/>
      <c r="ID195" s="185"/>
      <c r="IE195" s="185"/>
      <c r="IF195" s="185"/>
      <c r="IG195" s="185"/>
      <c r="IH195" s="185"/>
      <c r="II195" s="185"/>
      <c r="IJ195" s="185"/>
      <c r="IK195" s="185"/>
      <c r="IL195" s="185"/>
      <c r="IM195" s="185"/>
      <c r="IN195" s="185"/>
      <c r="IO195" s="185"/>
      <c r="IP195" s="185"/>
      <c r="IQ195" s="185"/>
      <c r="IR195" s="185"/>
      <c r="IS195" s="185"/>
      <c r="IT195" s="185"/>
      <c r="IU195" s="185"/>
      <c r="IV195" s="185"/>
    </row>
    <row r="196" spans="2:14" s="10" customFormat="1" ht="12.75">
      <c r="B196" s="241" t="s">
        <v>63</v>
      </c>
      <c r="C196" s="101"/>
      <c r="D196" s="37"/>
      <c r="F196" s="181"/>
      <c r="H196" s="181"/>
      <c r="I196" s="182"/>
      <c r="J196" s="181"/>
      <c r="K196" s="38">
        <v>0</v>
      </c>
      <c r="N196" s="102"/>
    </row>
    <row r="197" spans="2:14" s="10" customFormat="1" ht="51">
      <c r="B197" s="184" t="s">
        <v>201</v>
      </c>
      <c r="C197" s="101"/>
      <c r="D197" s="37"/>
      <c r="E197" s="180"/>
      <c r="F197" s="181"/>
      <c r="H197" s="181"/>
      <c r="I197" s="182"/>
      <c r="J197" s="181"/>
      <c r="K197" s="38">
        <v>0</v>
      </c>
      <c r="N197" s="102"/>
    </row>
    <row r="198" spans="1:14" s="10" customFormat="1" ht="12.75">
      <c r="A198" s="178"/>
      <c r="B198" s="242" t="s">
        <v>202</v>
      </c>
      <c r="C198" s="130">
        <v>5</v>
      </c>
      <c r="D198" s="127" t="s">
        <v>203</v>
      </c>
      <c r="E198" s="128">
        <v>30000</v>
      </c>
      <c r="F198" s="146">
        <v>150000</v>
      </c>
      <c r="G198" s="128">
        <v>20000</v>
      </c>
      <c r="H198" s="146">
        <v>100000</v>
      </c>
      <c r="I198" s="148">
        <v>50000</v>
      </c>
      <c r="J198" s="101">
        <v>250000</v>
      </c>
      <c r="K198" s="38">
        <v>0</v>
      </c>
      <c r="N198" s="102"/>
    </row>
    <row r="199" spans="1:14" s="10" customFormat="1" ht="12.75">
      <c r="A199" s="178"/>
      <c r="B199" s="243" t="s">
        <v>204</v>
      </c>
      <c r="C199" s="101"/>
      <c r="D199" s="37"/>
      <c r="E199" s="101"/>
      <c r="F199" s="101"/>
      <c r="G199" s="101"/>
      <c r="H199" s="101"/>
      <c r="I199" s="151"/>
      <c r="J199" s="101" t="s">
        <v>205</v>
      </c>
      <c r="K199" s="38">
        <v>0</v>
      </c>
      <c r="N199" s="102"/>
    </row>
    <row r="200" spans="1:14" s="10" customFormat="1" ht="12.75">
      <c r="A200" s="178"/>
      <c r="B200" s="244" t="s">
        <v>206</v>
      </c>
      <c r="C200" s="130">
        <v>10</v>
      </c>
      <c r="D200" s="37" t="s">
        <v>203</v>
      </c>
      <c r="E200" s="128">
        <v>1762.8</v>
      </c>
      <c r="F200" s="146">
        <v>17628</v>
      </c>
      <c r="G200" s="128">
        <v>1175.2</v>
      </c>
      <c r="H200" s="146">
        <v>11752</v>
      </c>
      <c r="I200" s="148">
        <v>2938</v>
      </c>
      <c r="J200" s="146">
        <v>29380</v>
      </c>
      <c r="K200" s="38">
        <v>0</v>
      </c>
      <c r="N200" s="102"/>
    </row>
    <row r="201" spans="1:14" s="10" customFormat="1" ht="12.75">
      <c r="A201" s="178"/>
      <c r="B201" s="244" t="s">
        <v>207</v>
      </c>
      <c r="C201" s="130">
        <v>10</v>
      </c>
      <c r="D201" s="37" t="s">
        <v>203</v>
      </c>
      <c r="E201" s="128">
        <v>1320</v>
      </c>
      <c r="F201" s="146">
        <v>13200</v>
      </c>
      <c r="G201" s="128">
        <v>880</v>
      </c>
      <c r="H201" s="146">
        <v>8800</v>
      </c>
      <c r="I201" s="148">
        <v>2200</v>
      </c>
      <c r="J201" s="146">
        <v>22000</v>
      </c>
      <c r="K201" s="38">
        <v>0</v>
      </c>
      <c r="N201" s="102"/>
    </row>
    <row r="202" spans="1:14" s="10" customFormat="1" ht="25.5">
      <c r="A202" s="178"/>
      <c r="B202" s="244" t="s">
        <v>208</v>
      </c>
      <c r="C202" s="101"/>
      <c r="D202" s="37"/>
      <c r="E202" s="101"/>
      <c r="F202" s="101"/>
      <c r="G202" s="101"/>
      <c r="H202" s="101"/>
      <c r="I202" s="151"/>
      <c r="J202" s="101" t="s">
        <v>209</v>
      </c>
      <c r="K202" s="38">
        <v>0</v>
      </c>
      <c r="N202" s="102"/>
    </row>
    <row r="203" spans="1:14" s="10" customFormat="1" ht="12.75">
      <c r="A203" s="178"/>
      <c r="B203" s="238"/>
      <c r="C203" s="101"/>
      <c r="D203" s="37"/>
      <c r="E203" s="181"/>
      <c r="F203" s="181"/>
      <c r="G203" s="181"/>
      <c r="H203" s="181"/>
      <c r="I203" s="151"/>
      <c r="J203" s="181"/>
      <c r="K203" s="38">
        <v>0</v>
      </c>
      <c r="N203" s="102"/>
    </row>
    <row r="204" spans="1:14" s="10" customFormat="1" ht="44.25" customHeight="1">
      <c r="A204" s="178"/>
      <c r="B204" s="245" t="s">
        <v>210</v>
      </c>
      <c r="C204" s="101"/>
      <c r="D204" s="37"/>
      <c r="E204" s="180"/>
      <c r="F204" s="181"/>
      <c r="H204" s="181"/>
      <c r="I204" s="182"/>
      <c r="J204" s="181"/>
      <c r="K204" s="38">
        <v>0</v>
      </c>
      <c r="N204" s="102"/>
    </row>
    <row r="205" spans="1:14" s="10" customFormat="1" ht="63.75">
      <c r="A205" s="178"/>
      <c r="B205" s="246" t="s">
        <v>211</v>
      </c>
      <c r="C205" s="130">
        <v>5</v>
      </c>
      <c r="D205" s="127" t="s">
        <v>188</v>
      </c>
      <c r="E205" s="128">
        <v>75000</v>
      </c>
      <c r="F205" s="146">
        <v>375000</v>
      </c>
      <c r="G205" s="128">
        <v>50000</v>
      </c>
      <c r="H205" s="146">
        <v>250000</v>
      </c>
      <c r="I205" s="148">
        <v>125000</v>
      </c>
      <c r="J205" s="146">
        <v>625000</v>
      </c>
      <c r="K205" s="38">
        <v>0</v>
      </c>
      <c r="N205" s="102"/>
    </row>
    <row r="206" spans="1:14" s="10" customFormat="1" ht="12.75">
      <c r="A206" s="178"/>
      <c r="B206" s="238" t="s">
        <v>73</v>
      </c>
      <c r="C206" s="101">
        <v>1</v>
      </c>
      <c r="D206" s="37" t="s">
        <v>1112</v>
      </c>
      <c r="E206" s="181">
        <v>100000</v>
      </c>
      <c r="F206" s="181">
        <v>100000</v>
      </c>
      <c r="G206" s="181">
        <v>50000</v>
      </c>
      <c r="H206" s="181">
        <v>50000</v>
      </c>
      <c r="I206" s="151">
        <v>150000</v>
      </c>
      <c r="J206" s="181">
        <v>150000</v>
      </c>
      <c r="K206" s="38">
        <v>0</v>
      </c>
      <c r="N206" s="102"/>
    </row>
    <row r="207" spans="1:14" s="10" customFormat="1" ht="12.75">
      <c r="A207" s="178"/>
      <c r="B207" s="238"/>
      <c r="C207" s="101"/>
      <c r="D207" s="37"/>
      <c r="E207" s="181"/>
      <c r="F207" s="181"/>
      <c r="G207" s="181"/>
      <c r="H207" s="181"/>
      <c r="I207" s="151"/>
      <c r="J207" s="181"/>
      <c r="K207" s="38">
        <v>0</v>
      </c>
      <c r="N207" s="102"/>
    </row>
    <row r="208" spans="1:14" s="10" customFormat="1" ht="12.75">
      <c r="A208" s="178"/>
      <c r="B208" s="245" t="s">
        <v>212</v>
      </c>
      <c r="C208" s="101"/>
      <c r="D208" s="37"/>
      <c r="E208" s="180"/>
      <c r="F208" s="181"/>
      <c r="I208" s="151"/>
      <c r="K208" s="38">
        <v>0</v>
      </c>
      <c r="N208" s="102"/>
    </row>
    <row r="209" spans="1:14" s="10" customFormat="1" ht="51">
      <c r="A209" s="178"/>
      <c r="B209" s="238" t="s">
        <v>213</v>
      </c>
      <c r="C209" s="101">
        <v>1250</v>
      </c>
      <c r="D209" s="127" t="s">
        <v>1114</v>
      </c>
      <c r="E209" s="247">
        <v>50</v>
      </c>
      <c r="F209" s="101">
        <v>62500</v>
      </c>
      <c r="G209" s="102">
        <v>50</v>
      </c>
      <c r="H209" s="101">
        <v>62500</v>
      </c>
      <c r="I209" s="151">
        <v>100</v>
      </c>
      <c r="J209" s="101">
        <v>125000</v>
      </c>
      <c r="K209" s="38">
        <v>0</v>
      </c>
      <c r="N209" s="102"/>
    </row>
    <row r="210" spans="1:14" s="10" customFormat="1" ht="12.75">
      <c r="A210" s="178"/>
      <c r="B210" s="238" t="s">
        <v>214</v>
      </c>
      <c r="C210" s="101"/>
      <c r="D210" s="127"/>
      <c r="E210" s="247"/>
      <c r="F210" s="101"/>
      <c r="G210" s="102"/>
      <c r="H210" s="101"/>
      <c r="I210" s="151"/>
      <c r="J210" s="101"/>
      <c r="K210" s="38">
        <v>0</v>
      </c>
      <c r="N210" s="102"/>
    </row>
    <row r="211" spans="1:14" s="10" customFormat="1" ht="25.5">
      <c r="A211" s="178"/>
      <c r="B211" s="248" t="s">
        <v>215</v>
      </c>
      <c r="C211" s="101">
        <v>20</v>
      </c>
      <c r="D211" s="127" t="s">
        <v>216</v>
      </c>
      <c r="E211" s="101">
        <v>4038</v>
      </c>
      <c r="F211" s="101">
        <v>80760</v>
      </c>
      <c r="G211" s="101">
        <v>3500</v>
      </c>
      <c r="H211" s="101">
        <v>70000</v>
      </c>
      <c r="I211" s="151">
        <v>7538</v>
      </c>
      <c r="J211" s="101">
        <v>150760</v>
      </c>
      <c r="K211" s="38">
        <v>0</v>
      </c>
      <c r="N211" s="102"/>
    </row>
    <row r="212" spans="1:14" s="10" customFormat="1" ht="12.75">
      <c r="A212" s="178"/>
      <c r="B212" s="248" t="s">
        <v>217</v>
      </c>
      <c r="C212" s="101">
        <v>5</v>
      </c>
      <c r="D212" s="127" t="s">
        <v>216</v>
      </c>
      <c r="E212" s="101">
        <v>3230</v>
      </c>
      <c r="F212" s="101">
        <v>16150</v>
      </c>
      <c r="G212" s="101">
        <v>3000</v>
      </c>
      <c r="H212" s="101">
        <v>15000</v>
      </c>
      <c r="I212" s="151">
        <v>6230</v>
      </c>
      <c r="J212" s="101">
        <v>31150</v>
      </c>
      <c r="K212" s="38">
        <v>0</v>
      </c>
      <c r="N212" s="102"/>
    </row>
    <row r="213" spans="1:14" s="10" customFormat="1" ht="38.25">
      <c r="A213" s="178"/>
      <c r="B213" s="249" t="s">
        <v>218</v>
      </c>
      <c r="C213" s="101">
        <v>5</v>
      </c>
      <c r="D213" s="37" t="s">
        <v>216</v>
      </c>
      <c r="E213" s="181">
        <v>4480.000000000001</v>
      </c>
      <c r="F213" s="181">
        <v>22400.000000000004</v>
      </c>
      <c r="G213" s="181">
        <v>3519.999999999999</v>
      </c>
      <c r="H213" s="181">
        <v>17599.999999999996</v>
      </c>
      <c r="I213" s="151">
        <v>8000</v>
      </c>
      <c r="J213" s="181">
        <v>40000</v>
      </c>
      <c r="K213" s="38">
        <v>0</v>
      </c>
      <c r="N213" s="102"/>
    </row>
    <row r="214" spans="1:14" s="10" customFormat="1" ht="12.75">
      <c r="A214" s="178"/>
      <c r="B214" s="249"/>
      <c r="C214" s="101"/>
      <c r="D214" s="37"/>
      <c r="E214" s="181"/>
      <c r="F214" s="181"/>
      <c r="G214" s="181"/>
      <c r="H214" s="181"/>
      <c r="I214" s="151"/>
      <c r="J214" s="181"/>
      <c r="K214" s="38">
        <v>0</v>
      </c>
      <c r="N214" s="102"/>
    </row>
    <row r="215" spans="1:14" s="10" customFormat="1" ht="12.75">
      <c r="A215" s="178"/>
      <c r="B215" s="238"/>
      <c r="C215" s="101"/>
      <c r="D215" s="37"/>
      <c r="E215" s="181"/>
      <c r="F215" s="181"/>
      <c r="G215" s="181"/>
      <c r="H215" s="181"/>
      <c r="I215" s="151"/>
      <c r="J215" s="181"/>
      <c r="K215" s="38">
        <v>0</v>
      </c>
      <c r="N215" s="102"/>
    </row>
    <row r="216" spans="1:14" s="10" customFormat="1" ht="12.75">
      <c r="A216" s="178"/>
      <c r="B216" s="245" t="s">
        <v>219</v>
      </c>
      <c r="C216" s="101"/>
      <c r="D216" s="37"/>
      <c r="E216" s="180"/>
      <c r="F216" s="181"/>
      <c r="I216" s="151"/>
      <c r="K216" s="38">
        <v>0</v>
      </c>
      <c r="N216" s="102"/>
    </row>
    <row r="217" spans="1:14" s="10" customFormat="1" ht="25.5">
      <c r="A217" s="178"/>
      <c r="B217" s="238" t="s">
        <v>220</v>
      </c>
      <c r="C217" s="130">
        <v>800</v>
      </c>
      <c r="D217" s="127" t="s">
        <v>1114</v>
      </c>
      <c r="E217" s="128">
        <v>110</v>
      </c>
      <c r="F217" s="146">
        <v>88000</v>
      </c>
      <c r="G217" s="128">
        <v>0</v>
      </c>
      <c r="H217" s="146">
        <v>0</v>
      </c>
      <c r="I217" s="148">
        <v>110</v>
      </c>
      <c r="J217" s="146">
        <v>88000</v>
      </c>
      <c r="K217" s="38">
        <v>0</v>
      </c>
      <c r="N217" s="102"/>
    </row>
    <row r="218" spans="1:14" s="10" customFormat="1" ht="12.75">
      <c r="A218" s="178"/>
      <c r="B218" s="248" t="s">
        <v>221</v>
      </c>
      <c r="C218" s="130">
        <v>15</v>
      </c>
      <c r="D218" s="127" t="s">
        <v>1169</v>
      </c>
      <c r="E218" s="128">
        <v>15000</v>
      </c>
      <c r="F218" s="146">
        <v>225000</v>
      </c>
      <c r="G218" s="128">
        <v>0</v>
      </c>
      <c r="H218" s="146">
        <v>0</v>
      </c>
      <c r="I218" s="148">
        <v>15000</v>
      </c>
      <c r="J218" s="146">
        <v>225000</v>
      </c>
      <c r="K218" s="38">
        <v>0</v>
      </c>
      <c r="N218" s="102"/>
    </row>
    <row r="219" spans="1:14" s="10" customFormat="1" ht="12.75">
      <c r="A219" s="178"/>
      <c r="B219" s="248" t="s">
        <v>217</v>
      </c>
      <c r="C219" s="130">
        <v>1</v>
      </c>
      <c r="D219" s="127" t="s">
        <v>1112</v>
      </c>
      <c r="E219" s="128">
        <v>10000</v>
      </c>
      <c r="F219" s="146">
        <v>10000</v>
      </c>
      <c r="G219" s="128">
        <v>0</v>
      </c>
      <c r="H219" s="146">
        <v>0</v>
      </c>
      <c r="I219" s="148">
        <v>10000</v>
      </c>
      <c r="J219" s="146">
        <v>10000</v>
      </c>
      <c r="K219" s="38">
        <v>0</v>
      </c>
      <c r="N219" s="102"/>
    </row>
    <row r="220" spans="1:14" s="10" customFormat="1" ht="12.75">
      <c r="A220" s="178"/>
      <c r="B220" s="249" t="s">
        <v>73</v>
      </c>
      <c r="C220" s="130">
        <v>1</v>
      </c>
      <c r="D220" s="127" t="s">
        <v>1112</v>
      </c>
      <c r="E220" s="128">
        <v>50000</v>
      </c>
      <c r="F220" s="146">
        <v>50000</v>
      </c>
      <c r="G220" s="128">
        <v>0</v>
      </c>
      <c r="H220" s="146">
        <v>0</v>
      </c>
      <c r="I220" s="148">
        <v>50000</v>
      </c>
      <c r="J220" s="146">
        <v>50000</v>
      </c>
      <c r="K220" s="38">
        <v>0</v>
      </c>
      <c r="N220" s="102"/>
    </row>
    <row r="221" spans="1:14" s="10" customFormat="1" ht="12.75">
      <c r="A221" s="178"/>
      <c r="B221" s="249"/>
      <c r="C221" s="101"/>
      <c r="D221" s="37"/>
      <c r="E221" s="181"/>
      <c r="F221" s="181"/>
      <c r="G221" s="181"/>
      <c r="H221" s="181"/>
      <c r="I221" s="151"/>
      <c r="J221" s="181"/>
      <c r="K221" s="38">
        <v>0</v>
      </c>
      <c r="N221" s="102"/>
    </row>
    <row r="222" spans="1:14" s="10" customFormat="1" ht="12.75">
      <c r="A222" s="178"/>
      <c r="B222" s="250" t="s">
        <v>222</v>
      </c>
      <c r="C222" s="101"/>
      <c r="D222" s="37"/>
      <c r="E222" s="181"/>
      <c r="F222" s="181"/>
      <c r="G222" s="181"/>
      <c r="H222" s="181"/>
      <c r="I222" s="151"/>
      <c r="J222" s="181"/>
      <c r="K222" s="38">
        <v>0</v>
      </c>
      <c r="N222" s="102"/>
    </row>
    <row r="223" spans="1:14" s="10" customFormat="1" ht="51">
      <c r="A223" s="178"/>
      <c r="B223" s="248" t="s">
        <v>223</v>
      </c>
      <c r="C223" s="101">
        <v>500</v>
      </c>
      <c r="D223" s="127" t="s">
        <v>1114</v>
      </c>
      <c r="E223" s="247">
        <v>50</v>
      </c>
      <c r="F223" s="101">
        <v>25000</v>
      </c>
      <c r="G223" s="102">
        <v>50</v>
      </c>
      <c r="H223" s="101">
        <v>25000</v>
      </c>
      <c r="I223" s="151">
        <v>100</v>
      </c>
      <c r="J223" s="101">
        <v>50000</v>
      </c>
      <c r="K223" s="38">
        <v>0</v>
      </c>
      <c r="N223" s="102"/>
    </row>
    <row r="224" spans="1:14" s="10" customFormat="1" ht="12.75">
      <c r="A224" s="178"/>
      <c r="B224" s="248" t="s">
        <v>224</v>
      </c>
      <c r="C224" s="101"/>
      <c r="D224" s="127"/>
      <c r="E224" s="247"/>
      <c r="F224" s="101"/>
      <c r="G224" s="102"/>
      <c r="H224" s="101"/>
      <c r="I224" s="151"/>
      <c r="J224" s="101"/>
      <c r="K224" s="38">
        <v>0</v>
      </c>
      <c r="N224" s="102"/>
    </row>
    <row r="225" spans="1:14" s="10" customFormat="1" ht="25.5">
      <c r="A225" s="178"/>
      <c r="B225" s="251" t="s">
        <v>225</v>
      </c>
      <c r="C225" s="101">
        <v>5</v>
      </c>
      <c r="D225" s="127" t="s">
        <v>216</v>
      </c>
      <c r="E225" s="101">
        <v>4038</v>
      </c>
      <c r="F225" s="101">
        <v>20190</v>
      </c>
      <c r="G225" s="101">
        <v>3500</v>
      </c>
      <c r="H225" s="101">
        <v>17500</v>
      </c>
      <c r="I225" s="151">
        <v>7538</v>
      </c>
      <c r="J225" s="101">
        <v>37690</v>
      </c>
      <c r="K225" s="38">
        <v>0</v>
      </c>
      <c r="N225" s="102"/>
    </row>
    <row r="226" spans="1:14" s="10" customFormat="1" ht="12.75">
      <c r="A226" s="178"/>
      <c r="B226" s="251" t="s">
        <v>226</v>
      </c>
      <c r="C226" s="101">
        <v>5</v>
      </c>
      <c r="D226" s="127" t="s">
        <v>216</v>
      </c>
      <c r="E226" s="101">
        <v>3230</v>
      </c>
      <c r="F226" s="101">
        <v>16150</v>
      </c>
      <c r="G226" s="101">
        <v>3000</v>
      </c>
      <c r="H226" s="101">
        <v>15000</v>
      </c>
      <c r="I226" s="151">
        <v>6230</v>
      </c>
      <c r="J226" s="101">
        <v>31150</v>
      </c>
      <c r="K226" s="38">
        <v>0</v>
      </c>
      <c r="N226" s="102"/>
    </row>
    <row r="227" spans="1:14" s="10" customFormat="1" ht="12.75">
      <c r="A227" s="178"/>
      <c r="B227" s="252" t="s">
        <v>73</v>
      </c>
      <c r="C227" s="130">
        <v>1</v>
      </c>
      <c r="D227" s="127" t="s">
        <v>1112</v>
      </c>
      <c r="E227" s="128">
        <v>30000</v>
      </c>
      <c r="F227" s="146">
        <v>30000</v>
      </c>
      <c r="G227" s="128">
        <v>20000</v>
      </c>
      <c r="H227" s="146">
        <v>20000</v>
      </c>
      <c r="I227" s="148">
        <v>50000</v>
      </c>
      <c r="J227" s="146">
        <v>50000</v>
      </c>
      <c r="K227" s="38">
        <v>0</v>
      </c>
      <c r="N227" s="102"/>
    </row>
    <row r="228" spans="1:14" s="10" customFormat="1" ht="12.75">
      <c r="A228" s="178"/>
      <c r="B228" s="244"/>
      <c r="C228" s="101"/>
      <c r="D228" s="37"/>
      <c r="E228" s="181"/>
      <c r="F228" s="253"/>
      <c r="G228" s="253"/>
      <c r="H228" s="253"/>
      <c r="I228" s="151"/>
      <c r="J228" s="253"/>
      <c r="K228" s="38">
        <v>0</v>
      </c>
      <c r="N228" s="102"/>
    </row>
    <row r="229" spans="1:14" s="10" customFormat="1" ht="12.75">
      <c r="A229" s="178"/>
      <c r="B229" s="254" t="s">
        <v>227</v>
      </c>
      <c r="C229" s="101"/>
      <c r="D229" s="37"/>
      <c r="I229" s="182"/>
      <c r="J229" s="255" t="s">
        <v>228</v>
      </c>
      <c r="K229" s="38">
        <v>0</v>
      </c>
      <c r="N229" s="102"/>
    </row>
    <row r="230" spans="1:14" s="10" customFormat="1" ht="12.75">
      <c r="A230" s="178"/>
      <c r="B230" s="254" t="s">
        <v>229</v>
      </c>
      <c r="C230" s="101"/>
      <c r="D230" s="37"/>
      <c r="I230" s="182"/>
      <c r="J230" s="255" t="s">
        <v>228</v>
      </c>
      <c r="K230" s="38">
        <v>0</v>
      </c>
      <c r="N230" s="102"/>
    </row>
    <row r="231" spans="1:14" s="10" customFormat="1" ht="12.75">
      <c r="A231" s="178"/>
      <c r="B231" s="256" t="s">
        <v>230</v>
      </c>
      <c r="C231" s="130">
        <v>5</v>
      </c>
      <c r="D231" s="127" t="s">
        <v>134</v>
      </c>
      <c r="E231" s="128">
        <v>30000</v>
      </c>
      <c r="F231" s="146">
        <v>150000</v>
      </c>
      <c r="G231" s="128">
        <v>20000</v>
      </c>
      <c r="H231" s="146">
        <v>100000</v>
      </c>
      <c r="I231" s="148">
        <v>50000</v>
      </c>
      <c r="J231" s="146">
        <v>250000</v>
      </c>
      <c r="K231" s="38">
        <v>0</v>
      </c>
      <c r="N231" s="102"/>
    </row>
    <row r="232" spans="1:14" s="10" customFormat="1" ht="12.75">
      <c r="A232" s="178"/>
      <c r="B232" s="244" t="s">
        <v>231</v>
      </c>
      <c r="C232" s="101"/>
      <c r="D232" s="37"/>
      <c r="E232" s="181"/>
      <c r="F232" s="257"/>
      <c r="I232" s="182"/>
      <c r="J232" s="258" t="s">
        <v>232</v>
      </c>
      <c r="K232" s="38">
        <v>0</v>
      </c>
      <c r="N232" s="102"/>
    </row>
    <row r="233" spans="1:14" s="10" customFormat="1" ht="12.75">
      <c r="A233" s="178"/>
      <c r="B233" s="238" t="s">
        <v>233</v>
      </c>
      <c r="C233" s="101"/>
      <c r="D233" s="37"/>
      <c r="E233" s="180"/>
      <c r="F233" s="181"/>
      <c r="H233" s="181"/>
      <c r="I233" s="151"/>
      <c r="J233" s="258" t="s">
        <v>232</v>
      </c>
      <c r="K233" s="38">
        <v>0</v>
      </c>
      <c r="N233" s="102"/>
    </row>
    <row r="234" spans="1:14" s="10" customFormat="1" ht="12.75">
      <c r="A234" s="178"/>
      <c r="B234" s="244" t="s">
        <v>234</v>
      </c>
      <c r="C234" s="101"/>
      <c r="D234" s="37"/>
      <c r="E234" s="180"/>
      <c r="F234" s="257"/>
      <c r="I234" s="182"/>
      <c r="J234" s="258" t="s">
        <v>232</v>
      </c>
      <c r="K234" s="38">
        <v>0</v>
      </c>
      <c r="N234" s="102"/>
    </row>
    <row r="235" spans="1:14" s="10" customFormat="1" ht="12.75">
      <c r="A235" s="178"/>
      <c r="B235" s="259" t="s">
        <v>235</v>
      </c>
      <c r="C235" s="101"/>
      <c r="D235" s="37"/>
      <c r="E235" s="180"/>
      <c r="F235" s="257"/>
      <c r="I235" s="182"/>
      <c r="J235" s="258" t="s">
        <v>232</v>
      </c>
      <c r="K235" s="38">
        <v>0</v>
      </c>
      <c r="N235" s="102"/>
    </row>
    <row r="236" spans="1:14" s="10" customFormat="1" ht="12.75">
      <c r="A236" s="178"/>
      <c r="B236" s="238" t="s">
        <v>236</v>
      </c>
      <c r="C236" s="101"/>
      <c r="D236" s="37"/>
      <c r="E236" s="180"/>
      <c r="F236" s="257"/>
      <c r="I236" s="182"/>
      <c r="J236" s="258" t="s">
        <v>232</v>
      </c>
      <c r="K236" s="38">
        <v>0</v>
      </c>
      <c r="N236" s="102"/>
    </row>
    <row r="237" spans="1:14" s="10" customFormat="1" ht="25.5">
      <c r="A237" s="178"/>
      <c r="B237" s="244" t="s">
        <v>237</v>
      </c>
      <c r="C237" s="101"/>
      <c r="D237" s="37"/>
      <c r="E237" s="180"/>
      <c r="F237" s="257"/>
      <c r="I237" s="182"/>
      <c r="J237" s="258" t="s">
        <v>232</v>
      </c>
      <c r="K237" s="38">
        <v>0</v>
      </c>
      <c r="N237" s="102"/>
    </row>
    <row r="238" spans="1:14" s="10" customFormat="1" ht="12.75">
      <c r="A238" s="178"/>
      <c r="B238" s="244" t="s">
        <v>238</v>
      </c>
      <c r="C238" s="101"/>
      <c r="D238" s="37"/>
      <c r="E238" s="180"/>
      <c r="F238" s="257"/>
      <c r="I238" s="182"/>
      <c r="J238" s="258" t="s">
        <v>232</v>
      </c>
      <c r="K238" s="38">
        <v>0</v>
      </c>
      <c r="N238" s="102"/>
    </row>
    <row r="239" spans="1:19" ht="12.75">
      <c r="A239" s="174"/>
      <c r="B239" s="157"/>
      <c r="F239" s="24" t="s">
        <v>965</v>
      </c>
      <c r="H239" s="24" t="s">
        <v>965</v>
      </c>
      <c r="J239" s="24" t="s">
        <v>965</v>
      </c>
      <c r="K239" s="38">
        <v>0</v>
      </c>
      <c r="M239" s="159"/>
      <c r="N239" s="102"/>
      <c r="O239" s="102"/>
      <c r="P239" s="102"/>
      <c r="Q239" s="102"/>
      <c r="R239" s="102"/>
      <c r="S239" s="102"/>
    </row>
    <row r="240" spans="1:19" ht="12.75">
      <c r="A240" s="174"/>
      <c r="B240" s="157"/>
      <c r="F240" s="146">
        <v>3235576</v>
      </c>
      <c r="H240" s="146">
        <v>6958214</v>
      </c>
      <c r="J240" s="146">
        <v>10193790</v>
      </c>
      <c r="K240" s="38">
        <v>-10193790</v>
      </c>
      <c r="M240" s="159"/>
      <c r="N240" s="102"/>
      <c r="O240" s="102"/>
      <c r="P240" s="102"/>
      <c r="Q240" s="102"/>
      <c r="R240" s="102"/>
      <c r="S240" s="102"/>
    </row>
    <row r="241" spans="1:19" ht="12.75">
      <c r="A241" s="174"/>
      <c r="B241" s="157"/>
      <c r="F241" s="146"/>
      <c r="H241" s="146"/>
      <c r="J241" s="146"/>
      <c r="K241" s="38">
        <v>0</v>
      </c>
      <c r="M241" s="159"/>
      <c r="N241" s="102"/>
      <c r="O241" s="102"/>
      <c r="P241" s="102"/>
      <c r="Q241" s="102"/>
      <c r="R241" s="102"/>
      <c r="S241" s="102"/>
    </row>
    <row r="242" spans="1:19" ht="12.75">
      <c r="A242" s="177">
        <v>15.2</v>
      </c>
      <c r="B242" s="144" t="s">
        <v>78</v>
      </c>
      <c r="F242" s="175"/>
      <c r="H242" s="175"/>
      <c r="J242" s="175"/>
      <c r="K242" s="38">
        <v>0</v>
      </c>
      <c r="M242" s="159"/>
      <c r="N242" s="102"/>
      <c r="O242" s="102"/>
      <c r="P242" s="102"/>
      <c r="Q242" s="102"/>
      <c r="R242" s="102"/>
      <c r="S242" s="102"/>
    </row>
    <row r="243" spans="2:14" s="10" customFormat="1" ht="25.5">
      <c r="B243" s="184" t="s">
        <v>239</v>
      </c>
      <c r="C243" s="101"/>
      <c r="D243" s="37"/>
      <c r="I243" s="182"/>
      <c r="K243" s="38">
        <v>0</v>
      </c>
      <c r="N243" s="102"/>
    </row>
    <row r="244" spans="2:14" s="10" customFormat="1" ht="12.75">
      <c r="B244" s="260" t="s">
        <v>240</v>
      </c>
      <c r="C244" s="101">
        <v>5</v>
      </c>
      <c r="D244" s="37" t="s">
        <v>216</v>
      </c>
      <c r="E244" s="181">
        <v>6750</v>
      </c>
      <c r="F244" s="181">
        <v>33750</v>
      </c>
      <c r="G244" s="181">
        <v>8250</v>
      </c>
      <c r="H244" s="181">
        <v>41250</v>
      </c>
      <c r="I244" s="151">
        <v>15000</v>
      </c>
      <c r="J244" s="181">
        <v>75000</v>
      </c>
      <c r="K244" s="38">
        <v>0</v>
      </c>
      <c r="N244" s="102"/>
    </row>
    <row r="245" spans="2:14" s="10" customFormat="1" ht="12.75">
      <c r="B245" s="260" t="s">
        <v>241</v>
      </c>
      <c r="C245" s="101">
        <v>5</v>
      </c>
      <c r="D245" s="37" t="s">
        <v>216</v>
      </c>
      <c r="E245" s="181">
        <v>11250</v>
      </c>
      <c r="F245" s="181">
        <v>56250</v>
      </c>
      <c r="G245" s="181">
        <v>13750</v>
      </c>
      <c r="H245" s="181">
        <v>68750</v>
      </c>
      <c r="I245" s="151">
        <v>25000</v>
      </c>
      <c r="J245" s="181">
        <v>125000</v>
      </c>
      <c r="K245" s="38">
        <v>0</v>
      </c>
      <c r="N245" s="102"/>
    </row>
    <row r="246" spans="2:14" s="10" customFormat="1" ht="12.75">
      <c r="B246" s="261" t="s">
        <v>242</v>
      </c>
      <c r="C246" s="101">
        <v>30455</v>
      </c>
      <c r="D246" s="37" t="s">
        <v>959</v>
      </c>
      <c r="E246" s="180">
        <v>0.3</v>
      </c>
      <c r="F246" s="181">
        <v>9136.5</v>
      </c>
      <c r="G246" s="181">
        <v>0.7</v>
      </c>
      <c r="H246" s="181">
        <v>21318.5</v>
      </c>
      <c r="I246" s="151">
        <v>1</v>
      </c>
      <c r="J246" s="181">
        <v>30455</v>
      </c>
      <c r="K246" s="38">
        <v>0</v>
      </c>
      <c r="N246" s="102"/>
    </row>
    <row r="247" spans="2:14" s="10" customFormat="1" ht="12.75">
      <c r="B247" s="261" t="s">
        <v>243</v>
      </c>
      <c r="C247" s="101">
        <v>56280</v>
      </c>
      <c r="D247" s="37" t="s">
        <v>959</v>
      </c>
      <c r="E247" s="180">
        <v>0.44999999999999996</v>
      </c>
      <c r="F247" s="181">
        <v>25325.999999999996</v>
      </c>
      <c r="G247" s="181">
        <v>1.05</v>
      </c>
      <c r="H247" s="181">
        <v>59094</v>
      </c>
      <c r="I247" s="151">
        <v>1.5</v>
      </c>
      <c r="J247" s="181">
        <v>84420</v>
      </c>
      <c r="K247" s="38">
        <v>0</v>
      </c>
      <c r="N247" s="102"/>
    </row>
    <row r="248" spans="2:14" s="10" customFormat="1" ht="38.25">
      <c r="B248" s="184" t="s">
        <v>244</v>
      </c>
      <c r="C248" s="101">
        <v>1</v>
      </c>
      <c r="D248" s="37" t="s">
        <v>1112</v>
      </c>
      <c r="E248" s="181">
        <v>22500</v>
      </c>
      <c r="F248" s="181">
        <v>22500</v>
      </c>
      <c r="G248" s="181">
        <v>27500</v>
      </c>
      <c r="H248" s="181">
        <v>27500</v>
      </c>
      <c r="I248" s="151">
        <v>50000</v>
      </c>
      <c r="J248" s="181">
        <v>50000</v>
      </c>
      <c r="K248" s="38">
        <v>0</v>
      </c>
      <c r="N248" s="102"/>
    </row>
    <row r="249" spans="2:14" s="10" customFormat="1" ht="12.75">
      <c r="B249" s="184" t="s">
        <v>245</v>
      </c>
      <c r="C249" s="101">
        <v>10</v>
      </c>
      <c r="D249" s="37" t="s">
        <v>1169</v>
      </c>
      <c r="E249" s="181">
        <v>1350</v>
      </c>
      <c r="F249" s="181">
        <v>13500</v>
      </c>
      <c r="G249" s="181">
        <v>1650</v>
      </c>
      <c r="H249" s="181">
        <v>16500</v>
      </c>
      <c r="I249" s="151">
        <v>3000</v>
      </c>
      <c r="J249" s="181">
        <v>30000</v>
      </c>
      <c r="K249" s="38">
        <v>0</v>
      </c>
      <c r="N249" s="102"/>
    </row>
    <row r="250" spans="1:19" ht="12.75">
      <c r="A250" s="174"/>
      <c r="B250" s="156"/>
      <c r="F250" s="194" t="s">
        <v>965</v>
      </c>
      <c r="H250" s="194" t="s">
        <v>965</v>
      </c>
      <c r="J250" s="24" t="s">
        <v>965</v>
      </c>
      <c r="K250" s="38">
        <v>0</v>
      </c>
      <c r="M250" s="159"/>
      <c r="N250" s="102"/>
      <c r="O250" s="102"/>
      <c r="P250" s="102"/>
      <c r="Q250" s="102"/>
      <c r="R250" s="102"/>
      <c r="S250" s="102"/>
    </row>
    <row r="251" spans="1:19" ht="12.75">
      <c r="A251" s="195"/>
      <c r="B251" s="196"/>
      <c r="F251" s="175">
        <v>160462.5</v>
      </c>
      <c r="H251" s="175">
        <v>234412.5</v>
      </c>
      <c r="J251" s="175">
        <v>394875</v>
      </c>
      <c r="K251" s="38">
        <v>-394875</v>
      </c>
      <c r="M251" s="159"/>
      <c r="N251" s="102"/>
      <c r="O251" s="102"/>
      <c r="P251" s="102"/>
      <c r="Q251" s="102"/>
      <c r="R251" s="102"/>
      <c r="S251" s="102"/>
    </row>
    <row r="252" spans="1:19" ht="12.75">
      <c r="A252" s="152"/>
      <c r="B252" s="158"/>
      <c r="F252" s="146"/>
      <c r="H252" s="146"/>
      <c r="J252" s="146"/>
      <c r="K252" s="38">
        <v>0</v>
      </c>
      <c r="O252" s="102"/>
      <c r="Q252" s="102"/>
      <c r="S252" s="102"/>
    </row>
    <row r="253" spans="1:19" ht="12.75">
      <c r="A253" s="177">
        <v>15.3</v>
      </c>
      <c r="B253" s="144" t="s">
        <v>82</v>
      </c>
      <c r="K253" s="38">
        <v>0</v>
      </c>
      <c r="M253" s="159"/>
      <c r="N253" s="102"/>
      <c r="O253" s="102"/>
      <c r="P253" s="102"/>
      <c r="Q253" s="102"/>
      <c r="R253" s="102"/>
      <c r="S253" s="102"/>
    </row>
    <row r="254" spans="1:19" ht="25.5">
      <c r="A254" s="124"/>
      <c r="B254" s="162" t="s">
        <v>246</v>
      </c>
      <c r="C254" s="130">
        <v>56280</v>
      </c>
      <c r="D254" s="127" t="s">
        <v>959</v>
      </c>
      <c r="E254" s="128">
        <v>3.9</v>
      </c>
      <c r="F254" s="146">
        <v>219492</v>
      </c>
      <c r="G254" s="128">
        <v>2.6</v>
      </c>
      <c r="H254" s="146">
        <v>146328</v>
      </c>
      <c r="I254" s="148">
        <v>6.5</v>
      </c>
      <c r="J254" s="146">
        <v>365820</v>
      </c>
      <c r="K254" s="38">
        <v>0</v>
      </c>
      <c r="L254" s="146"/>
      <c r="M254" s="159"/>
      <c r="N254" s="102"/>
      <c r="O254" s="102"/>
      <c r="P254" s="102"/>
      <c r="Q254" s="102"/>
      <c r="R254" s="102"/>
      <c r="S254" s="102"/>
    </row>
    <row r="255" spans="1:19" ht="12.75">
      <c r="A255" s="124"/>
      <c r="B255" s="38"/>
      <c r="F255" s="194" t="s">
        <v>965</v>
      </c>
      <c r="H255" s="194" t="s">
        <v>965</v>
      </c>
      <c r="J255" s="24" t="s">
        <v>965</v>
      </c>
      <c r="K255" s="38">
        <v>0</v>
      </c>
      <c r="M255" s="159"/>
      <c r="N255" s="102"/>
      <c r="O255" s="102"/>
      <c r="P255" s="102"/>
      <c r="Q255" s="102"/>
      <c r="R255" s="102"/>
      <c r="S255" s="102"/>
    </row>
    <row r="256" spans="1:19" ht="12.75">
      <c r="A256" s="124"/>
      <c r="B256" s="38"/>
      <c r="F256" s="175">
        <v>219492</v>
      </c>
      <c r="H256" s="175">
        <v>146328</v>
      </c>
      <c r="J256" s="175">
        <v>365820</v>
      </c>
      <c r="K256" s="38">
        <v>-365820</v>
      </c>
      <c r="M256" s="159"/>
      <c r="N256" s="102"/>
      <c r="O256" s="102"/>
      <c r="P256" s="102"/>
      <c r="Q256" s="102"/>
      <c r="R256" s="102"/>
      <c r="S256" s="102"/>
    </row>
    <row r="257" spans="1:19" ht="12.75">
      <c r="A257" s="174"/>
      <c r="B257" s="144"/>
      <c r="F257" s="175"/>
      <c r="H257" s="175"/>
      <c r="J257" s="175"/>
      <c r="K257" s="38">
        <v>0</v>
      </c>
      <c r="M257" s="159"/>
      <c r="N257" s="102"/>
      <c r="O257" s="102"/>
      <c r="P257" s="102"/>
      <c r="Q257" s="102"/>
      <c r="R257" s="102"/>
      <c r="S257" s="102"/>
    </row>
    <row r="258" spans="1:19" ht="12.75">
      <c r="A258" s="174">
        <v>16</v>
      </c>
      <c r="B258" s="144" t="s">
        <v>1082</v>
      </c>
      <c r="F258" s="198"/>
      <c r="H258" s="198"/>
      <c r="J258" s="198"/>
      <c r="K258" s="38">
        <v>0</v>
      </c>
      <c r="M258" s="159"/>
      <c r="N258" s="102"/>
      <c r="O258" s="102"/>
      <c r="P258" s="102"/>
      <c r="Q258" s="102"/>
      <c r="R258" s="102"/>
      <c r="S258" s="102"/>
    </row>
    <row r="259" spans="2:14" s="200" customFormat="1" ht="25.5">
      <c r="B259" s="262" t="s">
        <v>247</v>
      </c>
      <c r="C259" s="263">
        <v>210</v>
      </c>
      <c r="D259" s="264" t="s">
        <v>1169</v>
      </c>
      <c r="E259" s="204">
        <v>339.73750799999993</v>
      </c>
      <c r="F259" s="205">
        <v>71344.87667999999</v>
      </c>
      <c r="G259" s="204">
        <v>226.491672</v>
      </c>
      <c r="H259" s="205">
        <v>47563.25112</v>
      </c>
      <c r="I259" s="206">
        <v>566.2291799999999</v>
      </c>
      <c r="J259" s="207">
        <v>118908.12779999999</v>
      </c>
      <c r="K259" s="38">
        <v>0</v>
      </c>
      <c r="L259" s="209"/>
      <c r="M259" s="210"/>
      <c r="N259" s="200">
        <v>1.15</v>
      </c>
    </row>
    <row r="260" spans="2:13" s="200" customFormat="1" ht="25.5">
      <c r="B260" s="262" t="s">
        <v>248</v>
      </c>
      <c r="C260" s="263">
        <v>20</v>
      </c>
      <c r="D260" s="264" t="s">
        <v>1169</v>
      </c>
      <c r="E260" s="204">
        <v>291.31330799999995</v>
      </c>
      <c r="F260" s="205">
        <v>5826.266159999999</v>
      </c>
      <c r="G260" s="204">
        <v>194.20887199999999</v>
      </c>
      <c r="H260" s="205">
        <v>3884.1774399999995</v>
      </c>
      <c r="I260" s="206">
        <v>485.52217999999993</v>
      </c>
      <c r="J260" s="207">
        <v>9710.443599999999</v>
      </c>
      <c r="K260" s="38">
        <v>0</v>
      </c>
      <c r="L260" s="209"/>
      <c r="M260" s="210"/>
    </row>
    <row r="261" spans="2:13" s="200" customFormat="1" ht="25.5">
      <c r="B261" s="262" t="s">
        <v>249</v>
      </c>
      <c r="C261" s="263">
        <v>2280</v>
      </c>
      <c r="D261" s="264" t="s">
        <v>1114</v>
      </c>
      <c r="E261" s="204">
        <v>15.579380473684207</v>
      </c>
      <c r="F261" s="205">
        <v>35520.98747999999</v>
      </c>
      <c r="G261" s="204">
        <v>10.386253649122807</v>
      </c>
      <c r="H261" s="205">
        <v>23680.65832</v>
      </c>
      <c r="I261" s="206">
        <v>25.965634122807014</v>
      </c>
      <c r="J261" s="207">
        <v>59201.64579999999</v>
      </c>
      <c r="K261" s="38">
        <v>0</v>
      </c>
      <c r="L261" s="209"/>
      <c r="M261" s="210"/>
    </row>
    <row r="262" spans="2:13" s="200" customFormat="1" ht="25.5">
      <c r="B262" s="262" t="s">
        <v>250</v>
      </c>
      <c r="C262" s="263">
        <v>10</v>
      </c>
      <c r="D262" s="264" t="s">
        <v>1169</v>
      </c>
      <c r="E262" s="204">
        <v>308.0113079999999</v>
      </c>
      <c r="F262" s="205">
        <v>3080.1130799999987</v>
      </c>
      <c r="G262" s="204">
        <v>205.34087199999996</v>
      </c>
      <c r="H262" s="205">
        <v>2053.4087199999994</v>
      </c>
      <c r="I262" s="206">
        <v>513.3521799999999</v>
      </c>
      <c r="J262" s="207">
        <v>5133.521799999999</v>
      </c>
      <c r="K262" s="38">
        <v>0</v>
      </c>
      <c r="L262" s="209"/>
      <c r="M262" s="210"/>
    </row>
    <row r="263" spans="2:13" s="200" customFormat="1" ht="12.75">
      <c r="B263" s="262" t="s">
        <v>251</v>
      </c>
      <c r="C263" s="263"/>
      <c r="D263" s="264"/>
      <c r="E263" s="204">
        <v>0</v>
      </c>
      <c r="F263" s="205">
        <v>0</v>
      </c>
      <c r="G263" s="204">
        <v>0</v>
      </c>
      <c r="H263" s="205">
        <v>0</v>
      </c>
      <c r="I263" s="206">
        <v>0</v>
      </c>
      <c r="J263" s="207">
        <v>0</v>
      </c>
      <c r="K263" s="38">
        <v>0</v>
      </c>
      <c r="L263" s="209"/>
      <c r="M263" s="210"/>
    </row>
    <row r="264" spans="2:13" s="200" customFormat="1" ht="12.75">
      <c r="B264" s="262" t="s">
        <v>252</v>
      </c>
      <c r="C264" s="263">
        <v>80</v>
      </c>
      <c r="D264" s="264" t="s">
        <v>1169</v>
      </c>
      <c r="E264" s="204">
        <v>192.49663125</v>
      </c>
      <c r="F264" s="205">
        <v>15399.730500000001</v>
      </c>
      <c r="G264" s="204">
        <v>128.33108750000002</v>
      </c>
      <c r="H264" s="205">
        <v>10266.487000000001</v>
      </c>
      <c r="I264" s="206">
        <v>320.82771875000003</v>
      </c>
      <c r="J264" s="207">
        <v>25666.217500000002</v>
      </c>
      <c r="K264" s="38">
        <v>0</v>
      </c>
      <c r="L264" s="209"/>
      <c r="M264" s="210"/>
    </row>
    <row r="265" spans="2:13" s="200" customFormat="1" ht="12.75">
      <c r="B265" s="262" t="s">
        <v>253</v>
      </c>
      <c r="C265" s="263">
        <v>40</v>
      </c>
      <c r="D265" s="264" t="s">
        <v>1169</v>
      </c>
      <c r="E265" s="204">
        <v>229.75195649999995</v>
      </c>
      <c r="F265" s="205">
        <v>9190.078259999998</v>
      </c>
      <c r="G265" s="204">
        <v>153.16797099999997</v>
      </c>
      <c r="H265" s="205">
        <v>6126.718839999999</v>
      </c>
      <c r="I265" s="206">
        <v>382.9199274999999</v>
      </c>
      <c r="J265" s="207">
        <v>15316.797099999996</v>
      </c>
      <c r="K265" s="38">
        <v>0</v>
      </c>
      <c r="L265" s="209"/>
      <c r="M265" s="210"/>
    </row>
    <row r="266" spans="2:13" s="200" customFormat="1" ht="12.75">
      <c r="B266" s="262" t="s">
        <v>254</v>
      </c>
      <c r="C266" s="263">
        <v>70</v>
      </c>
      <c r="D266" s="264" t="s">
        <v>1169</v>
      </c>
      <c r="E266" s="204">
        <v>174.67539257142852</v>
      </c>
      <c r="F266" s="205">
        <v>12227.277479999997</v>
      </c>
      <c r="G266" s="204">
        <v>116.4502617142857</v>
      </c>
      <c r="H266" s="205">
        <v>8151.518319999999</v>
      </c>
      <c r="I266" s="206">
        <v>291.12565428571423</v>
      </c>
      <c r="J266" s="207">
        <v>20378.795799999996</v>
      </c>
      <c r="K266" s="38">
        <v>0</v>
      </c>
      <c r="L266" s="209"/>
      <c r="M266" s="210"/>
    </row>
    <row r="267" spans="2:13" s="200" customFormat="1" ht="25.5">
      <c r="B267" s="262" t="s">
        <v>255</v>
      </c>
      <c r="C267" s="263">
        <v>10</v>
      </c>
      <c r="D267" s="264" t="s">
        <v>1169</v>
      </c>
      <c r="E267" s="204">
        <v>240.03374999999997</v>
      </c>
      <c r="F267" s="205">
        <v>2400.3374999999996</v>
      </c>
      <c r="G267" s="204">
        <v>160.0225</v>
      </c>
      <c r="H267" s="205">
        <v>1600.2250000000001</v>
      </c>
      <c r="I267" s="206">
        <v>400.05625</v>
      </c>
      <c r="J267" s="207">
        <v>4000.5625</v>
      </c>
      <c r="K267" s="38">
        <v>0</v>
      </c>
      <c r="L267" s="209"/>
      <c r="M267" s="210"/>
    </row>
    <row r="268" spans="2:13" s="200" customFormat="1" ht="12.75">
      <c r="B268" s="262" t="s">
        <v>256</v>
      </c>
      <c r="C268" s="263">
        <v>1250</v>
      </c>
      <c r="D268" s="264" t="s">
        <v>1114</v>
      </c>
      <c r="E268" s="204">
        <v>18.518082</v>
      </c>
      <c r="F268" s="205">
        <v>23147.6025</v>
      </c>
      <c r="G268" s="204">
        <v>12.345388</v>
      </c>
      <c r="H268" s="205">
        <v>15431.735</v>
      </c>
      <c r="I268" s="206">
        <v>30.86347</v>
      </c>
      <c r="J268" s="207">
        <v>38579.3375</v>
      </c>
      <c r="K268" s="38">
        <v>0</v>
      </c>
      <c r="L268" s="209"/>
      <c r="M268" s="210"/>
    </row>
    <row r="269" spans="2:13" s="200" customFormat="1" ht="12.75">
      <c r="B269" s="262" t="s">
        <v>257</v>
      </c>
      <c r="C269" s="263"/>
      <c r="D269" s="264"/>
      <c r="E269" s="204">
        <v>0</v>
      </c>
      <c r="F269" s="205">
        <v>0</v>
      </c>
      <c r="G269" s="204">
        <v>0</v>
      </c>
      <c r="H269" s="205">
        <v>0</v>
      </c>
      <c r="I269" s="206">
        <v>0</v>
      </c>
      <c r="J269" s="207">
        <v>0</v>
      </c>
      <c r="K269" s="38">
        <v>0</v>
      </c>
      <c r="L269" s="209"/>
      <c r="M269" s="210"/>
    </row>
    <row r="270" spans="2:13" s="200" customFormat="1" ht="12.75">
      <c r="B270" s="262" t="s">
        <v>258</v>
      </c>
      <c r="C270" s="263">
        <v>5</v>
      </c>
      <c r="D270" s="264" t="s">
        <v>1169</v>
      </c>
      <c r="E270" s="204">
        <v>150.44897999999998</v>
      </c>
      <c r="F270" s="205">
        <v>752.2448999999999</v>
      </c>
      <c r="G270" s="204">
        <v>100.29932</v>
      </c>
      <c r="H270" s="205">
        <v>501.49659999999994</v>
      </c>
      <c r="I270" s="206">
        <v>250.74829999999997</v>
      </c>
      <c r="J270" s="207">
        <v>1253.7414999999999</v>
      </c>
      <c r="K270" s="38">
        <v>0</v>
      </c>
      <c r="L270" s="209"/>
      <c r="M270" s="210"/>
    </row>
    <row r="271" spans="2:13" s="200" customFormat="1" ht="25.5">
      <c r="B271" s="262" t="s">
        <v>259</v>
      </c>
      <c r="C271" s="263">
        <v>100</v>
      </c>
      <c r="D271" s="264" t="s">
        <v>1114</v>
      </c>
      <c r="E271" s="204">
        <v>15.580199999999996</v>
      </c>
      <c r="F271" s="205">
        <v>1558.0199999999995</v>
      </c>
      <c r="G271" s="204">
        <v>10.3868</v>
      </c>
      <c r="H271" s="205">
        <v>1038.6799999999998</v>
      </c>
      <c r="I271" s="206">
        <v>25.966999999999995</v>
      </c>
      <c r="J271" s="207">
        <v>2596.6999999999994</v>
      </c>
      <c r="K271" s="38">
        <v>0</v>
      </c>
      <c r="L271" s="209"/>
      <c r="M271" s="210"/>
    </row>
    <row r="272" spans="2:13" s="200" customFormat="1" ht="25.5">
      <c r="B272" s="262" t="s">
        <v>260</v>
      </c>
      <c r="C272" s="263">
        <v>600</v>
      </c>
      <c r="D272" s="264" t="s">
        <v>1114</v>
      </c>
      <c r="E272" s="204">
        <v>9.659792999999999</v>
      </c>
      <c r="F272" s="205">
        <v>5795.875799999999</v>
      </c>
      <c r="G272" s="204">
        <v>6.439862</v>
      </c>
      <c r="H272" s="205">
        <v>3863.9172</v>
      </c>
      <c r="I272" s="206">
        <v>16.099655</v>
      </c>
      <c r="J272" s="207">
        <v>9659.793</v>
      </c>
      <c r="K272" s="38">
        <v>0</v>
      </c>
      <c r="L272" s="209"/>
      <c r="M272" s="210"/>
    </row>
    <row r="273" spans="2:13" s="200" customFormat="1" ht="12.75">
      <c r="B273" s="262" t="s">
        <v>261</v>
      </c>
      <c r="C273" s="263"/>
      <c r="D273" s="264"/>
      <c r="E273" s="204">
        <v>0</v>
      </c>
      <c r="F273" s="205">
        <v>0</v>
      </c>
      <c r="G273" s="204">
        <v>0</v>
      </c>
      <c r="H273" s="205">
        <v>0</v>
      </c>
      <c r="I273" s="206">
        <v>0</v>
      </c>
      <c r="J273" s="207">
        <v>0</v>
      </c>
      <c r="K273" s="38">
        <v>0</v>
      </c>
      <c r="L273" s="209"/>
      <c r="M273" s="210"/>
    </row>
    <row r="274" spans="2:13" s="200" customFormat="1" ht="25.5">
      <c r="B274" s="262" t="s">
        <v>262</v>
      </c>
      <c r="C274" s="263">
        <v>5</v>
      </c>
      <c r="D274" s="264" t="s">
        <v>1169</v>
      </c>
      <c r="E274" s="204">
        <v>4424.969999999999</v>
      </c>
      <c r="F274" s="205">
        <v>22124.85</v>
      </c>
      <c r="G274" s="204">
        <v>2949.98</v>
      </c>
      <c r="H274" s="205">
        <v>14749.9</v>
      </c>
      <c r="I274" s="206">
        <v>7374.95</v>
      </c>
      <c r="J274" s="207">
        <v>36874.75</v>
      </c>
      <c r="K274" s="38">
        <v>0</v>
      </c>
      <c r="L274" s="209"/>
      <c r="M274" s="210"/>
    </row>
    <row r="275" spans="2:13" s="200" customFormat="1" ht="25.5">
      <c r="B275" s="262" t="s">
        <v>97</v>
      </c>
      <c r="C275" s="263">
        <v>10</v>
      </c>
      <c r="D275" s="264" t="s">
        <v>1169</v>
      </c>
      <c r="E275" s="204">
        <v>305.28118499999994</v>
      </c>
      <c r="F275" s="205">
        <v>3052.811849999999</v>
      </c>
      <c r="G275" s="204">
        <v>203.52078999999998</v>
      </c>
      <c r="H275" s="205">
        <v>2035.2078999999999</v>
      </c>
      <c r="I275" s="206">
        <v>508.8019749999999</v>
      </c>
      <c r="J275" s="207">
        <v>5088.0197499999995</v>
      </c>
      <c r="K275" s="38">
        <v>0</v>
      </c>
      <c r="L275" s="209"/>
      <c r="M275" s="210"/>
    </row>
    <row r="276" spans="2:13" s="200" customFormat="1" ht="25.5">
      <c r="B276" s="262" t="s">
        <v>98</v>
      </c>
      <c r="C276" s="263">
        <v>10</v>
      </c>
      <c r="D276" s="264" t="s">
        <v>1169</v>
      </c>
      <c r="E276" s="204">
        <v>269.42222999999996</v>
      </c>
      <c r="F276" s="205">
        <v>2694.2222999999994</v>
      </c>
      <c r="G276" s="204">
        <v>179.61482</v>
      </c>
      <c r="H276" s="205">
        <v>1796.1482</v>
      </c>
      <c r="I276" s="206">
        <v>449.03704999999997</v>
      </c>
      <c r="J276" s="207">
        <v>4490.3705</v>
      </c>
      <c r="K276" s="38">
        <v>0</v>
      </c>
      <c r="L276" s="209"/>
      <c r="M276" s="210"/>
    </row>
    <row r="277" spans="2:13" s="200" customFormat="1" ht="25.5">
      <c r="B277" s="262" t="s">
        <v>99</v>
      </c>
      <c r="C277" s="263">
        <v>25</v>
      </c>
      <c r="D277" s="264" t="s">
        <v>1169</v>
      </c>
      <c r="E277" s="204">
        <v>269.37213599999995</v>
      </c>
      <c r="F277" s="205">
        <v>6734.303399999999</v>
      </c>
      <c r="G277" s="204">
        <v>179.581424</v>
      </c>
      <c r="H277" s="205">
        <v>4489.5356</v>
      </c>
      <c r="I277" s="206">
        <v>448.95356</v>
      </c>
      <c r="J277" s="207">
        <v>11223.839</v>
      </c>
      <c r="K277" s="38">
        <v>0</v>
      </c>
      <c r="L277" s="209"/>
      <c r="M277" s="210"/>
    </row>
    <row r="278" spans="2:13" s="200" customFormat="1" ht="25.5">
      <c r="B278" s="262" t="s">
        <v>263</v>
      </c>
      <c r="C278" s="263">
        <v>20</v>
      </c>
      <c r="D278" s="264" t="s">
        <v>1169</v>
      </c>
      <c r="E278" s="204">
        <v>269.38048499999996</v>
      </c>
      <c r="F278" s="205">
        <v>5387.609699999999</v>
      </c>
      <c r="G278" s="204">
        <v>179.58699000000001</v>
      </c>
      <c r="H278" s="205">
        <v>3591.7398000000003</v>
      </c>
      <c r="I278" s="206">
        <v>448.967475</v>
      </c>
      <c r="J278" s="207">
        <v>8979.3495</v>
      </c>
      <c r="K278" s="38">
        <v>0</v>
      </c>
      <c r="L278" s="209"/>
      <c r="M278" s="210"/>
    </row>
    <row r="279" spans="2:13" s="200" customFormat="1" ht="25.5">
      <c r="B279" s="262" t="s">
        <v>264</v>
      </c>
      <c r="C279" s="263">
        <v>15</v>
      </c>
      <c r="D279" s="264" t="s">
        <v>1169</v>
      </c>
      <c r="E279" s="204">
        <v>269.3943999999999</v>
      </c>
      <c r="F279" s="205">
        <v>4040.9159999999983</v>
      </c>
      <c r="G279" s="204">
        <v>179.59626666666665</v>
      </c>
      <c r="H279" s="205">
        <v>2693.944</v>
      </c>
      <c r="I279" s="206">
        <v>448.9906666666666</v>
      </c>
      <c r="J279" s="207">
        <v>6734.859999999999</v>
      </c>
      <c r="K279" s="38">
        <v>0</v>
      </c>
      <c r="L279" s="209"/>
      <c r="M279" s="210"/>
    </row>
    <row r="280" spans="2:13" s="200" customFormat="1" ht="25.5">
      <c r="B280" s="262" t="s">
        <v>265</v>
      </c>
      <c r="C280" s="263">
        <v>40</v>
      </c>
      <c r="D280" s="264" t="s">
        <v>1169</v>
      </c>
      <c r="E280" s="204">
        <v>269.38048499999996</v>
      </c>
      <c r="F280" s="205">
        <v>10775.219399999998</v>
      </c>
      <c r="G280" s="204">
        <v>179.58699000000001</v>
      </c>
      <c r="H280" s="205">
        <v>7183.479600000001</v>
      </c>
      <c r="I280" s="206">
        <v>448.967475</v>
      </c>
      <c r="J280" s="207">
        <v>17958.699</v>
      </c>
      <c r="K280" s="38">
        <v>0</v>
      </c>
      <c r="L280" s="209"/>
      <c r="M280" s="210"/>
    </row>
    <row r="281" spans="2:13" s="200" customFormat="1" ht="38.25">
      <c r="B281" s="262" t="s">
        <v>266</v>
      </c>
      <c r="C281" s="263">
        <v>1500</v>
      </c>
      <c r="D281" s="264" t="s">
        <v>1114</v>
      </c>
      <c r="E281" s="204">
        <v>11.696949</v>
      </c>
      <c r="F281" s="205">
        <v>17545.4235</v>
      </c>
      <c r="G281" s="204">
        <v>7.797966</v>
      </c>
      <c r="H281" s="205">
        <v>11696.948999999999</v>
      </c>
      <c r="I281" s="206">
        <v>19.494915</v>
      </c>
      <c r="J281" s="207">
        <v>29242.372499999998</v>
      </c>
      <c r="K281" s="38">
        <v>0</v>
      </c>
      <c r="L281" s="209"/>
      <c r="M281" s="210"/>
    </row>
    <row r="282" spans="2:13" s="200" customFormat="1" ht="12.75">
      <c r="B282" s="262" t="s">
        <v>101</v>
      </c>
      <c r="C282" s="263">
        <v>2300</v>
      </c>
      <c r="D282" s="264" t="s">
        <v>1114</v>
      </c>
      <c r="E282" s="204">
        <v>9.659792999999999</v>
      </c>
      <c r="F282" s="205">
        <v>22217.523899999997</v>
      </c>
      <c r="G282" s="204">
        <v>6.439862</v>
      </c>
      <c r="H282" s="205">
        <v>14811.6826</v>
      </c>
      <c r="I282" s="206">
        <v>16.099655</v>
      </c>
      <c r="J282" s="207">
        <v>37029.20649999999</v>
      </c>
      <c r="K282" s="38">
        <v>0</v>
      </c>
      <c r="L282" s="209"/>
      <c r="M282" s="210"/>
    </row>
    <row r="283" spans="2:13" s="200" customFormat="1" ht="12.75">
      <c r="B283" s="262" t="s">
        <v>267</v>
      </c>
      <c r="C283" s="263">
        <v>6000</v>
      </c>
      <c r="D283" s="264" t="s">
        <v>1114</v>
      </c>
      <c r="E283" s="204">
        <v>7.438959</v>
      </c>
      <c r="F283" s="205">
        <v>44633.754</v>
      </c>
      <c r="G283" s="204">
        <v>4.959306000000001</v>
      </c>
      <c r="H283" s="205">
        <v>29755.836000000003</v>
      </c>
      <c r="I283" s="206">
        <v>12.398265</v>
      </c>
      <c r="J283" s="207">
        <v>74389.59</v>
      </c>
      <c r="K283" s="38">
        <v>0</v>
      </c>
      <c r="L283" s="209"/>
      <c r="M283" s="210"/>
    </row>
    <row r="284" spans="2:13" s="200" customFormat="1" ht="12.75">
      <c r="B284" s="262" t="s">
        <v>268</v>
      </c>
      <c r="C284" s="263">
        <v>550</v>
      </c>
      <c r="D284" s="264" t="s">
        <v>1114</v>
      </c>
      <c r="E284" s="204">
        <v>22.2939</v>
      </c>
      <c r="F284" s="205">
        <v>12261.645</v>
      </c>
      <c r="G284" s="204">
        <v>14.8626</v>
      </c>
      <c r="H284" s="205">
        <v>8174.43</v>
      </c>
      <c r="I284" s="206">
        <v>37.1565</v>
      </c>
      <c r="J284" s="207">
        <v>20436.075</v>
      </c>
      <c r="K284" s="38">
        <v>0</v>
      </c>
      <c r="L284" s="209"/>
      <c r="M284" s="210"/>
    </row>
    <row r="285" spans="2:13" s="200" customFormat="1" ht="12.75">
      <c r="B285" s="262" t="s">
        <v>269</v>
      </c>
      <c r="C285" s="263">
        <v>500</v>
      </c>
      <c r="D285" s="264" t="s">
        <v>1114</v>
      </c>
      <c r="E285" s="204">
        <v>11.154264000000001</v>
      </c>
      <c r="F285" s="205">
        <v>5577.1320000000005</v>
      </c>
      <c r="G285" s="204">
        <v>7.436176000000001</v>
      </c>
      <c r="H285" s="205">
        <v>3718.088</v>
      </c>
      <c r="I285" s="206">
        <v>18.59044</v>
      </c>
      <c r="J285" s="207">
        <v>9295.220000000001</v>
      </c>
      <c r="K285" s="38">
        <v>0</v>
      </c>
      <c r="L285" s="209"/>
      <c r="M285" s="210"/>
    </row>
    <row r="286" spans="2:13" s="200" customFormat="1" ht="25.5">
      <c r="B286" s="262" t="s">
        <v>103</v>
      </c>
      <c r="C286" s="263">
        <v>1</v>
      </c>
      <c r="D286" s="264" t="s">
        <v>104</v>
      </c>
      <c r="E286" s="204">
        <v>109626</v>
      </c>
      <c r="F286" s="205">
        <v>109626</v>
      </c>
      <c r="G286" s="204">
        <v>73084</v>
      </c>
      <c r="H286" s="205">
        <v>73084</v>
      </c>
      <c r="I286" s="206">
        <v>182710</v>
      </c>
      <c r="J286" s="207">
        <v>182710</v>
      </c>
      <c r="K286" s="38">
        <v>0</v>
      </c>
      <c r="L286" s="209"/>
      <c r="M286" s="210"/>
    </row>
    <row r="287" spans="2:13" s="200" customFormat="1" ht="12.75">
      <c r="B287" s="262" t="s">
        <v>270</v>
      </c>
      <c r="C287" s="263"/>
      <c r="D287" s="264"/>
      <c r="E287" s="204"/>
      <c r="F287" s="205"/>
      <c r="G287" s="204"/>
      <c r="H287" s="205"/>
      <c r="I287" s="206"/>
      <c r="J287" s="207"/>
      <c r="K287" s="38">
        <v>0</v>
      </c>
      <c r="L287" s="209"/>
      <c r="M287" s="210"/>
    </row>
    <row r="288" spans="2:13" s="200" customFormat="1" ht="25.5">
      <c r="B288" s="262" t="s">
        <v>271</v>
      </c>
      <c r="C288" s="263">
        <v>10</v>
      </c>
      <c r="D288" s="264" t="s">
        <v>1169</v>
      </c>
      <c r="E288" s="204">
        <v>2767.4680769999995</v>
      </c>
      <c r="F288" s="205">
        <v>27674.680769999995</v>
      </c>
      <c r="G288" s="204">
        <v>1844.9787179999996</v>
      </c>
      <c r="H288" s="205">
        <v>18449.787179999996</v>
      </c>
      <c r="I288" s="206">
        <v>4612.446794999999</v>
      </c>
      <c r="J288" s="207">
        <v>46124.46794999999</v>
      </c>
      <c r="K288" s="38">
        <v>0</v>
      </c>
      <c r="L288" s="209"/>
      <c r="M288" s="210"/>
    </row>
    <row r="289" spans="2:13" s="200" customFormat="1" ht="12.75">
      <c r="B289" s="262" t="s">
        <v>107</v>
      </c>
      <c r="C289" s="263">
        <v>10</v>
      </c>
      <c r="D289" s="264" t="s">
        <v>1169</v>
      </c>
      <c r="E289" s="204">
        <v>2483.8274999999994</v>
      </c>
      <c r="F289" s="205">
        <v>24838.274999999994</v>
      </c>
      <c r="G289" s="204">
        <v>1655.885</v>
      </c>
      <c r="H289" s="205">
        <v>16558.85</v>
      </c>
      <c r="I289" s="206">
        <v>4139.7125</v>
      </c>
      <c r="J289" s="207">
        <v>41397.125</v>
      </c>
      <c r="K289" s="38">
        <v>0</v>
      </c>
      <c r="L289" s="209"/>
      <c r="M289" s="210"/>
    </row>
    <row r="290" spans="2:13" s="200" customFormat="1" ht="25.5">
      <c r="B290" s="262" t="s">
        <v>272</v>
      </c>
      <c r="C290" s="263">
        <v>10</v>
      </c>
      <c r="D290" s="264" t="s">
        <v>1169</v>
      </c>
      <c r="E290" s="204">
        <v>16430.832</v>
      </c>
      <c r="F290" s="205">
        <v>164308.31999999998</v>
      </c>
      <c r="G290" s="204">
        <v>10953.887999999999</v>
      </c>
      <c r="H290" s="205">
        <v>109538.87999999999</v>
      </c>
      <c r="I290" s="206">
        <v>27384.719999999998</v>
      </c>
      <c r="J290" s="207">
        <v>273847.19999999995</v>
      </c>
      <c r="K290" s="38">
        <v>0</v>
      </c>
      <c r="L290" s="209"/>
      <c r="M290" s="210"/>
    </row>
    <row r="291" spans="2:13" s="200" customFormat="1" ht="12.75">
      <c r="B291" s="262" t="s">
        <v>273</v>
      </c>
      <c r="C291" s="263">
        <v>1000</v>
      </c>
      <c r="D291" s="264" t="s">
        <v>1114</v>
      </c>
      <c r="E291" s="204">
        <v>68.061048</v>
      </c>
      <c r="F291" s="205">
        <v>68061.048</v>
      </c>
      <c r="G291" s="204">
        <v>45.374032</v>
      </c>
      <c r="H291" s="205">
        <v>45374.032</v>
      </c>
      <c r="I291" s="206">
        <v>113.43508</v>
      </c>
      <c r="J291" s="207">
        <v>113435.08</v>
      </c>
      <c r="K291" s="38">
        <v>0</v>
      </c>
      <c r="L291" s="209"/>
      <c r="M291" s="210"/>
    </row>
    <row r="292" spans="2:13" s="200" customFormat="1" ht="12.75">
      <c r="B292" s="262" t="s">
        <v>274</v>
      </c>
      <c r="C292" s="263">
        <v>100</v>
      </c>
      <c r="D292" s="264" t="s">
        <v>1114</v>
      </c>
      <c r="E292" s="204">
        <v>14.627447999999998</v>
      </c>
      <c r="F292" s="205">
        <v>1462.7447999999997</v>
      </c>
      <c r="G292" s="204">
        <v>9.751632</v>
      </c>
      <c r="H292" s="205">
        <v>975.1632000000001</v>
      </c>
      <c r="I292" s="206">
        <v>24.37908</v>
      </c>
      <c r="J292" s="207">
        <v>2437.908</v>
      </c>
      <c r="K292" s="38">
        <v>0</v>
      </c>
      <c r="L292" s="209"/>
      <c r="M292" s="210"/>
    </row>
    <row r="293" spans="2:13" s="200" customFormat="1" ht="12.75">
      <c r="B293" s="262" t="s">
        <v>275</v>
      </c>
      <c r="C293" s="263">
        <v>100</v>
      </c>
      <c r="D293" s="264" t="s">
        <v>1114</v>
      </c>
      <c r="E293" s="204">
        <v>17.7399</v>
      </c>
      <c r="F293" s="205">
        <v>1773.9899999999998</v>
      </c>
      <c r="G293" s="204">
        <v>11.8266</v>
      </c>
      <c r="H293" s="205">
        <v>1182.6599999999999</v>
      </c>
      <c r="I293" s="206">
        <v>29.566499999999998</v>
      </c>
      <c r="J293" s="207">
        <v>2956.6499999999996</v>
      </c>
      <c r="K293" s="38">
        <v>0</v>
      </c>
      <c r="L293" s="209"/>
      <c r="M293" s="210"/>
    </row>
    <row r="294" spans="2:13" s="200" customFormat="1" ht="25.5">
      <c r="B294" s="262" t="s">
        <v>118</v>
      </c>
      <c r="C294" s="263"/>
      <c r="D294" s="264"/>
      <c r="E294" s="204"/>
      <c r="F294" s="205"/>
      <c r="G294" s="204"/>
      <c r="H294" s="205"/>
      <c r="I294" s="206">
        <v>0</v>
      </c>
      <c r="J294" s="207"/>
      <c r="K294" s="38">
        <v>0</v>
      </c>
      <c r="L294" s="209"/>
      <c r="M294" s="210"/>
    </row>
    <row r="295" spans="2:13" s="200" customFormat="1" ht="25.5">
      <c r="B295" s="262" t="s">
        <v>276</v>
      </c>
      <c r="C295" s="263">
        <v>600</v>
      </c>
      <c r="D295" s="264" t="s">
        <v>1114</v>
      </c>
      <c r="E295" s="204">
        <v>29.062799999999996</v>
      </c>
      <c r="F295" s="205">
        <v>17437.679999999997</v>
      </c>
      <c r="G295" s="204">
        <v>19.3752</v>
      </c>
      <c r="H295" s="205">
        <v>11625.119999999999</v>
      </c>
      <c r="I295" s="206">
        <v>48.437999999999995</v>
      </c>
      <c r="J295" s="207">
        <v>29062.799999999996</v>
      </c>
      <c r="K295" s="38">
        <v>0</v>
      </c>
      <c r="L295" s="209"/>
      <c r="M295" s="210"/>
    </row>
    <row r="296" spans="2:13" s="200" customFormat="1" ht="12.75">
      <c r="B296" s="262" t="s">
        <v>277</v>
      </c>
      <c r="C296" s="263">
        <v>400</v>
      </c>
      <c r="D296" s="264" t="s">
        <v>1114</v>
      </c>
      <c r="E296" s="204">
        <v>17.7399</v>
      </c>
      <c r="F296" s="205">
        <v>7095.959999999999</v>
      </c>
      <c r="G296" s="204">
        <v>11.8266</v>
      </c>
      <c r="H296" s="205">
        <v>4730.639999999999</v>
      </c>
      <c r="I296" s="206">
        <v>29.566499999999998</v>
      </c>
      <c r="J296" s="207">
        <v>11826.599999999999</v>
      </c>
      <c r="K296" s="38">
        <v>0</v>
      </c>
      <c r="L296" s="209"/>
      <c r="M296" s="210"/>
    </row>
    <row r="297" spans="2:13" s="200" customFormat="1" ht="25.5">
      <c r="B297" s="262" t="s">
        <v>278</v>
      </c>
      <c r="C297" s="263">
        <v>10</v>
      </c>
      <c r="D297" s="264" t="s">
        <v>1169</v>
      </c>
      <c r="E297" s="204">
        <v>453.8516399999999</v>
      </c>
      <c r="F297" s="205">
        <v>4538.5163999999995</v>
      </c>
      <c r="G297" s="204">
        <v>302.56775999999996</v>
      </c>
      <c r="H297" s="205">
        <v>3025.6775999999995</v>
      </c>
      <c r="I297" s="206">
        <v>756.4193999999999</v>
      </c>
      <c r="J297" s="207">
        <v>7564.193999999999</v>
      </c>
      <c r="K297" s="38">
        <v>0</v>
      </c>
      <c r="L297" s="209"/>
      <c r="M297" s="210"/>
    </row>
    <row r="298" spans="2:13" s="200" customFormat="1" ht="12.75">
      <c r="B298" s="262" t="s">
        <v>279</v>
      </c>
      <c r="C298" s="263">
        <v>1000</v>
      </c>
      <c r="D298" s="264" t="s">
        <v>1114</v>
      </c>
      <c r="E298" s="204">
        <v>16.831584</v>
      </c>
      <c r="F298" s="205">
        <v>16831.584</v>
      </c>
      <c r="G298" s="204">
        <v>11.221055999999999</v>
      </c>
      <c r="H298" s="205">
        <v>11221.055999999999</v>
      </c>
      <c r="I298" s="206">
        <v>28.052639999999997</v>
      </c>
      <c r="J298" s="207">
        <v>28052.639999999996</v>
      </c>
      <c r="K298" s="38">
        <v>0</v>
      </c>
      <c r="L298" s="209"/>
      <c r="M298" s="210"/>
    </row>
    <row r="299" spans="2:13" s="200" customFormat="1" ht="12.75">
      <c r="B299" s="262" t="s">
        <v>280</v>
      </c>
      <c r="C299" s="263">
        <v>3750</v>
      </c>
      <c r="D299" s="264" t="s">
        <v>1114</v>
      </c>
      <c r="E299" s="204">
        <v>16.884299999999996</v>
      </c>
      <c r="F299" s="205">
        <v>63316.124999999985</v>
      </c>
      <c r="G299" s="204">
        <v>11.2562</v>
      </c>
      <c r="H299" s="205">
        <v>42210.75</v>
      </c>
      <c r="I299" s="206">
        <v>28.140499999999996</v>
      </c>
      <c r="J299" s="207">
        <v>105526.87499999999</v>
      </c>
      <c r="K299" s="38">
        <v>0</v>
      </c>
      <c r="L299" s="209"/>
      <c r="M299" s="210"/>
    </row>
    <row r="300" spans="2:13" s="200" customFormat="1" ht="25.5">
      <c r="B300" s="262" t="s">
        <v>281</v>
      </c>
      <c r="C300" s="263">
        <v>500</v>
      </c>
      <c r="D300" s="264" t="s">
        <v>1114</v>
      </c>
      <c r="E300" s="204">
        <v>40.551092999999995</v>
      </c>
      <c r="F300" s="205">
        <v>20275.546499999997</v>
      </c>
      <c r="G300" s="204">
        <v>27.034062000000002</v>
      </c>
      <c r="H300" s="205">
        <v>13517.031</v>
      </c>
      <c r="I300" s="206">
        <v>67.585155</v>
      </c>
      <c r="J300" s="207">
        <v>33792.5775</v>
      </c>
      <c r="K300" s="38">
        <v>0</v>
      </c>
      <c r="L300" s="209"/>
      <c r="M300" s="210"/>
    </row>
    <row r="301" spans="2:13" s="200" customFormat="1" ht="25.5">
      <c r="B301" s="262" t="s">
        <v>282</v>
      </c>
      <c r="C301" s="263">
        <v>500</v>
      </c>
      <c r="D301" s="264" t="s">
        <v>1114</v>
      </c>
      <c r="E301" s="204">
        <v>26.917176</v>
      </c>
      <c r="F301" s="205">
        <v>13458.588000000002</v>
      </c>
      <c r="G301" s="204">
        <v>17.944784000000002</v>
      </c>
      <c r="H301" s="205">
        <v>8972.392000000002</v>
      </c>
      <c r="I301" s="206">
        <v>44.86196</v>
      </c>
      <c r="J301" s="207">
        <v>22430.980000000003</v>
      </c>
      <c r="K301" s="38">
        <v>0</v>
      </c>
      <c r="L301" s="209"/>
      <c r="M301" s="210"/>
    </row>
    <row r="302" spans="2:13" s="200" customFormat="1" ht="12.75">
      <c r="B302" s="262" t="s">
        <v>283</v>
      </c>
      <c r="C302" s="263">
        <v>4000</v>
      </c>
      <c r="D302" s="264" t="s">
        <v>1114</v>
      </c>
      <c r="E302" s="204">
        <v>17.7399</v>
      </c>
      <c r="F302" s="205">
        <v>70959.59999999999</v>
      </c>
      <c r="G302" s="204">
        <v>11.8266</v>
      </c>
      <c r="H302" s="205">
        <v>47306.399999999994</v>
      </c>
      <c r="I302" s="206">
        <v>29.566499999999998</v>
      </c>
      <c r="J302" s="207">
        <v>118265.99999999999</v>
      </c>
      <c r="K302" s="38">
        <v>0</v>
      </c>
      <c r="L302" s="209"/>
      <c r="M302" s="210"/>
    </row>
    <row r="303" spans="2:13" s="200" customFormat="1" ht="12.75">
      <c r="B303" s="265" t="s">
        <v>284</v>
      </c>
      <c r="C303" s="263">
        <v>500</v>
      </c>
      <c r="D303" s="264" t="s">
        <v>1114</v>
      </c>
      <c r="E303" s="204">
        <v>16.829099999999997</v>
      </c>
      <c r="F303" s="205">
        <v>8414.55</v>
      </c>
      <c r="G303" s="204">
        <v>11.2194</v>
      </c>
      <c r="H303" s="205">
        <v>5609.7</v>
      </c>
      <c r="I303" s="206">
        <v>28.048499999999997</v>
      </c>
      <c r="J303" s="207">
        <v>14024.249999999998</v>
      </c>
      <c r="K303" s="38">
        <v>0</v>
      </c>
      <c r="L303" s="209"/>
      <c r="M303" s="210"/>
    </row>
    <row r="304" spans="2:13" s="200" customFormat="1" ht="12.75">
      <c r="B304" s="262" t="s">
        <v>285</v>
      </c>
      <c r="C304" s="263"/>
      <c r="D304" s="264"/>
      <c r="E304" s="204"/>
      <c r="F304" s="205"/>
      <c r="G304" s="204"/>
      <c r="H304" s="205"/>
      <c r="I304" s="206">
        <v>0</v>
      </c>
      <c r="J304" s="207"/>
      <c r="K304" s="38">
        <v>0</v>
      </c>
      <c r="L304" s="209"/>
      <c r="M304" s="210"/>
    </row>
    <row r="305" spans="2:13" s="200" customFormat="1" ht="25.5">
      <c r="B305" s="262" t="s">
        <v>286</v>
      </c>
      <c r="C305" s="263">
        <v>550</v>
      </c>
      <c r="D305" s="264" t="s">
        <v>1114</v>
      </c>
      <c r="E305" s="204">
        <v>20.508179999999996</v>
      </c>
      <c r="F305" s="205">
        <v>11279.498999999998</v>
      </c>
      <c r="G305" s="204">
        <v>13.67212</v>
      </c>
      <c r="H305" s="205">
        <v>7519.666</v>
      </c>
      <c r="I305" s="206">
        <v>34.180299999999995</v>
      </c>
      <c r="J305" s="207">
        <v>18799.164999999997</v>
      </c>
      <c r="K305" s="38">
        <v>0</v>
      </c>
      <c r="L305" s="209"/>
      <c r="M305" s="210"/>
    </row>
    <row r="306" spans="2:13" s="200" customFormat="1" ht="12.75">
      <c r="B306" s="262" t="s">
        <v>287</v>
      </c>
      <c r="C306" s="263">
        <v>5</v>
      </c>
      <c r="D306" s="264" t="s">
        <v>1169</v>
      </c>
      <c r="E306" s="204">
        <v>209.994048</v>
      </c>
      <c r="F306" s="205">
        <v>1049.9702399999999</v>
      </c>
      <c r="G306" s="204">
        <v>139.99603199999999</v>
      </c>
      <c r="H306" s="205">
        <v>699.98016</v>
      </c>
      <c r="I306" s="206">
        <v>349.99008</v>
      </c>
      <c r="J306" s="207">
        <v>1749.9504</v>
      </c>
      <c r="K306" s="38">
        <v>0</v>
      </c>
      <c r="L306" s="209"/>
      <c r="M306" s="210"/>
    </row>
    <row r="307" spans="2:13" s="200" customFormat="1" ht="12.75">
      <c r="B307" s="262" t="s">
        <v>288</v>
      </c>
      <c r="C307" s="263">
        <v>5</v>
      </c>
      <c r="D307" s="264" t="s">
        <v>1169</v>
      </c>
      <c r="E307" s="204">
        <v>193.83038399999995</v>
      </c>
      <c r="F307" s="205">
        <v>969.1519199999998</v>
      </c>
      <c r="G307" s="204">
        <v>129.22025599999998</v>
      </c>
      <c r="H307" s="205">
        <v>646.1012799999999</v>
      </c>
      <c r="I307" s="206">
        <v>323.05063999999993</v>
      </c>
      <c r="J307" s="207">
        <v>1615.2531999999997</v>
      </c>
      <c r="K307" s="38">
        <v>0</v>
      </c>
      <c r="L307" s="209"/>
      <c r="M307" s="210"/>
    </row>
    <row r="308" spans="2:13" s="200" customFormat="1" ht="12.75">
      <c r="B308" s="262" t="s">
        <v>289</v>
      </c>
      <c r="C308" s="263">
        <v>5</v>
      </c>
      <c r="D308" s="264" t="s">
        <v>1169</v>
      </c>
      <c r="E308" s="204">
        <v>348.0364139999999</v>
      </c>
      <c r="F308" s="205">
        <v>1740.1820699999996</v>
      </c>
      <c r="G308" s="204">
        <v>232.024276</v>
      </c>
      <c r="H308" s="205">
        <v>1160.12138</v>
      </c>
      <c r="I308" s="206">
        <v>580.0606899999999</v>
      </c>
      <c r="J308" s="207">
        <v>2900.3034499999994</v>
      </c>
      <c r="K308" s="38">
        <v>0</v>
      </c>
      <c r="L308" s="209"/>
      <c r="M308" s="210"/>
    </row>
    <row r="309" spans="2:13" s="200" customFormat="1" ht="12.75">
      <c r="B309" s="262" t="s">
        <v>290</v>
      </c>
      <c r="C309" s="263">
        <v>5</v>
      </c>
      <c r="D309" s="264" t="s">
        <v>1169</v>
      </c>
      <c r="E309" s="204">
        <v>798.6653399999999</v>
      </c>
      <c r="F309" s="205">
        <v>3993.3266999999996</v>
      </c>
      <c r="G309" s="204">
        <v>532.44356</v>
      </c>
      <c r="H309" s="205">
        <v>2662.2178000000004</v>
      </c>
      <c r="I309" s="206">
        <v>1331.1089</v>
      </c>
      <c r="J309" s="207">
        <v>6655.5445</v>
      </c>
      <c r="K309" s="38">
        <v>0</v>
      </c>
      <c r="L309" s="209"/>
      <c r="M309" s="210"/>
    </row>
    <row r="310" spans="2:13" s="200" customFormat="1" ht="12.75">
      <c r="B310" s="262" t="s">
        <v>291</v>
      </c>
      <c r="C310" s="263">
        <v>10</v>
      </c>
      <c r="D310" s="264" t="s">
        <v>1169</v>
      </c>
      <c r="E310" s="204">
        <v>450.84599999999995</v>
      </c>
      <c r="F310" s="205">
        <v>4508.459999999999</v>
      </c>
      <c r="G310" s="204">
        <v>300.564</v>
      </c>
      <c r="H310" s="205">
        <v>3005.6400000000003</v>
      </c>
      <c r="I310" s="206">
        <v>751.41</v>
      </c>
      <c r="J310" s="207">
        <v>7514.099999999999</v>
      </c>
      <c r="K310" s="38">
        <v>0</v>
      </c>
      <c r="L310" s="209"/>
      <c r="M310" s="210"/>
    </row>
    <row r="311" spans="2:13" s="200" customFormat="1" ht="12.75">
      <c r="B311" s="262" t="s">
        <v>275</v>
      </c>
      <c r="C311" s="263">
        <v>750</v>
      </c>
      <c r="D311" s="264" t="s">
        <v>1114</v>
      </c>
      <c r="E311" s="204">
        <v>9.184456599999999</v>
      </c>
      <c r="F311" s="205">
        <v>6888.342449999999</v>
      </c>
      <c r="G311" s="204">
        <v>6.122971066666667</v>
      </c>
      <c r="H311" s="205">
        <v>4592.2283</v>
      </c>
      <c r="I311" s="206">
        <v>15.307427666666666</v>
      </c>
      <c r="J311" s="207">
        <v>11480.570749999999</v>
      </c>
      <c r="K311" s="38">
        <v>0</v>
      </c>
      <c r="L311" s="209"/>
      <c r="M311" s="210"/>
    </row>
    <row r="312" spans="2:13" s="200" customFormat="1" ht="12.75">
      <c r="B312" s="262" t="s">
        <v>292</v>
      </c>
      <c r="C312" s="263">
        <v>5</v>
      </c>
      <c r="D312" s="264" t="s">
        <v>1112</v>
      </c>
      <c r="E312" s="204">
        <v>1569.6119999999999</v>
      </c>
      <c r="F312" s="205">
        <v>7848.0599999999995</v>
      </c>
      <c r="G312" s="204">
        <v>1046.4080000000001</v>
      </c>
      <c r="H312" s="205">
        <v>5232.040000000001</v>
      </c>
      <c r="I312" s="206">
        <v>2616.02</v>
      </c>
      <c r="J312" s="207">
        <v>13080.1</v>
      </c>
      <c r="K312" s="38">
        <v>0</v>
      </c>
      <c r="L312" s="209"/>
      <c r="M312" s="210"/>
    </row>
    <row r="313" spans="2:13" s="200" customFormat="1" ht="12.75">
      <c r="B313" s="262" t="s">
        <v>121</v>
      </c>
      <c r="C313" s="263"/>
      <c r="D313" s="264"/>
      <c r="E313" s="204"/>
      <c r="F313" s="205"/>
      <c r="G313" s="204"/>
      <c r="H313" s="205"/>
      <c r="I313" s="206"/>
      <c r="J313" s="207"/>
      <c r="K313" s="38">
        <v>0</v>
      </c>
      <c r="L313" s="209"/>
      <c r="M313" s="210"/>
    </row>
    <row r="314" spans="2:13" s="200" customFormat="1" ht="12.75">
      <c r="B314" s="262" t="s">
        <v>122</v>
      </c>
      <c r="C314" s="263">
        <v>1</v>
      </c>
      <c r="D314" s="264" t="s">
        <v>1112</v>
      </c>
      <c r="E314" s="204">
        <v>8167.5</v>
      </c>
      <c r="F314" s="205">
        <v>8167.5</v>
      </c>
      <c r="G314" s="204">
        <v>5445</v>
      </c>
      <c r="H314" s="205">
        <v>5445</v>
      </c>
      <c r="I314" s="206">
        <v>13612.5</v>
      </c>
      <c r="J314" s="207">
        <v>13612.5</v>
      </c>
      <c r="K314" s="38">
        <v>0</v>
      </c>
      <c r="L314" s="209"/>
      <c r="M314" s="210"/>
    </row>
    <row r="315" spans="2:13" s="200" customFormat="1" ht="12.75">
      <c r="B315" s="262" t="s">
        <v>124</v>
      </c>
      <c r="C315" s="263">
        <v>56280</v>
      </c>
      <c r="D315" s="264" t="s">
        <v>959</v>
      </c>
      <c r="E315" s="204">
        <v>0.44999999999999996</v>
      </c>
      <c r="F315" s="205">
        <v>25325.999999999996</v>
      </c>
      <c r="G315" s="204">
        <v>0.30000000000000004</v>
      </c>
      <c r="H315" s="205">
        <v>16884.000000000004</v>
      </c>
      <c r="I315" s="206">
        <v>0.75</v>
      </c>
      <c r="J315" s="207">
        <v>42210</v>
      </c>
      <c r="K315" s="38">
        <v>0</v>
      </c>
      <c r="L315" s="209"/>
      <c r="M315" s="210"/>
    </row>
    <row r="316" spans="2:13" s="200" customFormat="1" ht="12.75">
      <c r="B316" s="262" t="s">
        <v>125</v>
      </c>
      <c r="C316" s="263">
        <v>56280</v>
      </c>
      <c r="D316" s="264" t="s">
        <v>959</v>
      </c>
      <c r="E316" s="204">
        <v>0.3</v>
      </c>
      <c r="F316" s="205">
        <v>16884</v>
      </c>
      <c r="G316" s="204">
        <v>0.2</v>
      </c>
      <c r="H316" s="205">
        <v>11256</v>
      </c>
      <c r="I316" s="206">
        <v>0.5</v>
      </c>
      <c r="J316" s="207">
        <v>28140</v>
      </c>
      <c r="K316" s="38">
        <v>0</v>
      </c>
      <c r="L316" s="209"/>
      <c r="M316" s="210"/>
    </row>
    <row r="317" spans="2:13" s="200" customFormat="1" ht="12.75">
      <c r="B317" s="262" t="s">
        <v>293</v>
      </c>
      <c r="C317" s="263">
        <v>1</v>
      </c>
      <c r="D317" s="264" t="s">
        <v>1112</v>
      </c>
      <c r="E317" s="204">
        <v>10527</v>
      </c>
      <c r="F317" s="205">
        <v>10527</v>
      </c>
      <c r="G317" s="204">
        <v>7018</v>
      </c>
      <c r="H317" s="205">
        <v>7018</v>
      </c>
      <c r="I317" s="206">
        <v>17545</v>
      </c>
      <c r="J317" s="207">
        <v>17545</v>
      </c>
      <c r="K317" s="38">
        <v>0</v>
      </c>
      <c r="L317" s="209"/>
      <c r="M317" s="210"/>
    </row>
    <row r="318" spans="1:19" ht="12.75">
      <c r="A318" s="174"/>
      <c r="B318" s="167"/>
      <c r="F318" s="194" t="s">
        <v>965</v>
      </c>
      <c r="H318" s="194" t="s">
        <v>965</v>
      </c>
      <c r="J318" s="24" t="s">
        <v>965</v>
      </c>
      <c r="K318" s="38">
        <v>0</v>
      </c>
      <c r="M318" s="159"/>
      <c r="N318" s="102"/>
      <c r="O318" s="102"/>
      <c r="P318" s="102"/>
      <c r="Q318" s="102"/>
      <c r="R318" s="102"/>
      <c r="S318" s="102"/>
    </row>
    <row r="319" spans="1:11" ht="12.75">
      <c r="A319" s="124"/>
      <c r="B319" s="196"/>
      <c r="F319" s="175">
        <v>1062543.5222399998</v>
      </c>
      <c r="H319" s="175">
        <v>708362.3481599998</v>
      </c>
      <c r="J319" s="175">
        <v>1770905.8703999997</v>
      </c>
      <c r="K319" s="38">
        <v>-1770905.8703999997</v>
      </c>
    </row>
    <row r="320" spans="1:19" ht="12.75">
      <c r="A320" s="213"/>
      <c r="B320" s="38"/>
      <c r="E320" s="154"/>
      <c r="G320" s="154"/>
      <c r="J320" s="24"/>
      <c r="K320" s="38"/>
      <c r="L320" s="101"/>
      <c r="M320" s="38"/>
      <c r="S320" s="102"/>
    </row>
    <row r="321" spans="1:19" ht="12.75">
      <c r="A321" s="213"/>
      <c r="B321" s="38"/>
      <c r="E321" s="154"/>
      <c r="G321" s="154"/>
      <c r="J321" s="24"/>
      <c r="K321" s="38"/>
      <c r="L321" s="101"/>
      <c r="M321" s="38"/>
      <c r="S321" s="102"/>
    </row>
    <row r="322" spans="1:19" ht="12.75">
      <c r="A322" s="213"/>
      <c r="B322" s="38"/>
      <c r="E322" s="154"/>
      <c r="G322" s="154"/>
      <c r="J322" s="24"/>
      <c r="K322" s="38"/>
      <c r="L322" s="101"/>
      <c r="M322" s="38"/>
      <c r="S322" s="102"/>
    </row>
    <row r="323" spans="6:10" ht="12.75">
      <c r="F323" s="101">
        <v>8994204.522239998</v>
      </c>
      <c r="H323" s="101">
        <v>10848070.514826665</v>
      </c>
      <c r="J323" s="101">
        <v>19842275.03706667</v>
      </c>
    </row>
    <row r="324" spans="8:10" ht="12.75">
      <c r="H324" s="101">
        <v>0</v>
      </c>
      <c r="J324" s="101">
        <v>19842275.03706666</v>
      </c>
    </row>
  </sheetData>
  <sheetProtection/>
  <mergeCells count="4">
    <mergeCell ref="A1:K1"/>
    <mergeCell ref="E9:F9"/>
    <mergeCell ref="G9:H9"/>
    <mergeCell ref="I9:J9"/>
  </mergeCells>
  <printOptions gridLines="1" horizontalCentered="1"/>
  <pageMargins left="0.15" right="0" top="1" bottom="1" header="0.5" footer="0.5"/>
  <pageSetup fitToHeight="6" fitToWidth="1" orientation="portrait" scale="60" r:id="rId1"/>
  <headerFooter alignWithMargins="0">
    <oddFooter>&amp;CPage &amp;P</oddFooter>
  </headerFooter>
  <rowBreaks count="4" manualBreakCount="4">
    <brk id="125" max="8" man="1"/>
    <brk id="139" max="8" man="1"/>
    <brk id="165" max="8" man="1"/>
    <brk id="25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65"/>
  <sheetViews>
    <sheetView zoomScale="79" zoomScaleNormal="79" zoomScalePageLayoutView="0" workbookViewId="0" topLeftCell="A1">
      <selection activeCell="A1" sqref="A1:G1"/>
    </sheetView>
  </sheetViews>
  <sheetFormatPr defaultColWidth="9.00390625" defaultRowHeight="12.75"/>
  <cols>
    <col min="1" max="1" width="7.875" style="2" customWidth="1"/>
    <col min="2" max="2" width="50.125" style="2" customWidth="1"/>
    <col min="3" max="3" width="9.375" style="2" customWidth="1"/>
    <col min="4" max="4" width="10.375" style="2" customWidth="1"/>
    <col min="5" max="6" width="17.625" style="70" customWidth="1"/>
    <col min="7" max="7" width="17.00390625" style="77" bestFit="1" customWidth="1"/>
    <col min="8" max="8" width="11.50390625" style="2" bestFit="1" customWidth="1"/>
    <col min="9" max="9" width="13.125" style="2" bestFit="1" customWidth="1"/>
    <col min="10" max="10" width="12.50390625" style="2" bestFit="1" customWidth="1"/>
    <col min="11" max="16384" width="9.375" style="2" customWidth="1"/>
  </cols>
  <sheetData>
    <row r="1" spans="1:7" s="33" customFormat="1" ht="16.5" customHeight="1">
      <c r="A1" s="383" t="s">
        <v>989</v>
      </c>
      <c r="B1" s="383"/>
      <c r="C1" s="383"/>
      <c r="D1" s="383"/>
      <c r="E1" s="383"/>
      <c r="F1" s="383"/>
      <c r="G1" s="383"/>
    </row>
    <row r="2" spans="1:7" s="33" customFormat="1" ht="16.5" customHeight="1">
      <c r="A2" s="391"/>
      <c r="B2" s="392"/>
      <c r="C2" s="392"/>
      <c r="D2" s="392"/>
      <c r="E2" s="392"/>
      <c r="F2" s="34"/>
      <c r="G2" s="35"/>
    </row>
    <row r="3" spans="1:7" s="33" customFormat="1" ht="16.5" customHeight="1">
      <c r="A3" s="383" t="s">
        <v>938</v>
      </c>
      <c r="B3" s="383"/>
      <c r="C3" s="383"/>
      <c r="D3" s="383"/>
      <c r="E3" s="383"/>
      <c r="F3" s="383"/>
      <c r="G3" s="383"/>
    </row>
    <row r="4" spans="1:7" s="33" customFormat="1" ht="12.75">
      <c r="A4" s="393"/>
      <c r="B4" s="396"/>
      <c r="C4" s="396"/>
      <c r="D4" s="396"/>
      <c r="E4" s="396"/>
      <c r="F4" s="396"/>
      <c r="G4" s="396"/>
    </row>
    <row r="5" spans="1:7" s="33" customFormat="1" ht="12.75">
      <c r="A5" s="387" t="s">
        <v>939</v>
      </c>
      <c r="B5" s="400"/>
      <c r="C5" s="400"/>
      <c r="D5" s="400"/>
      <c r="E5" s="400"/>
      <c r="F5" s="400"/>
      <c r="G5" s="400"/>
    </row>
    <row r="6" spans="1:7" s="33" customFormat="1" ht="12.75">
      <c r="A6" s="389"/>
      <c r="B6" s="396"/>
      <c r="C6" s="396"/>
      <c r="D6" s="396"/>
      <c r="E6" s="396"/>
      <c r="F6" s="396"/>
      <c r="G6" s="396"/>
    </row>
    <row r="7" spans="1:7" s="38" customFormat="1" ht="12.75">
      <c r="A7" s="394" t="s">
        <v>940</v>
      </c>
      <c r="B7" s="394"/>
      <c r="C7" s="394"/>
      <c r="D7" s="394"/>
      <c r="E7" s="394"/>
      <c r="F7" s="394"/>
      <c r="G7" s="394"/>
    </row>
    <row r="8" spans="1:7" s="33" customFormat="1" ht="12.75">
      <c r="A8" s="395"/>
      <c r="B8" s="396"/>
      <c r="C8" s="396"/>
      <c r="D8" s="396"/>
      <c r="E8" s="396"/>
      <c r="F8" s="396"/>
      <c r="G8" s="396"/>
    </row>
    <row r="9" spans="1:7" s="33" customFormat="1" ht="12.75">
      <c r="A9" s="387" t="s">
        <v>941</v>
      </c>
      <c r="B9" s="397"/>
      <c r="C9" s="397"/>
      <c r="D9" s="397"/>
      <c r="E9" s="397"/>
      <c r="F9" s="397"/>
      <c r="G9" s="397"/>
    </row>
    <row r="10" spans="1:7" s="33" customFormat="1" ht="12.75">
      <c r="A10" s="36"/>
      <c r="B10" s="39"/>
      <c r="C10" s="39"/>
      <c r="D10" s="39"/>
      <c r="E10" s="39"/>
      <c r="F10" s="39"/>
      <c r="G10" s="78"/>
    </row>
    <row r="11" spans="1:7" s="33" customFormat="1" ht="12.75">
      <c r="A11" s="36"/>
      <c r="B11" s="39"/>
      <c r="C11" s="39"/>
      <c r="D11" s="39"/>
      <c r="E11" s="39"/>
      <c r="F11" s="39"/>
      <c r="G11" s="215">
        <v>39345</v>
      </c>
    </row>
    <row r="12" spans="1:7" s="10" customFormat="1" ht="20.25" customHeight="1">
      <c r="A12" s="398" t="s">
        <v>294</v>
      </c>
      <c r="B12" s="399"/>
      <c r="C12" s="399"/>
      <c r="D12" s="399"/>
      <c r="E12" s="399"/>
      <c r="F12" s="399"/>
      <c r="G12" s="399"/>
    </row>
    <row r="13" spans="1:7" ht="12.75">
      <c r="A13" s="41"/>
      <c r="B13" s="42"/>
      <c r="C13" s="43"/>
      <c r="D13" s="43"/>
      <c r="E13" s="44"/>
      <c r="F13" s="45"/>
      <c r="G13" s="46" t="s">
        <v>991</v>
      </c>
    </row>
    <row r="14" spans="1:7" ht="13.5" thickBot="1">
      <c r="A14" s="47"/>
      <c r="B14" s="48" t="s">
        <v>993</v>
      </c>
      <c r="C14" s="49"/>
      <c r="D14" s="49"/>
      <c r="E14" s="47"/>
      <c r="F14" s="50"/>
      <c r="G14" s="51" t="s">
        <v>994</v>
      </c>
    </row>
    <row r="15" spans="1:7" ht="12.75">
      <c r="A15" s="56">
        <v>2</v>
      </c>
      <c r="B15" s="76" t="s">
        <v>1065</v>
      </c>
      <c r="D15" s="54"/>
      <c r="E15" s="2"/>
      <c r="F15" s="55"/>
      <c r="G15" s="55">
        <v>44300</v>
      </c>
    </row>
    <row r="16" spans="1:7" ht="12.75">
      <c r="A16" s="52">
        <v>3</v>
      </c>
      <c r="B16" s="57" t="s">
        <v>1066</v>
      </c>
      <c r="D16" s="54"/>
      <c r="E16" s="2"/>
      <c r="F16" s="55"/>
      <c r="G16" s="55">
        <v>405205.3611111111</v>
      </c>
    </row>
    <row r="17" spans="1:7" ht="12.75">
      <c r="A17" s="52">
        <v>4</v>
      </c>
      <c r="B17" s="57" t="s">
        <v>1067</v>
      </c>
      <c r="D17" s="54"/>
      <c r="E17" s="2"/>
      <c r="F17" s="86"/>
      <c r="G17" s="86">
        <v>29256</v>
      </c>
    </row>
    <row r="18" spans="1:7" ht="12.75">
      <c r="A18" s="52">
        <v>5</v>
      </c>
      <c r="B18" s="57" t="s">
        <v>1068</v>
      </c>
      <c r="D18" s="54"/>
      <c r="E18" s="2"/>
      <c r="F18" s="55"/>
      <c r="G18" s="55">
        <v>456463</v>
      </c>
    </row>
    <row r="19" spans="1:7" ht="12.75">
      <c r="A19" s="52">
        <v>6</v>
      </c>
      <c r="B19" s="87" t="s">
        <v>1069</v>
      </c>
      <c r="D19" s="54"/>
      <c r="E19" s="2"/>
      <c r="F19" s="55"/>
      <c r="G19" s="55">
        <v>24806</v>
      </c>
    </row>
    <row r="20" spans="1:7" ht="12.75" customHeight="1">
      <c r="A20" s="52">
        <v>7</v>
      </c>
      <c r="B20" s="87" t="s">
        <v>1070</v>
      </c>
      <c r="D20" s="54"/>
      <c r="E20" s="2"/>
      <c r="F20" s="55"/>
      <c r="G20" s="55">
        <v>147322</v>
      </c>
    </row>
    <row r="21" spans="1:7" ht="12.75">
      <c r="A21" s="52">
        <v>8</v>
      </c>
      <c r="B21" s="57" t="s">
        <v>1071</v>
      </c>
      <c r="D21" s="54"/>
      <c r="E21" s="2"/>
      <c r="F21" s="55"/>
      <c r="G21" s="55">
        <v>17700</v>
      </c>
    </row>
    <row r="22" spans="1:7" ht="12.75">
      <c r="A22" s="52">
        <v>9</v>
      </c>
      <c r="B22" s="57" t="s">
        <v>1073</v>
      </c>
      <c r="D22" s="54"/>
      <c r="E22" s="2"/>
      <c r="F22" s="55"/>
      <c r="G22" s="55">
        <v>47989</v>
      </c>
    </row>
    <row r="23" spans="1:7" ht="12.75">
      <c r="A23" s="52">
        <v>10</v>
      </c>
      <c r="B23" s="57" t="s">
        <v>1074</v>
      </c>
      <c r="D23" s="54"/>
      <c r="E23" s="2"/>
      <c r="F23" s="55"/>
      <c r="G23" s="55">
        <v>7500</v>
      </c>
    </row>
    <row r="24" spans="1:7" ht="12.75">
      <c r="A24" s="52">
        <v>11</v>
      </c>
      <c r="B24" s="73" t="s">
        <v>1075</v>
      </c>
      <c r="D24" s="54"/>
      <c r="E24" s="2"/>
      <c r="F24" s="55"/>
      <c r="G24" s="55" t="s">
        <v>1151</v>
      </c>
    </row>
    <row r="25" spans="1:7" ht="12.75">
      <c r="A25" s="52">
        <v>12</v>
      </c>
      <c r="B25" s="57" t="s">
        <v>1076</v>
      </c>
      <c r="D25" s="57"/>
      <c r="E25" s="2"/>
      <c r="F25" s="55"/>
      <c r="G25" s="55" t="s">
        <v>1151</v>
      </c>
    </row>
    <row r="26" spans="1:7" ht="12.75">
      <c r="A26" s="52">
        <v>13</v>
      </c>
      <c r="B26" s="57" t="s">
        <v>1077</v>
      </c>
      <c r="D26" s="54"/>
      <c r="E26" s="2"/>
      <c r="F26" s="55"/>
      <c r="G26" s="55">
        <v>161500</v>
      </c>
    </row>
    <row r="27" spans="1:7" ht="12.75">
      <c r="A27" s="52">
        <v>14</v>
      </c>
      <c r="B27" s="57" t="s">
        <v>1078</v>
      </c>
      <c r="D27" s="54"/>
      <c r="E27" s="2"/>
      <c r="F27" s="55"/>
      <c r="G27" s="55">
        <v>0</v>
      </c>
    </row>
    <row r="28" spans="1:7" ht="12.75">
      <c r="A28" s="52">
        <v>15.1</v>
      </c>
      <c r="B28" s="57" t="s">
        <v>1079</v>
      </c>
      <c r="D28" s="54"/>
      <c r="E28" s="2"/>
      <c r="F28" s="55"/>
      <c r="G28" s="55">
        <v>243900</v>
      </c>
    </row>
    <row r="29" spans="1:7" ht="12.75">
      <c r="A29" s="52">
        <v>15.2</v>
      </c>
      <c r="B29" s="57" t="s">
        <v>1080</v>
      </c>
      <c r="D29" s="54"/>
      <c r="E29" s="2"/>
      <c r="F29" s="55"/>
      <c r="G29" s="55">
        <v>146340</v>
      </c>
    </row>
    <row r="30" spans="1:7" ht="12.75">
      <c r="A30" s="52">
        <v>15.3</v>
      </c>
      <c r="B30" s="57" t="s">
        <v>1081</v>
      </c>
      <c r="D30" s="54"/>
      <c r="E30" s="2"/>
      <c r="F30" s="55"/>
      <c r="G30" s="55">
        <v>58280</v>
      </c>
    </row>
    <row r="31" spans="1:7" ht="12.75">
      <c r="A31" s="52">
        <v>16</v>
      </c>
      <c r="B31" s="57" t="s">
        <v>1082</v>
      </c>
      <c r="D31" s="54"/>
      <c r="E31" s="2"/>
      <c r="F31" s="55"/>
      <c r="G31" s="55">
        <v>370549.8168391304</v>
      </c>
    </row>
    <row r="32" spans="1:7" ht="12.75">
      <c r="A32" s="64"/>
      <c r="B32" s="64"/>
      <c r="D32" s="64"/>
      <c r="E32" s="2"/>
      <c r="F32" s="66"/>
      <c r="G32" s="66" t="s">
        <v>965</v>
      </c>
    </row>
    <row r="33" spans="1:7" ht="12.75">
      <c r="A33" s="64"/>
      <c r="B33" s="73" t="s">
        <v>1037</v>
      </c>
      <c r="D33" s="64"/>
      <c r="E33" s="2"/>
      <c r="F33" s="67"/>
      <c r="G33" s="67">
        <v>2161111.1779502416</v>
      </c>
    </row>
    <row r="34" spans="1:8" ht="12.75">
      <c r="A34" s="64"/>
      <c r="B34" s="74" t="s">
        <v>1083</v>
      </c>
      <c r="D34" s="69">
        <v>0.15</v>
      </c>
      <c r="E34" s="2"/>
      <c r="F34" s="72"/>
      <c r="G34" s="72">
        <v>324166.6766925362</v>
      </c>
      <c r="H34" s="79"/>
    </row>
    <row r="35" spans="1:8" ht="12.75">
      <c r="A35" s="64"/>
      <c r="B35" s="64"/>
      <c r="D35" s="64"/>
      <c r="E35" s="2"/>
      <c r="F35" s="66"/>
      <c r="G35" s="88" t="s">
        <v>965</v>
      </c>
      <c r="H35" s="79"/>
    </row>
    <row r="36" spans="1:8" ht="12.75">
      <c r="A36" s="64"/>
      <c r="B36" s="73" t="s">
        <v>1037</v>
      </c>
      <c r="D36" s="64"/>
      <c r="E36" s="2"/>
      <c r="F36" s="67"/>
      <c r="G36" s="67">
        <v>2485277.8546427777</v>
      </c>
      <c r="H36" s="79"/>
    </row>
    <row r="37" spans="1:8" ht="12.75">
      <c r="A37" s="64"/>
      <c r="B37" s="68" t="s">
        <v>1036</v>
      </c>
      <c r="D37" s="69">
        <v>0</v>
      </c>
      <c r="E37" s="2"/>
      <c r="F37" s="72"/>
      <c r="G37" s="72">
        <v>0</v>
      </c>
      <c r="H37" s="79"/>
    </row>
    <row r="38" spans="1:8" ht="12.75">
      <c r="A38" s="64"/>
      <c r="B38" s="64"/>
      <c r="D38" s="64"/>
      <c r="E38" s="2"/>
      <c r="F38" s="66"/>
      <c r="G38" s="66" t="s">
        <v>965</v>
      </c>
      <c r="H38" s="79"/>
    </row>
    <row r="39" spans="1:8" ht="12.75">
      <c r="A39" s="64"/>
      <c r="B39" s="73" t="s">
        <v>1037</v>
      </c>
      <c r="D39" s="64"/>
      <c r="E39" s="2"/>
      <c r="F39" s="67"/>
      <c r="G39" s="67">
        <v>2485277.8546427777</v>
      </c>
      <c r="H39" s="79"/>
    </row>
    <row r="40" spans="1:8" ht="12.75">
      <c r="A40" s="64"/>
      <c r="B40" s="74" t="s">
        <v>130</v>
      </c>
      <c r="D40" s="69">
        <v>0</v>
      </c>
      <c r="E40" s="2"/>
      <c r="F40" s="72"/>
      <c r="G40" s="72">
        <v>0</v>
      </c>
      <c r="H40" s="79"/>
    </row>
    <row r="41" spans="1:8" ht="12.75">
      <c r="A41" s="64"/>
      <c r="B41" s="64"/>
      <c r="D41" s="64"/>
      <c r="E41" s="2"/>
      <c r="F41" s="66"/>
      <c r="G41" s="66" t="s">
        <v>965</v>
      </c>
      <c r="H41" s="79"/>
    </row>
    <row r="42" spans="1:9" ht="12.75">
      <c r="A42" s="64"/>
      <c r="B42" s="89" t="s">
        <v>1084</v>
      </c>
      <c r="D42" s="64"/>
      <c r="E42" s="2"/>
      <c r="F42" s="67"/>
      <c r="G42" s="67">
        <v>2485277.8546427777</v>
      </c>
      <c r="H42" s="79"/>
      <c r="I42" s="67">
        <v>2485277.8546427777</v>
      </c>
    </row>
    <row r="43" spans="1:7" ht="12.75">
      <c r="A43" s="64"/>
      <c r="B43" s="90"/>
      <c r="C43" s="91"/>
      <c r="D43" s="44"/>
      <c r="E43" s="2"/>
      <c r="F43" s="71"/>
      <c r="G43" s="216"/>
    </row>
    <row r="44" spans="2:7" ht="12.75">
      <c r="B44" s="92" t="s">
        <v>295</v>
      </c>
      <c r="D44" s="93"/>
      <c r="E44" s="2"/>
      <c r="F44" s="94"/>
      <c r="G44" s="95">
        <v>9756</v>
      </c>
    </row>
    <row r="45" spans="2:7" ht="12.75">
      <c r="B45" s="92" t="s">
        <v>1086</v>
      </c>
      <c r="D45" s="44"/>
      <c r="E45" s="2"/>
      <c r="F45" s="96"/>
      <c r="G45" s="217">
        <v>254.7435275361601</v>
      </c>
    </row>
    <row r="46" spans="4:6" ht="12.75">
      <c r="D46" s="44"/>
      <c r="E46" s="98"/>
      <c r="F46" s="99"/>
    </row>
    <row r="47" spans="4:6" ht="12.75">
      <c r="D47" s="44"/>
      <c r="F47" s="71"/>
    </row>
    <row r="48" spans="2:7" ht="12.75">
      <c r="B48" s="2" t="s">
        <v>1087</v>
      </c>
      <c r="D48" s="44"/>
      <c r="F48" s="71"/>
      <c r="G48" s="80"/>
    </row>
    <row r="49" spans="4:7" ht="12.75">
      <c r="D49" s="44"/>
      <c r="F49" s="71"/>
      <c r="G49" s="80"/>
    </row>
    <row r="50" spans="4:6" ht="12.75">
      <c r="D50" s="44"/>
      <c r="F50" s="71"/>
    </row>
    <row r="165" ht="12.75">
      <c r="B165" s="10"/>
    </row>
    <row r="179" ht="40.5" customHeight="1"/>
  </sheetData>
  <sheetProtection/>
  <mergeCells count="10">
    <mergeCell ref="A7:G7"/>
    <mergeCell ref="A8:G8"/>
    <mergeCell ref="A9:G9"/>
    <mergeCell ref="A12:G12"/>
    <mergeCell ref="A5:G5"/>
    <mergeCell ref="A6:G6"/>
    <mergeCell ref="A1:G1"/>
    <mergeCell ref="A2:E2"/>
    <mergeCell ref="A3:G3"/>
    <mergeCell ref="A4:G4"/>
  </mergeCells>
  <printOptions horizontalCentered="1"/>
  <pageMargins left="0.5" right="0.5" top="1" bottom="1" header="0.5" footer="0.5"/>
  <pageSetup horizontalDpi="300" verticalDpi="3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VJA02</dc:creator>
  <cp:keywords/>
  <dc:description/>
  <cp:lastModifiedBy> </cp:lastModifiedBy>
  <cp:lastPrinted>2007-09-20T20:54:17Z</cp:lastPrinted>
  <dcterms:created xsi:type="dcterms:W3CDTF">2007-09-20T19:21:33Z</dcterms:created>
  <dcterms:modified xsi:type="dcterms:W3CDTF">2007-09-20T22:33:33Z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