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280" windowHeight="6870" activeTab="1"/>
  </bookViews>
  <sheets>
    <sheet name="Intro Equip needed" sheetId="1" r:id="rId1"/>
    <sheet name="NIMS in the IS TAR" sheetId="2" r:id="rId2"/>
    <sheet name="Amatrol needs this" sheetId="3" r:id="rId3"/>
    <sheet name="CNC options" sheetId="4" r:id="rId4"/>
    <sheet name="Vendors" sheetId="5" r:id="rId5"/>
  </sheets>
  <definedNames>
    <definedName name="_xlnm.Print_Titles" localSheetId="0">'Intro Equip needed'!$2:$2</definedName>
  </definedNames>
  <calcPr fullCalcOnLoad="1"/>
</workbook>
</file>

<file path=xl/sharedStrings.xml><?xml version="1.0" encoding="utf-8"?>
<sst xmlns="http://schemas.openxmlformats.org/spreadsheetml/2006/main" count="267" uniqueCount="250">
  <si>
    <t>Qty</t>
  </si>
  <si>
    <t>Description</t>
  </si>
  <si>
    <t>Price</t>
  </si>
  <si>
    <t>Safety:</t>
  </si>
  <si>
    <t>Fire extinguishers, rechargeable ones so students can practice</t>
  </si>
  <si>
    <t>Eye wash station</t>
  </si>
  <si>
    <t>First aid kit</t>
  </si>
  <si>
    <t>QA and measuring tools:</t>
  </si>
  <si>
    <t>6" digital calipers</t>
  </si>
  <si>
    <t>Metric scales</t>
  </si>
  <si>
    <t>Angle plate</t>
  </si>
  <si>
    <t>Machinist square</t>
  </si>
  <si>
    <t>Combination square</t>
  </si>
  <si>
    <t>Tape measures</t>
  </si>
  <si>
    <t>Metalworking tools:</t>
  </si>
  <si>
    <t>Scriber</t>
  </si>
  <si>
    <t>Layout dyes</t>
  </si>
  <si>
    <t>Center punch</t>
  </si>
  <si>
    <t>hacksaw</t>
  </si>
  <si>
    <t>Handles for files</t>
  </si>
  <si>
    <t>Deburring tools, countersinks</t>
  </si>
  <si>
    <t>Sandpaper, sheets: series of rough to fine</t>
  </si>
  <si>
    <t>Oil cans, small</t>
  </si>
  <si>
    <t>oil, lubricating</t>
  </si>
  <si>
    <t>cutting fluid (tap magic)</t>
  </si>
  <si>
    <t>Office Supplies:</t>
  </si>
  <si>
    <t>Consumbles</t>
  </si>
  <si>
    <t>Unit $</t>
  </si>
  <si>
    <t>First aid supplies</t>
  </si>
  <si>
    <t>Lock out/tag out kit with forms and 10 booklets</t>
  </si>
  <si>
    <t>Set of 1" Mics, 6" dial calipers and 6" scale</t>
  </si>
  <si>
    <t>Gage blocks, 81 pc. Set, grade B</t>
  </si>
  <si>
    <t>Surface plate, 24 x 36" with stand</t>
  </si>
  <si>
    <t>Height gages, vernier</t>
  </si>
  <si>
    <t>Vee blocks, set of 2</t>
  </si>
  <si>
    <t>hacksaw blades</t>
  </si>
  <si>
    <t>Surface plate cleaner</t>
  </si>
  <si>
    <t>replacement files: bastard, mill, rattail</t>
  </si>
  <si>
    <t>Drop indicators with magnetic stand and 22 pc set of points</t>
  </si>
  <si>
    <t>Test indicator set</t>
  </si>
  <si>
    <t>Allen wrenches, set</t>
  </si>
  <si>
    <t>Scientific calculators, such as TI-30xa</t>
  </si>
  <si>
    <t>Scotch-brite pads, medium and fine</t>
  </si>
  <si>
    <t>Replacement Drills and Taps</t>
  </si>
  <si>
    <t>Reamers, for specific projects</t>
  </si>
  <si>
    <t>Sharpening or replacing reamers</t>
  </si>
  <si>
    <t>Total for Consumables</t>
  </si>
  <si>
    <t>Total for one-time only equipment purchase</t>
  </si>
  <si>
    <t>Surface plate, 18 x 24, lowest grade</t>
  </si>
  <si>
    <t>Discs for hand power grinder/sander, abrasive</t>
  </si>
  <si>
    <t>Discs for hand power grinder/sander, polishing</t>
  </si>
  <si>
    <t>Overhead projector</t>
  </si>
  <si>
    <t>LCD multi-media projector</t>
  </si>
  <si>
    <t>projection screen</t>
  </si>
  <si>
    <t>TV/VCR combination unit, w/ cart</t>
  </si>
  <si>
    <t>micrometer stands</t>
  </si>
  <si>
    <t>Radius gages, set covers 1/32 to 1/2</t>
  </si>
  <si>
    <t>Hammer, ballpeen, 8 oz</t>
  </si>
  <si>
    <t>Hammer, ballpeen, 16 oz</t>
  </si>
  <si>
    <t>Walker, John R. Machining Fundamentals. 2000. Goodheart-Wilcox. ISBN 1-56637-662-9.</t>
  </si>
  <si>
    <t>Workbook for Machining Fundamentals, ISBN 1-56637-663-7</t>
  </si>
  <si>
    <t>milling vise, TTC, swivel base, 6" wide jaws, opens 5-1/2", wt. 100#</t>
  </si>
  <si>
    <t>Stage center for Optical comparator, MV14-CTR</t>
  </si>
  <si>
    <t>Optical Comparator, 14", new, with Fagor Digital Readout and cabinet, Suburban Tool</t>
  </si>
  <si>
    <t xml:space="preserve">Worktables </t>
  </si>
  <si>
    <t>bench vises</t>
  </si>
  <si>
    <t>Optional equipment total</t>
  </si>
  <si>
    <t>Instructional Materials</t>
  </si>
  <si>
    <t>Barsamian, Michael and Gizelbach, Richard. Machine Trades Print Reading. 2001. Goodheart-Wilcox Co. ISBN 1-56637-594-0</t>
  </si>
  <si>
    <t>Machinery's Handbook ($60 each)</t>
  </si>
  <si>
    <t>Guide to Machinery's Handbook</t>
  </si>
  <si>
    <t>For Intro TAR</t>
  </si>
  <si>
    <t>Videos, Metalforming, 4 tapes from SME, VT657</t>
  </si>
  <si>
    <t>Videos, Metalcutting module, 8 tapes. From SME (member price is $1732.), VT659</t>
  </si>
  <si>
    <r>
      <t>Material:</t>
    </r>
    <r>
      <rPr>
        <sz val="10"/>
        <rFont val="Arial"/>
        <family val="0"/>
      </rPr>
      <t xml:space="preserve"> blocks of HRS or CRS, 1 x 2 x 3, milled or filed to length, may be prepared for student.</t>
    </r>
  </si>
  <si>
    <t>Taps, package, 1/4-20</t>
  </si>
  <si>
    <t>bushings, ID .255/.245, OD .375 x 1.00"</t>
  </si>
  <si>
    <t>3/8-16 bolts (for prep)</t>
  </si>
  <si>
    <t>Tap, pkg, 3/8-16 (for prep)</t>
  </si>
  <si>
    <t>Reamer, .375 (prep)</t>
  </si>
  <si>
    <t>Chamfer tool, 1/2" dia (prep)</t>
  </si>
  <si>
    <r>
      <t xml:space="preserve">Material: </t>
    </r>
    <r>
      <rPr>
        <sz val="10"/>
        <rFont val="Arial"/>
        <family val="0"/>
      </rPr>
      <t>CRS 1/4" x 2 x 6-1/8 with 2 edges squared and 1/4" thickness ground flat. [ask for 1/4 x 2 ground flat stock</t>
    </r>
  </si>
  <si>
    <t>Eye loupes</t>
  </si>
  <si>
    <t>prick punch</t>
  </si>
  <si>
    <t>thread gages for 1/4-20 UNC-2B, for NIMS benchwork project</t>
  </si>
  <si>
    <t>test fee, per year cost</t>
  </si>
  <si>
    <t>NIMS Student Registrations, per year cost</t>
  </si>
  <si>
    <t>test fee, Job Planning, Benchwork and Layout</t>
  </si>
  <si>
    <t>test fee, Metalforming level 1</t>
  </si>
  <si>
    <t>NIMS test fee, per year cost</t>
  </si>
  <si>
    <r>
      <t>Material</t>
    </r>
    <r>
      <rPr>
        <sz val="10"/>
        <rFont val="Arial"/>
        <family val="0"/>
      </rPr>
      <t>: mild steel or low carbon steel, 1 x 2 x 3", 12' bar</t>
    </r>
  </si>
  <si>
    <t>Tap, 1/4-28 UNF 2B</t>
  </si>
  <si>
    <t>Tap, 3/8-16 UNF 2B</t>
  </si>
  <si>
    <t>Thread plug gage 1/4-28 UNF 2B</t>
  </si>
  <si>
    <t>Thread plug gage 3/8-16 UNC 2B</t>
  </si>
  <si>
    <t>pin w/ an angled point or a wiggler to pick up center punch mark.</t>
  </si>
  <si>
    <t>center drills</t>
  </si>
  <si>
    <t>countersink, 3/4 dia. min, 82 deg.</t>
  </si>
  <si>
    <t>Reamers, various sizes around .375</t>
  </si>
  <si>
    <t>counterbores,  3/4 dia w/ 3/8 pilot</t>
  </si>
  <si>
    <t>counterbore, 19/32 dia w/ 13/32 pilot</t>
  </si>
  <si>
    <t>broom and chip pans</t>
  </si>
  <si>
    <t>cleanup brushes (use paint brushes)</t>
  </si>
  <si>
    <t>T-slot cleaner</t>
  </si>
  <si>
    <t>tooling for spotfacing</t>
  </si>
  <si>
    <t>tapping head for drill press w/ collets</t>
  </si>
  <si>
    <r>
      <t>Material</t>
    </r>
    <r>
      <rPr>
        <sz val="10"/>
        <rFont val="Arial"/>
        <family val="0"/>
      </rPr>
      <t>: mild steel or low carbon steel,     1.5" x 2 x 2.6</t>
    </r>
  </si>
  <si>
    <t>soft jaws for vise</t>
  </si>
  <si>
    <t>Nuts, screws, T-bolts, clamps</t>
  </si>
  <si>
    <t>Collets, replacement for damage</t>
  </si>
  <si>
    <t>Reamers, .125, .750</t>
  </si>
  <si>
    <t>Boring tools for vertical mill</t>
  </si>
  <si>
    <t>edge finder</t>
  </si>
  <si>
    <t>end mills: 1/2, 3/8, 5/16, 1/4</t>
  </si>
  <si>
    <t>magnetic base for indicator</t>
  </si>
  <si>
    <t>tap: 1/4-20 UNC class 2</t>
  </si>
  <si>
    <t>1/4-20 SHCS</t>
  </si>
  <si>
    <t>depth micrometer, 0-4", for NIMS Drill Press credential</t>
  </si>
  <si>
    <t>dial bore gage, for NIMS Drill Press</t>
  </si>
  <si>
    <t>telescoping gage set, for NIMS Drill Press</t>
  </si>
  <si>
    <t>NIMS Layout project</t>
  </si>
  <si>
    <t>Drill chuck for milling machine, for NIMS</t>
  </si>
  <si>
    <t>Instructional Materials Total</t>
  </si>
  <si>
    <t>Company</t>
  </si>
  <si>
    <t>Phone</t>
  </si>
  <si>
    <t>Website</t>
  </si>
  <si>
    <t>Fax #</t>
  </si>
  <si>
    <t>Attention</t>
  </si>
  <si>
    <t>Enco</t>
  </si>
  <si>
    <t>800-873-3626</t>
  </si>
  <si>
    <t>www.use-enco.com</t>
  </si>
  <si>
    <t>800-965-5857</t>
  </si>
  <si>
    <t>Miguel</t>
  </si>
  <si>
    <t>J&amp;L</t>
  </si>
  <si>
    <t>800-521-9520</t>
  </si>
  <si>
    <t>www.jlindustrial.com</t>
  </si>
  <si>
    <t>MSC</t>
  </si>
  <si>
    <t>800-645-7270</t>
  </si>
  <si>
    <t>mscdirect.com</t>
  </si>
  <si>
    <t>Brian Harness, x4102</t>
  </si>
  <si>
    <t>Travers</t>
  </si>
  <si>
    <t>800-221-0270</t>
  </si>
  <si>
    <t>www.travers.com</t>
  </si>
  <si>
    <t>estimated equpiment shipping costs</t>
  </si>
  <si>
    <t>(1)</t>
  </si>
  <si>
    <t>PMA Metalforming Training set (discounted to $1,195 if center joins the PMA Educational Foundation, www.pmaef.org)</t>
  </si>
  <si>
    <t>Metalforming Level 1 credentialing costs, Intro TAR</t>
  </si>
  <si>
    <t>NIMS Job Planning, Benchwork and Layout, credentialing costs, Intro TAR</t>
  </si>
  <si>
    <t>Benchwork project</t>
  </si>
  <si>
    <t xml:space="preserve">drills, fractional set to 1/2"; numbered set 1 to 60; letter set A to Z </t>
  </si>
  <si>
    <t>Notes</t>
  </si>
  <si>
    <t>(2)</t>
  </si>
  <si>
    <t>(3)</t>
  </si>
  <si>
    <t>Currently covered under a DOL grant to NIMS but won't be available forever</t>
  </si>
  <si>
    <t>This list includes costs for 3 NIMS credentials which are more likely to be earned in the pre-IST TAR than the IntroTAR. The Intro TAR completers should all earn Metalforming Level 1 and JPBL (Job Planning, Benchwork and Layout)</t>
  </si>
  <si>
    <t>5S for operators, Productivity Press, www.productivityinc.com</t>
  </si>
  <si>
    <t>Everyone's Problem solving handbook, Productivity Press, www.productivityinc.com</t>
  </si>
  <si>
    <t>Just-in-Time for operators, Productivity Press, www.productivityinc.com</t>
  </si>
  <si>
    <t>SPC Simplified, Productivity Press</t>
  </si>
  <si>
    <t>Mistake-proofing for operators, Productivity Press.</t>
  </si>
  <si>
    <t>Lean Production Simplified. Prod. Press</t>
  </si>
  <si>
    <t>Wright, R. Thomas. Exploring Manufacturing. 2003. Goodheart-Wilcox. ISBN 1-56637-530-4</t>
  </si>
  <si>
    <t>Workbook for Exploring Mfg. ISBN 1-56637-531-2</t>
  </si>
  <si>
    <t>Instructor's manual for Exploring Mfg.</t>
  </si>
  <si>
    <t>Instructor's manual Mach. Trades Print Reading</t>
  </si>
  <si>
    <t>Instructor's manual for Machining Fundamentals</t>
  </si>
  <si>
    <t>Although listed as an option, because the TARs and NIMs credentials can be completed without it, the optical comparator is extremely desirable, especially if the program is connected to stamping and metalforming companies. Having an optical comparator with the Fagor DRO allows students to practice CMM-type operations. It is also great for QC training.</t>
  </si>
  <si>
    <t>Misc expenses, unspecified consumables</t>
  </si>
  <si>
    <t>Enco sells very cheap stuff, not very good service</t>
  </si>
  <si>
    <t>Red cans for rags</t>
  </si>
  <si>
    <t>MSDS "Right to Know Station" and HMIS labels</t>
  </si>
  <si>
    <t>A sink to wash up in</t>
  </si>
  <si>
    <t>Spill clean up kit and additional "snakes" and oil-dry</t>
  </si>
  <si>
    <t>Height gages, 12" dial</t>
  </si>
  <si>
    <t>Plug gage set from .011 to .500"</t>
  </si>
  <si>
    <t xml:space="preserve">set of 5 micrometers covering range of 1" to 6" </t>
  </si>
  <si>
    <t>What's missing from Amatrol Equipment</t>
  </si>
  <si>
    <t>Milling machine</t>
  </si>
  <si>
    <t>Lathe</t>
  </si>
  <si>
    <t>Chicago is using Jet GHB 1340A, which I think is 13"</t>
  </si>
  <si>
    <t>Make sure the lathe is large enough, 13" is recommended</t>
  </si>
  <si>
    <t>a good vise, should be indexable (can rotate 360 deg around the machine's Z axis)</t>
  </si>
  <si>
    <t>Drill chuck</t>
  </si>
  <si>
    <t>Chairs</t>
  </si>
  <si>
    <t>Rolling chairs are not good in our student environment</t>
  </si>
  <si>
    <t>It would be better not to have chairs that roll but if they roll we suggest</t>
  </si>
  <si>
    <t>putting some kind of restraint on them. Juan is going to try restraints.</t>
  </si>
  <si>
    <t>Drill Press</t>
  </si>
  <si>
    <t>a better vise, need an angle vise.</t>
  </si>
  <si>
    <t>set of parallels for milling vise</t>
  </si>
  <si>
    <t>Vise, angle, for drill press</t>
  </si>
  <si>
    <t>files, mill</t>
  </si>
  <si>
    <t>files, rattail</t>
  </si>
  <si>
    <t>Files: bastard</t>
  </si>
  <si>
    <t>file handles</t>
  </si>
  <si>
    <t>Power hand grinders, (Makita)</t>
  </si>
  <si>
    <t>Tap and die sets, including wrenches,</t>
  </si>
  <si>
    <t>Set of drills, complete 1 to 60, A to Z, 1/64 to 1/2"</t>
  </si>
  <si>
    <t>dead blow hammer</t>
  </si>
  <si>
    <t>C-clamps, assorted sizes, 2 of each</t>
  </si>
  <si>
    <t>Red and green labels, for good and bad parts</t>
  </si>
  <si>
    <t>6" buffing/polishing wheels, for pedestal grinder</t>
  </si>
  <si>
    <t>6" abrasive wheels, for pedestal grinder</t>
  </si>
  <si>
    <t>cutoff wheels for hand power grinder</t>
  </si>
  <si>
    <t>Stones for surface plate</t>
  </si>
  <si>
    <t>Dye remover</t>
  </si>
  <si>
    <t>NIMS Drill Press credential costs, IS TAR</t>
  </si>
  <si>
    <t>NIMS Milling credentialing costs, IS TAR</t>
  </si>
  <si>
    <t>Holder for plug gages, to make go/no-go gages</t>
  </si>
  <si>
    <t>Metal for projects, should be donated but if have to purchase</t>
  </si>
  <si>
    <t>Extra Tooling for NIMS Credentialing in the IS TAR</t>
  </si>
  <si>
    <t>Total for NIMS Milling, Drill Press</t>
  </si>
  <si>
    <t>Misc</t>
  </si>
  <si>
    <t>Shipping</t>
  </si>
  <si>
    <t>Total for NIMS for Intro TAR</t>
  </si>
  <si>
    <r>
      <t xml:space="preserve">Lean Thinking, bundled with </t>
    </r>
    <r>
      <rPr>
        <i/>
        <sz val="10"/>
        <rFont val="Arial"/>
        <family val="2"/>
      </rPr>
      <t>The Machine that changed the world</t>
    </r>
    <r>
      <rPr>
        <sz val="10"/>
        <rFont val="Arial"/>
        <family val="2"/>
      </rPr>
      <t xml:space="preserve"> from Amazon.com</t>
    </r>
  </si>
  <si>
    <r>
      <t>Cellular Manufacturing, One-Piece Flow for Workteams</t>
    </r>
    <r>
      <rPr>
        <sz val="11"/>
        <rFont val="Times New Roman"/>
        <family val="1"/>
      </rPr>
      <t>, Productivity Press, 1998. ISBN 1-56327-213-x</t>
    </r>
  </si>
  <si>
    <t>OSHA gen regs from www.mancomm.com</t>
  </si>
  <si>
    <r>
      <t>Machine Tool Practices, 7</t>
    </r>
    <r>
      <rPr>
        <vertAlign val="superscript"/>
        <sz val="11"/>
        <rFont val="Times New Roman"/>
        <family val="1"/>
      </rPr>
      <t>th</t>
    </r>
    <r>
      <rPr>
        <sz val="11"/>
        <rFont val="Times New Roman"/>
        <family val="1"/>
      </rPr>
      <t xml:space="preserve"> edition, by Richard R. Kibbe, John E. Neely, Roland O. Meyer, Warren T. White. 2002. Prentice Hall. ISBN 0-13-033447-2</t>
    </r>
  </si>
  <si>
    <t>shipping</t>
  </si>
  <si>
    <t>Optional Equipment and Materials</t>
  </si>
  <si>
    <t>Total for  tooling, consumbles, instructional</t>
  </si>
  <si>
    <t>Reference Books for Shop Library per instructor request</t>
  </si>
  <si>
    <t>without options</t>
  </si>
  <si>
    <t>IT Supplies</t>
  </si>
  <si>
    <t>MS Office Software</t>
  </si>
  <si>
    <t>Computers, if full IS is not purchased, need to add more computers</t>
  </si>
  <si>
    <t>Norton Anti-Virus</t>
  </si>
  <si>
    <t>Journeyed</t>
  </si>
  <si>
    <t>www.journeyed.com</t>
  </si>
  <si>
    <t>Internet</t>
  </si>
  <si>
    <t>IT Total</t>
  </si>
  <si>
    <r>
      <t xml:space="preserve">Grand Total </t>
    </r>
    <r>
      <rPr>
        <sz val="12"/>
        <rFont val="Arial"/>
        <family val="2"/>
      </rPr>
      <t>(including optional equipment and IT)</t>
    </r>
  </si>
  <si>
    <t>CNC Options</t>
  </si>
  <si>
    <t>Smaller CNC Lathes: Denford, Pro-Lite or Enco, includes tool changer, will cut metal</t>
  </si>
  <si>
    <t>Haas CNC milling center, full size, does not include all the tooling</t>
  </si>
  <si>
    <t>Letter and number punch set has characters that are too large, about 3/8",</t>
  </si>
  <si>
    <t>Should be much smaller, like 3/16 or 1/8.</t>
  </si>
  <si>
    <t>Recharging fire extinguishers</t>
  </si>
  <si>
    <t>Millermatic 210 MIG welder</t>
  </si>
  <si>
    <t>from Midwest Welding Supply</t>
  </si>
  <si>
    <t>Miller Synchrowave 180, TIG welder</t>
  </si>
  <si>
    <t>from  Midwest Welding Supply</t>
  </si>
  <si>
    <t>MSC 3-in-1 metalforming machine</t>
  </si>
  <si>
    <t>from MSC, has shear, brake press and roller</t>
  </si>
  <si>
    <r>
      <t xml:space="preserve">Misc. expenses, </t>
    </r>
    <r>
      <rPr>
        <sz val="10"/>
        <rFont val="Arial"/>
        <family val="2"/>
      </rPr>
      <t>one-time only purchases</t>
    </r>
  </si>
  <si>
    <t xml:space="preserve">These fees were covered under a DOL grant to NIMS but currently must be covered by Job Corps </t>
  </si>
  <si>
    <t>This list includes costs for 3 NIMS credentials which are more likely to be earned in the pre-IST TAR than the IntroTAR. The Intro TAR completers should all earn Metalforming Level 1 and most should earn JPBL (Job Planning, Benchwork and Layout)</t>
  </si>
  <si>
    <t>One-Time-Only Equipment Purchases</t>
  </si>
  <si>
    <t>Level One: Introduction TAR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</si>
</sst>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0"/>
      <name val="Arial"/>
      <family val="2"/>
    </font>
    <font>
      <b/>
      <sz val="14"/>
      <name val="Arial"/>
      <family val="2"/>
    </font>
    <font>
      <b/>
      <sz val="12"/>
      <name val="Arial"/>
      <family val="2"/>
    </font>
    <font>
      <sz val="12"/>
      <name val="Arial"/>
      <family val="2"/>
    </font>
    <font>
      <sz val="10"/>
      <color indexed="10"/>
      <name val="Arial"/>
      <family val="2"/>
    </font>
    <font>
      <b/>
      <sz val="10"/>
      <color indexed="61"/>
      <name val="Arial"/>
      <family val="2"/>
    </font>
    <font>
      <sz val="10"/>
      <color indexed="17"/>
      <name val="Arial"/>
      <family val="2"/>
    </font>
    <font>
      <b/>
      <sz val="9"/>
      <name val="Arial"/>
      <family val="2"/>
    </font>
    <font>
      <sz val="9"/>
      <name val="Arial"/>
      <family val="2"/>
    </font>
    <font>
      <i/>
      <sz val="10"/>
      <name val="Arial"/>
      <family val="2"/>
    </font>
    <font>
      <b/>
      <sz val="14"/>
      <color indexed="10"/>
      <name val="Arial"/>
      <family val="2"/>
    </font>
    <font>
      <sz val="11"/>
      <name val="Times New Roman"/>
      <family val="1"/>
    </font>
    <font>
      <b/>
      <sz val="10"/>
      <color indexed="10"/>
      <name val="Arial"/>
      <family val="2"/>
    </font>
    <font>
      <vertAlign val="superscript"/>
      <sz val="11"/>
      <name val="Times New Roman"/>
      <family val="1"/>
    </font>
    <font>
      <u val="single"/>
      <sz val="10"/>
      <color indexed="12"/>
      <name val="Arial"/>
      <family val="0"/>
    </font>
    <font>
      <sz val="12"/>
      <name val="Times New Roman"/>
      <family val="1"/>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1" fillId="0" borderId="0" xfId="0" applyFont="1" applyAlignment="1">
      <alignment wrapText="1"/>
    </xf>
    <xf numFmtId="164" fontId="0" fillId="0" borderId="0" xfId="0" applyNumberFormat="1" applyAlignment="1">
      <alignment/>
    </xf>
    <xf numFmtId="0" fontId="1" fillId="0" borderId="0" xfId="0" applyFont="1" applyAlignment="1">
      <alignment horizontal="center"/>
    </xf>
    <xf numFmtId="0" fontId="0" fillId="0" borderId="0" xfId="0" applyAlignment="1">
      <alignment horizontal="center"/>
    </xf>
    <xf numFmtId="164" fontId="1" fillId="0" borderId="0" xfId="0" applyNumberFormat="1" applyFont="1" applyAlignment="1">
      <alignment horizontal="center"/>
    </xf>
    <xf numFmtId="0" fontId="1" fillId="0" borderId="0" xfId="0" applyFont="1" applyAlignment="1">
      <alignment horizontal="center" wrapText="1"/>
    </xf>
    <xf numFmtId="0" fontId="2" fillId="0" borderId="0" xfId="0" applyFont="1" applyAlignment="1">
      <alignment horizontal="center"/>
    </xf>
    <xf numFmtId="4" fontId="0" fillId="0" borderId="0" xfId="0" applyNumberFormat="1" applyAlignment="1">
      <alignment/>
    </xf>
    <xf numFmtId="4" fontId="1" fillId="0" borderId="0" xfId="0" applyNumberFormat="1" applyFont="1" applyAlignment="1">
      <alignment horizontal="center"/>
    </xf>
    <xf numFmtId="0" fontId="3" fillId="0" borderId="0" xfId="0" applyFont="1" applyAlignment="1">
      <alignment horizontal="right" wrapText="1"/>
    </xf>
    <xf numFmtId="4" fontId="4" fillId="0" borderId="0" xfId="0" applyNumberFormat="1"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0" fontId="0" fillId="0" borderId="0" xfId="0" applyFont="1" applyAlignment="1">
      <alignment wrapText="1"/>
    </xf>
    <xf numFmtId="0" fontId="1" fillId="0" borderId="0" xfId="0" applyFont="1" applyAlignment="1">
      <alignment/>
    </xf>
    <xf numFmtId="0" fontId="2" fillId="0" borderId="0" xfId="0" applyFont="1" applyAlignment="1">
      <alignment horizontal="left"/>
    </xf>
    <xf numFmtId="0" fontId="3" fillId="0" borderId="0" xfId="0" applyFont="1" applyAlignment="1">
      <alignment wrapText="1"/>
    </xf>
    <xf numFmtId="164" fontId="2" fillId="0" borderId="0" xfId="0" applyNumberFormat="1" applyFont="1" applyAlignment="1">
      <alignment horizontal="right"/>
    </xf>
    <xf numFmtId="0" fontId="7" fillId="0" borderId="0" xfId="0" applyFont="1" applyAlignment="1">
      <alignment vertical="center" wrapText="1"/>
    </xf>
    <xf numFmtId="4" fontId="7" fillId="0" borderId="0" xfId="0" applyNumberFormat="1" applyFont="1" applyAlignment="1">
      <alignment vertical="center"/>
    </xf>
    <xf numFmtId="0" fontId="7" fillId="0" borderId="0" xfId="0" applyFont="1" applyAlignment="1">
      <alignment horizontal="center" vertical="center" wrapText="1"/>
    </xf>
    <xf numFmtId="0" fontId="7" fillId="0" borderId="0" xfId="0" applyFont="1" applyAlignment="1">
      <alignment/>
    </xf>
    <xf numFmtId="0" fontId="0" fillId="0" borderId="0" xfId="0" applyAlignment="1">
      <alignment horizontal="center" vertical="center"/>
    </xf>
    <xf numFmtId="0" fontId="0" fillId="0" borderId="0" xfId="0" applyAlignment="1">
      <alignment vertical="center" wrapText="1"/>
    </xf>
    <xf numFmtId="3" fontId="0" fillId="0" borderId="0" xfId="0" applyNumberFormat="1" applyAlignment="1">
      <alignment vertical="center" wrapText="1"/>
    </xf>
    <xf numFmtId="4" fontId="0" fillId="0" borderId="0" xfId="0" applyNumberFormat="1" applyAlignment="1">
      <alignment vertical="center"/>
    </xf>
    <xf numFmtId="0" fontId="0" fillId="0" borderId="0" xfId="0" applyAlignment="1">
      <alignment horizontal="center" vertical="center" wrapText="1"/>
    </xf>
    <xf numFmtId="0" fontId="6" fillId="0" borderId="0" xfId="0" applyFont="1" applyAlignment="1">
      <alignment horizontal="left" vertical="center"/>
    </xf>
    <xf numFmtId="3" fontId="0" fillId="0" borderId="0" xfId="0" applyNumberFormat="1" applyAlignment="1">
      <alignment vertical="center"/>
    </xf>
    <xf numFmtId="0" fontId="0" fillId="0" borderId="0" xfId="0" applyFont="1" applyAlignment="1">
      <alignment/>
    </xf>
    <xf numFmtId="0" fontId="0" fillId="0" borderId="0" xfId="0" applyFont="1" applyAlignment="1">
      <alignment vertical="center" wrapText="1"/>
    </xf>
    <xf numFmtId="49" fontId="0" fillId="0" borderId="0" xfId="0" applyNumberFormat="1" applyAlignment="1">
      <alignment vertical="center" wrapText="1"/>
    </xf>
    <xf numFmtId="3" fontId="8" fillId="0" borderId="0" xfId="0" applyNumberFormat="1" applyFont="1" applyAlignment="1">
      <alignment vertical="center" wrapText="1"/>
    </xf>
    <xf numFmtId="4" fontId="8" fillId="0" borderId="0" xfId="0" applyNumberFormat="1" applyFont="1" applyAlignment="1">
      <alignment vertical="center" wrapText="1"/>
    </xf>
    <xf numFmtId="4" fontId="1" fillId="0" borderId="0" xfId="0" applyNumberFormat="1" applyFont="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4" fontId="6" fillId="0" borderId="0" xfId="0" applyNumberFormat="1" applyFont="1" applyAlignment="1">
      <alignment horizontal="right" vertical="center"/>
    </xf>
    <xf numFmtId="0" fontId="0" fillId="0" borderId="0" xfId="0" applyFont="1" applyAlignment="1">
      <alignment horizontal="left" vertical="center"/>
    </xf>
    <xf numFmtId="4" fontId="0" fillId="0" borderId="0" xfId="0" applyNumberFormat="1" applyFont="1" applyAlignment="1">
      <alignment horizontal="right" vertical="center"/>
    </xf>
    <xf numFmtId="0" fontId="6" fillId="0" borderId="0" xfId="0" applyFont="1" applyBorder="1" applyAlignment="1">
      <alignment horizontal="left" vertical="center"/>
    </xf>
    <xf numFmtId="0" fontId="0" fillId="0" borderId="0" xfId="0" applyFont="1" applyAlignment="1">
      <alignment horizontal="left" wrapText="1"/>
    </xf>
    <xf numFmtId="3" fontId="9" fillId="0" borderId="0" xfId="0" applyNumberFormat="1" applyFont="1" applyAlignment="1">
      <alignment vertical="center" wrapText="1"/>
    </xf>
    <xf numFmtId="4" fontId="9" fillId="0" borderId="0" xfId="0" applyNumberFormat="1" applyFont="1" applyAlignment="1">
      <alignment vertical="center" wrapText="1"/>
    </xf>
    <xf numFmtId="0" fontId="0" fillId="0" borderId="0" xfId="0" applyFont="1" applyAlignment="1">
      <alignment horizontal="center" vertical="center"/>
    </xf>
    <xf numFmtId="4" fontId="1" fillId="0" borderId="0" xfId="0" applyNumberFormat="1" applyFont="1" applyAlignment="1">
      <alignment vertical="center"/>
    </xf>
    <xf numFmtId="3" fontId="0" fillId="0" borderId="0" xfId="0" applyNumberFormat="1" applyFont="1" applyAlignment="1">
      <alignment vertical="center"/>
    </xf>
    <xf numFmtId="4" fontId="0" fillId="0" borderId="0" xfId="0" applyNumberFormat="1" applyFont="1" applyAlignment="1">
      <alignment vertical="center"/>
    </xf>
    <xf numFmtId="0" fontId="0" fillId="0" borderId="0" xfId="0" applyBorder="1" applyAlignment="1">
      <alignment wrapText="1"/>
    </xf>
    <xf numFmtId="3" fontId="0" fillId="0" borderId="0" xfId="0" applyNumberFormat="1" applyBorder="1" applyAlignment="1">
      <alignment vertical="center"/>
    </xf>
    <xf numFmtId="4" fontId="0" fillId="0" borderId="0" xfId="0" applyNumberFormat="1" applyBorder="1" applyAlignment="1">
      <alignment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xf>
    <xf numFmtId="0" fontId="0" fillId="0" borderId="0" xfId="0" applyAlignment="1">
      <alignment vertical="center"/>
    </xf>
    <xf numFmtId="8" fontId="0" fillId="0" borderId="0" xfId="0" applyNumberFormat="1" applyAlignment="1">
      <alignment/>
    </xf>
    <xf numFmtId="4" fontId="3" fillId="0" borderId="0" xfId="0" applyNumberFormat="1" applyFont="1" applyAlignment="1">
      <alignment/>
    </xf>
    <xf numFmtId="0" fontId="3" fillId="0" borderId="0" xfId="0" applyFont="1" applyAlignment="1">
      <alignment horizontal="left"/>
    </xf>
    <xf numFmtId="0" fontId="0" fillId="0" borderId="0" xfId="0" applyAlignment="1" quotePrefix="1">
      <alignment horizontal="center" vertical="center"/>
    </xf>
    <xf numFmtId="164" fontId="1" fillId="0" borderId="0" xfId="0" applyNumberFormat="1" applyFont="1" applyAlignment="1">
      <alignment horizontal="center" vertical="center"/>
    </xf>
    <xf numFmtId="4" fontId="0" fillId="0" borderId="0" xfId="0" applyNumberFormat="1" applyAlignment="1">
      <alignment horizontal="center" vertical="center"/>
    </xf>
    <xf numFmtId="4" fontId="5" fillId="0" borderId="0" xfId="0" applyNumberFormat="1" applyFont="1" applyAlignment="1">
      <alignment horizontal="center" vertical="center"/>
    </xf>
    <xf numFmtId="4" fontId="7" fillId="0" borderId="0" xfId="0" applyNumberFormat="1" applyFont="1" applyAlignment="1">
      <alignment horizontal="center" vertical="center"/>
    </xf>
    <xf numFmtId="165"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Font="1" applyAlignment="1">
      <alignment vertical="center"/>
    </xf>
    <xf numFmtId="0" fontId="11" fillId="0" borderId="0" xfId="0" applyFont="1" applyAlignment="1">
      <alignment horizontal="left" vertical="center"/>
    </xf>
    <xf numFmtId="4" fontId="0" fillId="0" borderId="0" xfId="0" applyNumberFormat="1" applyFont="1" applyAlignment="1" quotePrefix="1">
      <alignment horizontal="center" vertical="center" wrapText="1"/>
    </xf>
    <xf numFmtId="0" fontId="0" fillId="0" borderId="0" xfId="0" applyAlignment="1">
      <alignment horizontal="center" wrapText="1"/>
    </xf>
    <xf numFmtId="4" fontId="7" fillId="0" borderId="0" xfId="0" applyNumberFormat="1" applyFont="1" applyAlignment="1">
      <alignment horizontal="left" vertical="center"/>
    </xf>
    <xf numFmtId="4" fontId="13" fillId="0" borderId="0" xfId="0" applyNumberFormat="1" applyFont="1" applyAlignment="1">
      <alignment horizontal="left" vertical="center"/>
    </xf>
    <xf numFmtId="0" fontId="5" fillId="0" borderId="0" xfId="0" applyFont="1" applyAlignment="1">
      <alignment horizontal="left" vertical="center"/>
    </xf>
    <xf numFmtId="0" fontId="2" fillId="0" borderId="0" xfId="0" applyFont="1" applyAlignment="1">
      <alignment/>
    </xf>
    <xf numFmtId="0" fontId="15" fillId="0" borderId="0" xfId="19" applyAlignment="1">
      <alignment/>
    </xf>
    <xf numFmtId="3" fontId="0" fillId="0" borderId="0" xfId="0" applyNumberFormat="1" applyAlignment="1">
      <alignment/>
    </xf>
    <xf numFmtId="2" fontId="3" fillId="0" borderId="0" xfId="0" applyNumberFormat="1" applyFont="1" applyAlignment="1">
      <alignment horizontal="right" wrapText="1"/>
    </xf>
    <xf numFmtId="0" fontId="16" fillId="0" borderId="0" xfId="0" applyFont="1" applyAlignment="1">
      <alignment/>
    </xf>
    <xf numFmtId="0" fontId="1" fillId="0" borderId="0" xfId="0" applyFont="1" applyAlignment="1">
      <alignment horizontal="left" vertical="center" wrapText="1"/>
    </xf>
    <xf numFmtId="0" fontId="0" fillId="0" borderId="0" xfId="0" applyAlignment="1">
      <alignment wrapText="1"/>
    </xf>
    <xf numFmtId="0" fontId="1" fillId="0" borderId="0" xfId="0" applyFont="1" applyAlignment="1">
      <alignment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journeyed.com/" TargetMode="External" /></Relationships>
</file>

<file path=xl/worksheets/sheet1.xml><?xml version="1.0" encoding="utf-8"?>
<worksheet xmlns="http://schemas.openxmlformats.org/spreadsheetml/2006/main" xmlns:r="http://schemas.openxmlformats.org/officeDocument/2006/relationships">
  <dimension ref="A1:L177"/>
  <sheetViews>
    <sheetView workbookViewId="0" topLeftCell="A1">
      <selection activeCell="B129" sqref="B129"/>
    </sheetView>
  </sheetViews>
  <sheetFormatPr defaultColWidth="9.140625" defaultRowHeight="12.75"/>
  <cols>
    <col min="1" max="1" width="4.140625" style="5" bestFit="1" customWidth="1"/>
    <col min="2" max="2" width="52.28125" style="1" customWidth="1"/>
    <col min="3" max="3" width="10.140625" style="9" bestFit="1" customWidth="1"/>
    <col min="4" max="4" width="10.57421875" style="3" bestFit="1" customWidth="1"/>
    <col min="5" max="5" width="38.57421875" style="24" bestFit="1" customWidth="1"/>
  </cols>
  <sheetData>
    <row r="1" ht="18">
      <c r="B1" s="8" t="s">
        <v>248</v>
      </c>
    </row>
    <row r="2" spans="1:5" ht="12.75">
      <c r="A2" s="4" t="s">
        <v>0</v>
      </c>
      <c r="B2" s="7" t="s">
        <v>1</v>
      </c>
      <c r="C2" s="10" t="s">
        <v>27</v>
      </c>
      <c r="D2" s="6" t="s">
        <v>2</v>
      </c>
      <c r="E2" s="61" t="s">
        <v>150</v>
      </c>
    </row>
    <row r="3" ht="15.75">
      <c r="B3" s="18" t="s">
        <v>3</v>
      </c>
    </row>
    <row r="4" spans="1:4" ht="12.75">
      <c r="A4" s="5">
        <v>1</v>
      </c>
      <c r="B4" s="1" t="s">
        <v>170</v>
      </c>
      <c r="D4" s="3">
        <v>150</v>
      </c>
    </row>
    <row r="5" spans="2:4" ht="12.75">
      <c r="B5" s="1" t="s">
        <v>169</v>
      </c>
      <c r="D5" s="3">
        <v>50</v>
      </c>
    </row>
    <row r="6" spans="1:4" ht="25.5">
      <c r="A6" s="5">
        <v>2</v>
      </c>
      <c r="B6" s="1" t="s">
        <v>4</v>
      </c>
      <c r="C6" s="9">
        <v>25</v>
      </c>
      <c r="D6" s="3">
        <f>PRODUCT(A6,C6)</f>
        <v>50</v>
      </c>
    </row>
    <row r="7" spans="2:4" ht="12.75">
      <c r="B7" s="1" t="s">
        <v>5</v>
      </c>
      <c r="D7" s="3">
        <v>50</v>
      </c>
    </row>
    <row r="8" spans="2:4" ht="12.75">
      <c r="B8" s="1" t="s">
        <v>6</v>
      </c>
      <c r="D8" s="3">
        <v>20</v>
      </c>
    </row>
    <row r="9" spans="2:4" ht="12.75">
      <c r="B9" s="1" t="s">
        <v>29</v>
      </c>
      <c r="D9" s="3">
        <v>125</v>
      </c>
    </row>
    <row r="10" spans="1:10" ht="12.75">
      <c r="A10" s="24"/>
      <c r="B10" s="1" t="s">
        <v>172</v>
      </c>
      <c r="C10" s="30"/>
      <c r="D10" s="3">
        <v>60</v>
      </c>
      <c r="E10" s="62"/>
      <c r="F10" s="27"/>
      <c r="G10" s="27"/>
      <c r="H10" s="25"/>
      <c r="I10" s="27"/>
      <c r="J10" s="25"/>
    </row>
    <row r="11" ht="12.75">
      <c r="B11" s="1" t="s">
        <v>171</v>
      </c>
    </row>
    <row r="13" ht="15.75">
      <c r="B13" s="18" t="s">
        <v>7</v>
      </c>
    </row>
    <row r="14" spans="1:4" ht="12.75">
      <c r="A14" s="5">
        <v>10</v>
      </c>
      <c r="B14" s="1" t="s">
        <v>30</v>
      </c>
      <c r="C14" s="9">
        <v>50</v>
      </c>
      <c r="D14" s="3">
        <f>PRODUCT(A14,C14)</f>
        <v>500</v>
      </c>
    </row>
    <row r="15" spans="1:4" ht="12.75">
      <c r="A15" s="5">
        <v>1</v>
      </c>
      <c r="B15" s="1" t="s">
        <v>8</v>
      </c>
      <c r="D15" s="3">
        <v>100</v>
      </c>
    </row>
    <row r="16" spans="1:4" ht="12.75">
      <c r="A16" s="5">
        <v>10</v>
      </c>
      <c r="B16" s="1" t="s">
        <v>9</v>
      </c>
      <c r="C16" s="9">
        <v>7</v>
      </c>
      <c r="D16" s="3">
        <f>PRODUCT(A16,C16)</f>
        <v>70</v>
      </c>
    </row>
    <row r="17" spans="1:4" ht="12.75">
      <c r="A17" s="5">
        <v>1</v>
      </c>
      <c r="B17" s="1" t="s">
        <v>31</v>
      </c>
      <c r="D17" s="3">
        <v>100</v>
      </c>
    </row>
    <row r="18" spans="1:4" ht="12.75">
      <c r="A18" s="5">
        <v>2</v>
      </c>
      <c r="B18" s="1" t="s">
        <v>48</v>
      </c>
      <c r="C18" s="9">
        <v>50</v>
      </c>
      <c r="D18" s="3">
        <f>PRODUCT(A18,C18)</f>
        <v>100</v>
      </c>
    </row>
    <row r="19" spans="1:4" ht="12.75">
      <c r="A19" s="5">
        <v>1</v>
      </c>
      <c r="B19" s="1" t="s">
        <v>32</v>
      </c>
      <c r="D19" s="3">
        <v>210</v>
      </c>
    </row>
    <row r="20" spans="1:4" ht="12.75">
      <c r="A20" s="5">
        <v>2</v>
      </c>
      <c r="B20" s="1" t="s">
        <v>33</v>
      </c>
      <c r="C20" s="9">
        <v>50</v>
      </c>
      <c r="D20" s="3">
        <f>PRODUCT(A20,C20)</f>
        <v>100</v>
      </c>
    </row>
    <row r="21" spans="1:4" ht="12.75">
      <c r="A21" s="5">
        <v>2</v>
      </c>
      <c r="B21" s="1" t="s">
        <v>173</v>
      </c>
      <c r="C21" s="9">
        <v>110</v>
      </c>
      <c r="D21" s="3">
        <f>PRODUCT(A21,C21)</f>
        <v>220</v>
      </c>
    </row>
    <row r="22" spans="1:4" ht="12.75">
      <c r="A22" s="5">
        <v>3</v>
      </c>
      <c r="B22" s="1" t="s">
        <v>10</v>
      </c>
      <c r="C22" s="9">
        <v>50</v>
      </c>
      <c r="D22" s="3">
        <f>PRODUCT(A22,C22)</f>
        <v>150</v>
      </c>
    </row>
    <row r="23" spans="1:4" ht="12.75">
      <c r="A23" s="5">
        <v>1</v>
      </c>
      <c r="B23" s="1" t="s">
        <v>174</v>
      </c>
      <c r="C23" s="9">
        <v>200</v>
      </c>
      <c r="D23" s="3">
        <f>PRODUCT(A23,C23)</f>
        <v>200</v>
      </c>
    </row>
    <row r="24" spans="1:4" ht="12.75">
      <c r="A24" s="5">
        <v>5</v>
      </c>
      <c r="B24" s="1" t="s">
        <v>208</v>
      </c>
      <c r="C24" s="9">
        <v>12</v>
      </c>
      <c r="D24" s="3">
        <f>PRODUCT(A24,C24)</f>
        <v>60</v>
      </c>
    </row>
    <row r="25" spans="1:4" ht="12.75">
      <c r="A25" s="5">
        <v>2</v>
      </c>
      <c r="B25" s="1" t="s">
        <v>11</v>
      </c>
      <c r="C25" s="9">
        <v>10</v>
      </c>
      <c r="D25" s="3">
        <f aca="true" t="shared" si="0" ref="D25:D32">PRODUCT(A25,C25)</f>
        <v>20</v>
      </c>
    </row>
    <row r="26" spans="1:4" ht="12.75">
      <c r="A26" s="5">
        <v>6</v>
      </c>
      <c r="B26" s="1" t="s">
        <v>12</v>
      </c>
      <c r="C26" s="9">
        <v>40</v>
      </c>
      <c r="D26" s="3">
        <f t="shared" si="0"/>
        <v>240</v>
      </c>
    </row>
    <row r="27" spans="1:4" ht="12.75">
      <c r="A27" s="5">
        <v>10</v>
      </c>
      <c r="B27" s="1" t="s">
        <v>13</v>
      </c>
      <c r="C27" s="9">
        <v>9</v>
      </c>
      <c r="D27" s="3">
        <f t="shared" si="0"/>
        <v>90</v>
      </c>
    </row>
    <row r="28" spans="1:4" ht="12.75">
      <c r="A28" s="5">
        <v>5</v>
      </c>
      <c r="B28" s="1" t="s">
        <v>38</v>
      </c>
      <c r="C28" s="9">
        <v>27</v>
      </c>
      <c r="D28" s="3">
        <f t="shared" si="0"/>
        <v>135</v>
      </c>
    </row>
    <row r="29" spans="1:4" ht="12.75">
      <c r="A29" s="5">
        <v>3</v>
      </c>
      <c r="B29" s="1" t="s">
        <v>34</v>
      </c>
      <c r="C29" s="9">
        <v>23</v>
      </c>
      <c r="D29" s="3">
        <f t="shared" si="0"/>
        <v>69</v>
      </c>
    </row>
    <row r="30" spans="1:4" ht="12.75">
      <c r="A30" s="5">
        <v>3</v>
      </c>
      <c r="B30" s="1" t="s">
        <v>39</v>
      </c>
      <c r="C30" s="9">
        <v>61</v>
      </c>
      <c r="D30" s="3">
        <f t="shared" si="0"/>
        <v>183</v>
      </c>
    </row>
    <row r="31" spans="1:4" ht="12.75">
      <c r="A31" s="5">
        <v>3</v>
      </c>
      <c r="B31" t="s">
        <v>56</v>
      </c>
      <c r="C31" s="9">
        <v>42</v>
      </c>
      <c r="D31" s="3">
        <f t="shared" si="0"/>
        <v>126</v>
      </c>
    </row>
    <row r="32" spans="1:4" ht="12.75">
      <c r="A32" s="5">
        <v>1</v>
      </c>
      <c r="B32" t="s">
        <v>175</v>
      </c>
      <c r="C32" s="9">
        <v>200</v>
      </c>
      <c r="D32" s="3">
        <f t="shared" si="0"/>
        <v>200</v>
      </c>
    </row>
    <row r="33" spans="1:10" ht="25.5">
      <c r="A33" s="24">
        <v>2</v>
      </c>
      <c r="B33" s="25" t="s">
        <v>84</v>
      </c>
      <c r="C33" s="30">
        <v>70</v>
      </c>
      <c r="D33" s="27">
        <v>140</v>
      </c>
      <c r="E33" s="63"/>
      <c r="F33" s="28"/>
      <c r="G33" s="27"/>
      <c r="H33" s="25"/>
      <c r="I33" s="27"/>
      <c r="J33" s="25"/>
    </row>
    <row r="34" spans="1:5" ht="25.5">
      <c r="A34" s="5">
        <v>1</v>
      </c>
      <c r="B34" s="1" t="s">
        <v>63</v>
      </c>
      <c r="D34" s="3">
        <v>5600</v>
      </c>
      <c r="E34" s="60"/>
    </row>
    <row r="35" spans="1:5" s="25" customFormat="1" ht="27.75" customHeight="1">
      <c r="A35" s="28">
        <v>1</v>
      </c>
      <c r="B35" s="25" t="s">
        <v>62</v>
      </c>
      <c r="D35" s="3">
        <v>520</v>
      </c>
      <c r="E35" s="28"/>
    </row>
    <row r="36" spans="1:12" ht="12.75">
      <c r="A36" s="24">
        <v>1</v>
      </c>
      <c r="B36" s="1" t="s">
        <v>143</v>
      </c>
      <c r="C36" s="30"/>
      <c r="D36" s="3">
        <v>350</v>
      </c>
      <c r="E36" s="62"/>
      <c r="F36" s="28"/>
      <c r="G36" s="27"/>
      <c r="H36" s="25"/>
      <c r="I36" s="27"/>
      <c r="J36" s="25"/>
      <c r="L36" s="1"/>
    </row>
    <row r="38" ht="15.75">
      <c r="B38" s="18" t="s">
        <v>14</v>
      </c>
    </row>
    <row r="39" spans="1:4" ht="12.75">
      <c r="A39" s="5">
        <v>5</v>
      </c>
      <c r="B39" s="1" t="s">
        <v>15</v>
      </c>
      <c r="C39" s="9">
        <v>4</v>
      </c>
      <c r="D39" s="3">
        <f aca="true" t="shared" si="1" ref="D39:D55">PRODUCT(A39,C39)</f>
        <v>20</v>
      </c>
    </row>
    <row r="40" spans="1:4" ht="12.75">
      <c r="A40" s="5">
        <v>5</v>
      </c>
      <c r="B40" s="1" t="s">
        <v>57</v>
      </c>
      <c r="C40" s="9">
        <v>6</v>
      </c>
      <c r="D40" s="3">
        <f t="shared" si="1"/>
        <v>30</v>
      </c>
    </row>
    <row r="41" spans="1:4" ht="12.75">
      <c r="A41" s="5">
        <v>5</v>
      </c>
      <c r="B41" s="1" t="s">
        <v>17</v>
      </c>
      <c r="C41" s="9">
        <v>2.5</v>
      </c>
      <c r="D41" s="3">
        <f t="shared" si="1"/>
        <v>12.5</v>
      </c>
    </row>
    <row r="42" spans="1:4" ht="12.75">
      <c r="A42" s="5">
        <v>5</v>
      </c>
      <c r="B42" s="1" t="s">
        <v>18</v>
      </c>
      <c r="C42" s="9">
        <v>7</v>
      </c>
      <c r="D42" s="3">
        <f t="shared" si="1"/>
        <v>35</v>
      </c>
    </row>
    <row r="43" spans="1:12" s="23" customFormat="1" ht="12.75">
      <c r="A43" s="46">
        <v>1</v>
      </c>
      <c r="B43" s="32" t="s">
        <v>189</v>
      </c>
      <c r="C43" s="48"/>
      <c r="D43" s="49">
        <v>150</v>
      </c>
      <c r="E43" s="64"/>
      <c r="F43" s="22"/>
      <c r="G43" s="21"/>
      <c r="H43" s="20"/>
      <c r="I43" s="21"/>
      <c r="J43" s="20"/>
      <c r="K43" s="21"/>
      <c r="L43" s="20"/>
    </row>
    <row r="44" spans="1:12" s="23" customFormat="1" ht="12.75">
      <c r="A44" s="46">
        <v>1</v>
      </c>
      <c r="B44" s="67" t="s">
        <v>61</v>
      </c>
      <c r="C44" s="48"/>
      <c r="D44" s="49">
        <v>160</v>
      </c>
      <c r="E44" s="71"/>
      <c r="F44" s="22"/>
      <c r="G44" s="21"/>
      <c r="H44" s="20"/>
      <c r="I44" s="21"/>
      <c r="J44" s="20"/>
      <c r="K44" s="21"/>
      <c r="L44" s="20"/>
    </row>
    <row r="45" spans="1:12" ht="12.75">
      <c r="A45" s="24">
        <v>1</v>
      </c>
      <c r="B45" s="25" t="s">
        <v>190</v>
      </c>
      <c r="C45" s="26">
        <v>47</v>
      </c>
      <c r="D45" s="27">
        <f>PRODUCT(A45,C45)</f>
        <v>47</v>
      </c>
      <c r="E45" s="62"/>
      <c r="F45" s="28"/>
      <c r="G45" s="27"/>
      <c r="H45" s="25"/>
      <c r="I45" s="27"/>
      <c r="J45" s="25"/>
      <c r="K45" s="27"/>
      <c r="L45" s="25"/>
    </row>
    <row r="46" spans="1:4" ht="12.75">
      <c r="A46" s="5">
        <v>10</v>
      </c>
      <c r="B46" s="1" t="s">
        <v>40</v>
      </c>
      <c r="C46" s="9">
        <v>8</v>
      </c>
      <c r="D46" s="27">
        <f>PRODUCT(A46,C46)</f>
        <v>80</v>
      </c>
    </row>
    <row r="47" spans="1:4" ht="12.75">
      <c r="A47" s="5">
        <v>5</v>
      </c>
      <c r="B47" s="1" t="s">
        <v>22</v>
      </c>
      <c r="C47" s="9">
        <v>10</v>
      </c>
      <c r="D47" s="27">
        <f>PRODUCT(A47,C47)</f>
        <v>50</v>
      </c>
    </row>
    <row r="48" spans="1:4" ht="12.75">
      <c r="A48" s="5">
        <v>12</v>
      </c>
      <c r="B48" s="1" t="s">
        <v>191</v>
      </c>
      <c r="C48" s="9">
        <v>10</v>
      </c>
      <c r="D48" s="3">
        <f t="shared" si="1"/>
        <v>120</v>
      </c>
    </row>
    <row r="49" spans="1:4" ht="12.75">
      <c r="A49" s="5">
        <v>12</v>
      </c>
      <c r="B49" s="1" t="s">
        <v>192</v>
      </c>
      <c r="C49" s="9">
        <v>10</v>
      </c>
      <c r="D49" s="3">
        <f t="shared" si="1"/>
        <v>120</v>
      </c>
    </row>
    <row r="50" spans="1:4" ht="12.75">
      <c r="A50" s="5">
        <v>12</v>
      </c>
      <c r="B50" s="1" t="s">
        <v>193</v>
      </c>
      <c r="C50" s="9">
        <v>10</v>
      </c>
      <c r="D50" s="3">
        <f t="shared" si="1"/>
        <v>120</v>
      </c>
    </row>
    <row r="51" spans="1:4" ht="12.75">
      <c r="A51" s="5">
        <v>20</v>
      </c>
      <c r="B51" s="1" t="s">
        <v>194</v>
      </c>
      <c r="C51" s="9">
        <v>6</v>
      </c>
      <c r="D51" s="3">
        <f t="shared" si="1"/>
        <v>120</v>
      </c>
    </row>
    <row r="52" spans="1:4" ht="12.75">
      <c r="A52" s="5">
        <v>1</v>
      </c>
      <c r="B52" s="1" t="s">
        <v>196</v>
      </c>
      <c r="C52" s="9">
        <v>300</v>
      </c>
      <c r="D52" s="3">
        <f t="shared" si="1"/>
        <v>300</v>
      </c>
    </row>
    <row r="53" spans="1:4" ht="12.75">
      <c r="A53" s="5">
        <v>2</v>
      </c>
      <c r="B53" s="1" t="s">
        <v>58</v>
      </c>
      <c r="C53" s="9">
        <v>4</v>
      </c>
      <c r="D53" s="3">
        <f t="shared" si="1"/>
        <v>8</v>
      </c>
    </row>
    <row r="54" spans="1:4" ht="12.75">
      <c r="A54" s="5">
        <v>5</v>
      </c>
      <c r="B54" s="1" t="s">
        <v>195</v>
      </c>
      <c r="C54" s="9">
        <v>50</v>
      </c>
      <c r="D54" s="3">
        <f t="shared" si="1"/>
        <v>250</v>
      </c>
    </row>
    <row r="55" spans="1:4" ht="12.75">
      <c r="A55" s="5">
        <v>1</v>
      </c>
      <c r="B55" s="1" t="s">
        <v>197</v>
      </c>
      <c r="C55" s="9">
        <v>100</v>
      </c>
      <c r="D55" s="3">
        <f t="shared" si="1"/>
        <v>100</v>
      </c>
    </row>
    <row r="56" spans="1:4" ht="12.75">
      <c r="A56" s="5">
        <v>5</v>
      </c>
      <c r="B56" s="1" t="s">
        <v>44</v>
      </c>
      <c r="C56" s="9">
        <v>7</v>
      </c>
      <c r="D56" s="3">
        <f>PRODUCT(A56,C56)</f>
        <v>35</v>
      </c>
    </row>
    <row r="57" spans="1:4" ht="12.75">
      <c r="A57" s="5">
        <v>5</v>
      </c>
      <c r="B57" s="1" t="s">
        <v>198</v>
      </c>
      <c r="C57" s="9">
        <v>6</v>
      </c>
      <c r="D57" s="3">
        <f>PRODUCT(A57,C57)</f>
        <v>30</v>
      </c>
    </row>
    <row r="58" spans="1:4" ht="12.75">
      <c r="A58" s="5">
        <v>3</v>
      </c>
      <c r="B58" s="1" t="s">
        <v>65</v>
      </c>
      <c r="C58" s="9">
        <v>60</v>
      </c>
      <c r="D58" s="3">
        <f aca="true" t="shared" si="2" ref="D58:D65">PRODUCT(A58,C58)</f>
        <v>180</v>
      </c>
    </row>
    <row r="59" spans="1:4" ht="12.75">
      <c r="A59" s="5">
        <v>4</v>
      </c>
      <c r="B59" s="1" t="s">
        <v>64</v>
      </c>
      <c r="C59" s="9">
        <v>150</v>
      </c>
      <c r="D59" s="3">
        <f t="shared" si="2"/>
        <v>600</v>
      </c>
    </row>
    <row r="60" spans="1:10" ht="12.75">
      <c r="A60" s="24">
        <v>8</v>
      </c>
      <c r="B60" s="1" t="s">
        <v>199</v>
      </c>
      <c r="C60" s="30">
        <v>5</v>
      </c>
      <c r="D60" s="3">
        <f t="shared" si="2"/>
        <v>40</v>
      </c>
      <c r="E60" s="62"/>
      <c r="F60" s="28"/>
      <c r="G60" s="27"/>
      <c r="H60" s="25"/>
      <c r="I60" s="27"/>
      <c r="J60" s="25"/>
    </row>
    <row r="61" spans="1:10" ht="12.75">
      <c r="A61" s="24">
        <v>10</v>
      </c>
      <c r="B61" s="1" t="s">
        <v>82</v>
      </c>
      <c r="C61" s="30">
        <v>7</v>
      </c>
      <c r="D61" s="3">
        <f t="shared" si="2"/>
        <v>70</v>
      </c>
      <c r="E61" s="62"/>
      <c r="F61" s="28"/>
      <c r="G61" s="27"/>
      <c r="H61" s="25"/>
      <c r="I61" s="27"/>
      <c r="J61" s="25"/>
    </row>
    <row r="62" spans="1:10" ht="12.75">
      <c r="A62" s="24">
        <v>1</v>
      </c>
      <c r="B62" s="1" t="s">
        <v>105</v>
      </c>
      <c r="C62" s="27">
        <v>631</v>
      </c>
      <c r="D62" s="3">
        <f t="shared" si="2"/>
        <v>631</v>
      </c>
      <c r="E62" s="62"/>
      <c r="F62" s="28"/>
      <c r="G62" s="27"/>
      <c r="H62" s="25"/>
      <c r="I62" s="27"/>
      <c r="J62" s="25"/>
    </row>
    <row r="63" spans="1:10" ht="12.75">
      <c r="A63" s="24">
        <v>5</v>
      </c>
      <c r="B63" s="1" t="s">
        <v>83</v>
      </c>
      <c r="C63" s="30">
        <v>5</v>
      </c>
      <c r="D63" s="3">
        <f t="shared" si="2"/>
        <v>25</v>
      </c>
      <c r="E63" s="62"/>
      <c r="F63" s="28"/>
      <c r="G63" s="27"/>
      <c r="H63" s="25"/>
      <c r="I63" s="27"/>
      <c r="J63" s="25"/>
    </row>
    <row r="64" spans="1:10" ht="12.75">
      <c r="A64" s="24">
        <v>1</v>
      </c>
      <c r="B64" s="1" t="s">
        <v>107</v>
      </c>
      <c r="C64" s="30">
        <v>35</v>
      </c>
      <c r="D64" s="3">
        <f t="shared" si="2"/>
        <v>35</v>
      </c>
      <c r="E64" s="62"/>
      <c r="F64" s="28"/>
      <c r="G64" s="27"/>
      <c r="H64" s="25"/>
      <c r="I64" s="27"/>
      <c r="J64" s="25"/>
    </row>
    <row r="65" spans="1:10" ht="12.75">
      <c r="A65" s="24">
        <v>1</v>
      </c>
      <c r="B65" s="1" t="s">
        <v>121</v>
      </c>
      <c r="C65" s="30">
        <v>70</v>
      </c>
      <c r="D65" s="3">
        <f t="shared" si="2"/>
        <v>70</v>
      </c>
      <c r="E65" s="71"/>
      <c r="F65" s="28"/>
      <c r="G65" s="27"/>
      <c r="H65" s="25"/>
      <c r="I65" s="27"/>
      <c r="J65" s="25"/>
    </row>
    <row r="66" spans="1:11" ht="12.75">
      <c r="A66" s="24">
        <v>2</v>
      </c>
      <c r="B66" s="1" t="s">
        <v>114</v>
      </c>
      <c r="C66" s="30">
        <v>25</v>
      </c>
      <c r="D66" s="3">
        <f>PRODUCT(A66,C66)</f>
        <v>50</v>
      </c>
      <c r="E66" s="62"/>
      <c r="F66" s="28"/>
      <c r="G66" s="27"/>
      <c r="H66" s="25"/>
      <c r="I66" s="27"/>
      <c r="J66" s="25"/>
      <c r="K66" s="57"/>
    </row>
    <row r="67" spans="1:11" ht="15.75">
      <c r="A67" s="24">
        <v>1</v>
      </c>
      <c r="B67" s="1" t="s">
        <v>239</v>
      </c>
      <c r="C67"/>
      <c r="D67" s="3">
        <v>1400</v>
      </c>
      <c r="E67" s="78" t="s">
        <v>240</v>
      </c>
      <c r="F67" s="28"/>
      <c r="G67" s="27"/>
      <c r="H67" s="25"/>
      <c r="I67" s="27"/>
      <c r="J67" s="25"/>
      <c r="K67" s="57"/>
    </row>
    <row r="68" spans="1:11" ht="15.75">
      <c r="A68" s="24">
        <v>1</v>
      </c>
      <c r="B68" s="1" t="s">
        <v>241</v>
      </c>
      <c r="C68"/>
      <c r="D68" s="3">
        <v>1100</v>
      </c>
      <c r="E68" s="78" t="s">
        <v>242</v>
      </c>
      <c r="F68" s="28"/>
      <c r="G68" s="27"/>
      <c r="H68" s="25"/>
      <c r="I68" s="27"/>
      <c r="J68" s="25"/>
      <c r="K68" s="57"/>
    </row>
    <row r="69" spans="1:11" ht="15.75">
      <c r="A69" s="24">
        <v>1</v>
      </c>
      <c r="B69" s="78" t="s">
        <v>243</v>
      </c>
      <c r="C69"/>
      <c r="D69" s="3">
        <v>400</v>
      </c>
      <c r="E69" t="s">
        <v>244</v>
      </c>
      <c r="F69" s="28"/>
      <c r="G69" s="27"/>
      <c r="H69" s="25"/>
      <c r="I69" s="27"/>
      <c r="J69" s="25"/>
      <c r="K69" s="57"/>
    </row>
    <row r="71" ht="15.75">
      <c r="B71" s="18" t="s">
        <v>25</v>
      </c>
    </row>
    <row r="72" spans="1:4" ht="12.75">
      <c r="A72" s="5">
        <v>15</v>
      </c>
      <c r="B72" s="1" t="s">
        <v>41</v>
      </c>
      <c r="C72" s="9">
        <v>15</v>
      </c>
      <c r="D72" s="3">
        <f>PRODUCT(A72,C72)</f>
        <v>225</v>
      </c>
    </row>
    <row r="73" spans="1:4" ht="12.75">
      <c r="A73" s="5">
        <v>1</v>
      </c>
      <c r="B73" s="1" t="s">
        <v>51</v>
      </c>
      <c r="D73" s="3">
        <v>300</v>
      </c>
    </row>
    <row r="74" spans="1:4" ht="12.75">
      <c r="A74" s="5">
        <v>1</v>
      </c>
      <c r="B74" s="1" t="s">
        <v>54</v>
      </c>
      <c r="D74" s="3">
        <v>400</v>
      </c>
    </row>
    <row r="76" spans="2:4" ht="12.75">
      <c r="B76" s="2" t="s">
        <v>245</v>
      </c>
      <c r="D76" s="3">
        <v>800</v>
      </c>
    </row>
    <row r="78" spans="2:4" ht="15.75">
      <c r="B78" s="11" t="s">
        <v>47</v>
      </c>
      <c r="C78" s="12"/>
      <c r="D78" s="13">
        <f>SUM(D3:D77)</f>
        <v>18101.5</v>
      </c>
    </row>
    <row r="80" ht="18">
      <c r="B80" s="17" t="s">
        <v>26</v>
      </c>
    </row>
    <row r="81" spans="2:4" ht="12.75">
      <c r="B81" s="1" t="s">
        <v>28</v>
      </c>
      <c r="D81" s="3">
        <v>10</v>
      </c>
    </row>
    <row r="82" spans="2:4" ht="12.75">
      <c r="B82" s="1" t="s">
        <v>200</v>
      </c>
      <c r="D82" s="3">
        <v>10</v>
      </c>
    </row>
    <row r="83" spans="1:4" ht="12.75">
      <c r="A83" s="5">
        <v>3</v>
      </c>
      <c r="B83" s="1" t="s">
        <v>16</v>
      </c>
      <c r="C83" s="9">
        <v>10</v>
      </c>
      <c r="D83" s="3">
        <f aca="true" t="shared" si="3" ref="D83:D99">PRODUCT(A83,C83)</f>
        <v>30</v>
      </c>
    </row>
    <row r="84" spans="1:4" ht="12.75">
      <c r="A84" s="5">
        <v>1</v>
      </c>
      <c r="B84" s="1" t="s">
        <v>205</v>
      </c>
      <c r="C84" s="9">
        <v>15</v>
      </c>
      <c r="D84" s="3">
        <f t="shared" si="3"/>
        <v>15</v>
      </c>
    </row>
    <row r="85" spans="1:4" ht="12.75">
      <c r="A85" s="5">
        <v>20</v>
      </c>
      <c r="B85" s="1" t="s">
        <v>35</v>
      </c>
      <c r="C85" s="9">
        <v>1</v>
      </c>
      <c r="D85" s="3">
        <f t="shared" si="3"/>
        <v>20</v>
      </c>
    </row>
    <row r="86" spans="1:4" ht="12.75">
      <c r="A86" s="5">
        <v>3</v>
      </c>
      <c r="B86" s="1" t="s">
        <v>37</v>
      </c>
      <c r="C86" s="9">
        <v>10</v>
      </c>
      <c r="D86" s="3">
        <f t="shared" si="3"/>
        <v>30</v>
      </c>
    </row>
    <row r="87" spans="1:4" ht="12.75">
      <c r="A87" s="5">
        <v>5</v>
      </c>
      <c r="B87" s="1" t="s">
        <v>19</v>
      </c>
      <c r="C87" s="9">
        <v>1</v>
      </c>
      <c r="D87" s="3">
        <f t="shared" si="3"/>
        <v>5</v>
      </c>
    </row>
    <row r="88" spans="2:4" ht="12.75">
      <c r="B88" s="1" t="s">
        <v>43</v>
      </c>
      <c r="D88" s="3">
        <v>30</v>
      </c>
    </row>
    <row r="89" spans="1:4" ht="12.75">
      <c r="A89" s="5">
        <v>5</v>
      </c>
      <c r="B89" s="1" t="s">
        <v>20</v>
      </c>
      <c r="C89" s="9">
        <v>3</v>
      </c>
      <c r="D89" s="3">
        <f t="shared" si="3"/>
        <v>15</v>
      </c>
    </row>
    <row r="90" spans="2:4" ht="12.75">
      <c r="B90" s="1" t="s">
        <v>209</v>
      </c>
      <c r="D90" s="3">
        <v>200</v>
      </c>
    </row>
    <row r="91" spans="2:4" ht="12.75">
      <c r="B91" s="1" t="s">
        <v>202</v>
      </c>
      <c r="C91" s="9">
        <v>7.5</v>
      </c>
      <c r="D91" s="3">
        <f t="shared" si="3"/>
        <v>7.5</v>
      </c>
    </row>
    <row r="92" spans="1:4" ht="12.75">
      <c r="A92" s="5">
        <v>2</v>
      </c>
      <c r="B92" s="1" t="s">
        <v>201</v>
      </c>
      <c r="C92" s="9">
        <v>12.3</v>
      </c>
      <c r="D92" s="3">
        <f t="shared" si="3"/>
        <v>24.6</v>
      </c>
    </row>
    <row r="93" spans="1:4" ht="12.75">
      <c r="A93" s="5">
        <v>50</v>
      </c>
      <c r="B93" s="1" t="s">
        <v>49</v>
      </c>
      <c r="C93" s="9">
        <v>0.7</v>
      </c>
      <c r="D93" s="3">
        <f t="shared" si="3"/>
        <v>35</v>
      </c>
    </row>
    <row r="94" spans="1:4" ht="12.75">
      <c r="A94" s="5">
        <v>20</v>
      </c>
      <c r="B94" s="1" t="s">
        <v>50</v>
      </c>
      <c r="C94" s="9">
        <v>1</v>
      </c>
      <c r="D94" s="3">
        <f>PRODUCT(A94,C94)</f>
        <v>20</v>
      </c>
    </row>
    <row r="95" spans="1:4" ht="12.75">
      <c r="A95" s="5">
        <v>10</v>
      </c>
      <c r="B95" s="1" t="s">
        <v>203</v>
      </c>
      <c r="C95" s="9">
        <v>3</v>
      </c>
      <c r="D95" s="3">
        <f>PRODUCT(A95,C95)</f>
        <v>30</v>
      </c>
    </row>
    <row r="96" spans="2:4" ht="12.75">
      <c r="B96" s="1" t="s">
        <v>21</v>
      </c>
      <c r="D96" s="3">
        <v>20</v>
      </c>
    </row>
    <row r="97" spans="1:4" ht="12.75">
      <c r="A97" s="5">
        <v>20</v>
      </c>
      <c r="B97" s="1" t="s">
        <v>42</v>
      </c>
      <c r="C97" s="9">
        <v>0.69</v>
      </c>
      <c r="D97" s="3">
        <f t="shared" si="3"/>
        <v>13.799999999999999</v>
      </c>
    </row>
    <row r="98" spans="2:4" ht="12.75">
      <c r="B98" s="1" t="s">
        <v>23</v>
      </c>
      <c r="D98" s="3">
        <v>15</v>
      </c>
    </row>
    <row r="99" spans="1:4" ht="12.75">
      <c r="A99" s="5">
        <v>3</v>
      </c>
      <c r="B99" s="1" t="s">
        <v>24</v>
      </c>
      <c r="C99" s="9">
        <v>15</v>
      </c>
      <c r="D99" s="3">
        <f t="shared" si="3"/>
        <v>45</v>
      </c>
    </row>
    <row r="100" spans="2:4" ht="12.75">
      <c r="B100" s="1" t="s">
        <v>36</v>
      </c>
      <c r="D100" s="3">
        <v>5</v>
      </c>
    </row>
    <row r="101" spans="1:4" ht="12.75">
      <c r="A101" s="5">
        <v>2</v>
      </c>
      <c r="B101" s="1" t="s">
        <v>204</v>
      </c>
      <c r="C101" s="9">
        <v>10</v>
      </c>
      <c r="D101" s="3">
        <f>PRODUCT(A101,C101)</f>
        <v>20</v>
      </c>
    </row>
    <row r="102" spans="2:4" ht="12.75">
      <c r="B102" s="1" t="s">
        <v>45</v>
      </c>
      <c r="D102" s="3">
        <v>20</v>
      </c>
    </row>
    <row r="103" spans="1:4" ht="12.75">
      <c r="A103" s="5">
        <v>3</v>
      </c>
      <c r="B103" s="1" t="s">
        <v>238</v>
      </c>
      <c r="C103" s="9">
        <v>15</v>
      </c>
      <c r="D103" s="3">
        <f>PRODUCT(A103,C103)</f>
        <v>45</v>
      </c>
    </row>
    <row r="104" spans="2:4" ht="12.75">
      <c r="B104" s="1" t="s">
        <v>212</v>
      </c>
      <c r="D104" s="3">
        <v>100</v>
      </c>
    </row>
    <row r="105" spans="2:4" ht="12.75">
      <c r="B105" s="1" t="s">
        <v>213</v>
      </c>
      <c r="D105" s="3">
        <v>50</v>
      </c>
    </row>
    <row r="106" spans="2:4" ht="15.75">
      <c r="B106" s="11" t="s">
        <v>46</v>
      </c>
      <c r="C106" s="11"/>
      <c r="D106" s="77">
        <f>SUM(D81:D105)</f>
        <v>815.9</v>
      </c>
    </row>
    <row r="109" spans="1:12" ht="12.75">
      <c r="A109" s="42" t="s">
        <v>146</v>
      </c>
      <c r="C109" s="34"/>
      <c r="D109" s="35"/>
      <c r="E109" s="69" t="s">
        <v>151</v>
      </c>
      <c r="F109" s="37"/>
      <c r="G109" s="36"/>
      <c r="H109" s="38"/>
      <c r="I109" s="36"/>
      <c r="J109" s="38"/>
      <c r="K109" s="2"/>
      <c r="L109" s="16"/>
    </row>
    <row r="110" spans="1:12" ht="12.75">
      <c r="A110" s="46">
        <v>60</v>
      </c>
      <c r="B110" s="43" t="s">
        <v>86</v>
      </c>
      <c r="C110" s="44">
        <v>40</v>
      </c>
      <c r="D110" s="45">
        <f>PRODUCT(A110,C110)</f>
        <v>2400</v>
      </c>
      <c r="E110" s="60" t="s">
        <v>144</v>
      </c>
      <c r="F110" s="47"/>
      <c r="G110" s="36"/>
      <c r="H110" s="38"/>
      <c r="I110" s="36"/>
      <c r="J110" s="38"/>
      <c r="K110" s="2"/>
      <c r="L110" s="16"/>
    </row>
    <row r="111" spans="1:10" ht="12.75">
      <c r="A111" s="24">
        <v>40</v>
      </c>
      <c r="B111" s="1" t="s">
        <v>88</v>
      </c>
      <c r="C111" s="30">
        <v>35</v>
      </c>
      <c r="D111" s="45">
        <f>PRODUCT(A111,C111)</f>
        <v>1400</v>
      </c>
      <c r="E111" s="60" t="s">
        <v>144</v>
      </c>
      <c r="F111" s="47"/>
      <c r="G111" s="27"/>
      <c r="H111" s="25"/>
      <c r="I111" s="27"/>
      <c r="J111" s="25"/>
    </row>
    <row r="112" spans="1:10" ht="12.75">
      <c r="A112" s="24"/>
      <c r="C112" s="30"/>
      <c r="D112" s="45"/>
      <c r="E112" s="62"/>
      <c r="F112" s="28"/>
      <c r="G112" s="27"/>
      <c r="H112" s="25"/>
      <c r="I112" s="27"/>
      <c r="J112" s="25"/>
    </row>
    <row r="113" spans="1:10" ht="12.75">
      <c r="A113" s="29" t="s">
        <v>147</v>
      </c>
      <c r="C113" s="30"/>
      <c r="D113" s="27"/>
      <c r="E113" s="69" t="s">
        <v>151</v>
      </c>
      <c r="F113" s="28"/>
      <c r="G113" s="27"/>
      <c r="H113" s="25"/>
      <c r="I113" s="27"/>
      <c r="J113" s="25"/>
    </row>
    <row r="114" spans="1:10" ht="12.75">
      <c r="A114" s="29"/>
      <c r="B114" s="2" t="s">
        <v>148</v>
      </c>
      <c r="C114" s="30"/>
      <c r="D114" s="27"/>
      <c r="E114" s="62"/>
      <c r="F114" s="28"/>
      <c r="G114" s="27"/>
      <c r="H114" s="25"/>
      <c r="I114" s="27"/>
      <c r="J114" s="25"/>
    </row>
    <row r="115" spans="1:10" ht="25.5">
      <c r="A115" s="40">
        <v>30</v>
      </c>
      <c r="B115" s="2" t="s">
        <v>74</v>
      </c>
      <c r="C115" s="30"/>
      <c r="D115" s="27">
        <v>150</v>
      </c>
      <c r="E115" s="62"/>
      <c r="F115" s="28"/>
      <c r="G115" s="27"/>
      <c r="H115" s="25"/>
      <c r="I115" s="27"/>
      <c r="J115" s="25"/>
    </row>
    <row r="116" spans="1:10" ht="12.75">
      <c r="A116" s="24">
        <v>1</v>
      </c>
      <c r="B116" s="25" t="s">
        <v>75</v>
      </c>
      <c r="C116" s="30"/>
      <c r="D116" s="27">
        <v>15</v>
      </c>
      <c r="E116" s="63"/>
      <c r="F116" s="28"/>
      <c r="G116" s="27"/>
      <c r="H116" s="25"/>
      <c r="I116" s="27"/>
      <c r="J116" s="25"/>
    </row>
    <row r="117" spans="1:10" ht="12.75">
      <c r="A117" s="24">
        <v>20</v>
      </c>
      <c r="B117" s="1" t="s">
        <v>76</v>
      </c>
      <c r="C117" s="26"/>
      <c r="D117" s="27">
        <v>10</v>
      </c>
      <c r="E117" s="63"/>
      <c r="F117" s="28"/>
      <c r="G117" s="27"/>
      <c r="H117" s="25"/>
      <c r="I117" s="27"/>
      <c r="J117" s="25"/>
    </row>
    <row r="118" spans="1:10" ht="12.75">
      <c r="A118" s="24">
        <v>20</v>
      </c>
      <c r="B118" s="25" t="s">
        <v>77</v>
      </c>
      <c r="C118" s="26"/>
      <c r="D118" s="27">
        <v>10</v>
      </c>
      <c r="E118" s="63"/>
      <c r="F118" s="28"/>
      <c r="G118" s="27"/>
      <c r="H118" s="25"/>
      <c r="I118" s="27"/>
      <c r="J118" s="25"/>
    </row>
    <row r="119" spans="1:10" ht="12.75">
      <c r="A119" s="24">
        <v>2</v>
      </c>
      <c r="B119" s="1" t="s">
        <v>78</v>
      </c>
      <c r="C119" s="26"/>
      <c r="D119" s="27">
        <v>10</v>
      </c>
      <c r="E119" s="63"/>
      <c r="F119" s="28"/>
      <c r="G119" s="27"/>
      <c r="H119" s="25"/>
      <c r="I119" s="27"/>
      <c r="J119" s="25"/>
    </row>
    <row r="120" spans="1:10" ht="13.5" customHeight="1">
      <c r="A120" s="24">
        <v>2</v>
      </c>
      <c r="B120" s="1" t="s">
        <v>79</v>
      </c>
      <c r="C120" s="26"/>
      <c r="D120" s="27">
        <v>20</v>
      </c>
      <c r="E120" s="63"/>
      <c r="F120" s="28"/>
      <c r="G120" s="27"/>
      <c r="H120" s="25"/>
      <c r="I120" s="27"/>
      <c r="J120" s="25"/>
    </row>
    <row r="121" spans="1:10" ht="12.75">
      <c r="A121" s="24">
        <v>2</v>
      </c>
      <c r="B121" s="1" t="s">
        <v>80</v>
      </c>
      <c r="C121" s="30"/>
      <c r="D121" s="27">
        <v>8</v>
      </c>
      <c r="E121" s="62"/>
      <c r="F121" s="28"/>
      <c r="G121" s="27"/>
      <c r="H121" s="25"/>
      <c r="I121" s="27"/>
      <c r="J121" s="25"/>
    </row>
    <row r="122" spans="2:10" ht="12.75">
      <c r="B122" s="2" t="s">
        <v>120</v>
      </c>
      <c r="C122" s="30"/>
      <c r="D122" s="39"/>
      <c r="E122" s="62"/>
      <c r="F122" s="28"/>
      <c r="G122" s="27"/>
      <c r="H122" s="25"/>
      <c r="I122" s="27"/>
      <c r="J122" s="25"/>
    </row>
    <row r="123" spans="1:10" ht="25.5">
      <c r="A123" s="40">
        <v>30</v>
      </c>
      <c r="B123" s="2" t="s">
        <v>81</v>
      </c>
      <c r="C123" s="30"/>
      <c r="D123" s="41">
        <v>150</v>
      </c>
      <c r="E123" s="62"/>
      <c r="F123" s="28"/>
      <c r="G123" s="27"/>
      <c r="H123" s="25"/>
      <c r="I123" s="27"/>
      <c r="J123" s="25"/>
    </row>
    <row r="124" spans="1:10" ht="12.75">
      <c r="A124" s="24">
        <v>40</v>
      </c>
      <c r="B124" s="1" t="s">
        <v>87</v>
      </c>
      <c r="C124" s="30">
        <v>35</v>
      </c>
      <c r="D124" s="45">
        <f>PRODUCT(A124,C124)</f>
        <v>1400</v>
      </c>
      <c r="E124" s="60" t="s">
        <v>144</v>
      </c>
      <c r="F124" s="47"/>
      <c r="G124" s="27"/>
      <c r="H124" s="25"/>
      <c r="I124" s="27"/>
      <c r="J124" s="25"/>
    </row>
    <row r="125" spans="2:4" ht="12.75">
      <c r="B125" s="1" t="s">
        <v>167</v>
      </c>
      <c r="D125" s="3">
        <v>500</v>
      </c>
    </row>
    <row r="126" spans="2:5" ht="15.75">
      <c r="B126" s="14" t="s">
        <v>214</v>
      </c>
      <c r="C126" s="13"/>
      <c r="D126" s="13">
        <f>SUM(D110:D125)</f>
        <v>6073</v>
      </c>
      <c r="E126" s="65"/>
    </row>
    <row r="127" spans="2:5" ht="15.75">
      <c r="B127" s="14"/>
      <c r="C127" s="13"/>
      <c r="D127" s="13"/>
      <c r="E127" s="65"/>
    </row>
    <row r="128" ht="18">
      <c r="A128" s="68" t="s">
        <v>67</v>
      </c>
    </row>
    <row r="129" spans="1:2" ht="12.75">
      <c r="A129" s="29" t="s">
        <v>71</v>
      </c>
      <c r="B129" s="1" t="s">
        <v>249</v>
      </c>
    </row>
    <row r="130" spans="1:4" ht="12.75">
      <c r="A130" s="5">
        <v>10</v>
      </c>
      <c r="B130" s="31" t="s">
        <v>69</v>
      </c>
      <c r="C130" s="9">
        <v>60</v>
      </c>
      <c r="D130" s="3">
        <v>300</v>
      </c>
    </row>
    <row r="131" spans="1:4" ht="12.75">
      <c r="A131" s="5">
        <v>10</v>
      </c>
      <c r="B131" s="31" t="s">
        <v>70</v>
      </c>
      <c r="C131" s="9">
        <v>25</v>
      </c>
      <c r="D131" s="27">
        <f aca="true" t="shared" si="4" ref="D131:D139">PRODUCT(C131,A131)</f>
        <v>250</v>
      </c>
    </row>
    <row r="132" spans="1:5" ht="25.5">
      <c r="A132" s="5">
        <v>5</v>
      </c>
      <c r="B132" s="15" t="s">
        <v>59</v>
      </c>
      <c r="C132" s="9">
        <v>57</v>
      </c>
      <c r="D132" s="27">
        <f t="shared" si="4"/>
        <v>285</v>
      </c>
      <c r="E132" s="60"/>
    </row>
    <row r="133" spans="1:5" ht="25.5">
      <c r="A133" s="5">
        <v>5</v>
      </c>
      <c r="B133" s="15" t="s">
        <v>60</v>
      </c>
      <c r="C133" s="9">
        <v>14</v>
      </c>
      <c r="D133" s="27">
        <f t="shared" si="4"/>
        <v>70</v>
      </c>
      <c r="E133" s="60"/>
    </row>
    <row r="134" spans="1:5" ht="12.75">
      <c r="A134" s="5">
        <v>1</v>
      </c>
      <c r="B134" s="15" t="s">
        <v>165</v>
      </c>
      <c r="C134" s="9">
        <v>55</v>
      </c>
      <c r="D134" s="27">
        <f t="shared" si="4"/>
        <v>55</v>
      </c>
      <c r="E134" s="60"/>
    </row>
    <row r="135" spans="1:5" ht="25.5">
      <c r="A135" s="5">
        <v>5</v>
      </c>
      <c r="B135" s="15" t="s">
        <v>161</v>
      </c>
      <c r="C135" s="9">
        <v>43.4</v>
      </c>
      <c r="D135" s="27">
        <f t="shared" si="4"/>
        <v>217</v>
      </c>
      <c r="E135" s="60"/>
    </row>
    <row r="136" spans="1:5" ht="12.75">
      <c r="A136" s="5">
        <v>5</v>
      </c>
      <c r="B136" s="15" t="s">
        <v>162</v>
      </c>
      <c r="C136" s="9">
        <v>13.28</v>
      </c>
      <c r="D136" s="27">
        <f t="shared" si="4"/>
        <v>66.39999999999999</v>
      </c>
      <c r="E136" s="60"/>
    </row>
    <row r="137" spans="1:5" ht="12.75">
      <c r="A137" s="5">
        <v>1</v>
      </c>
      <c r="B137" s="15" t="s">
        <v>163</v>
      </c>
      <c r="C137" s="9">
        <v>32</v>
      </c>
      <c r="D137" s="27">
        <v>32</v>
      </c>
      <c r="E137" s="60"/>
    </row>
    <row r="138" spans="1:5" ht="38.25">
      <c r="A138" s="5">
        <v>15</v>
      </c>
      <c r="B138" s="32" t="s">
        <v>68</v>
      </c>
      <c r="C138" s="9">
        <v>37</v>
      </c>
      <c r="D138" s="27">
        <f t="shared" si="4"/>
        <v>555</v>
      </c>
      <c r="E138" s="60"/>
    </row>
    <row r="139" spans="1:5" ht="12.75">
      <c r="A139" s="5">
        <v>1</v>
      </c>
      <c r="B139" s="15" t="s">
        <v>164</v>
      </c>
      <c r="C139" s="9">
        <v>10</v>
      </c>
      <c r="D139" s="27">
        <f t="shared" si="4"/>
        <v>10</v>
      </c>
      <c r="E139" s="60"/>
    </row>
    <row r="140" spans="1:12" ht="27.75" customHeight="1">
      <c r="A140" s="24"/>
      <c r="B140" s="25" t="s">
        <v>73</v>
      </c>
      <c r="D140" s="27">
        <v>1925</v>
      </c>
      <c r="E140" s="62"/>
      <c r="F140" s="28"/>
      <c r="G140" s="27"/>
      <c r="H140" s="25"/>
      <c r="I140" s="27"/>
      <c r="J140" s="33"/>
      <c r="K140" s="27"/>
      <c r="L140" s="25"/>
    </row>
    <row r="141" spans="1:12" ht="27.75" customHeight="1">
      <c r="A141" s="24">
        <v>5</v>
      </c>
      <c r="B141" s="25" t="s">
        <v>155</v>
      </c>
      <c r="C141" s="9">
        <v>25</v>
      </c>
      <c r="D141" s="27">
        <f aca="true" t="shared" si="5" ref="D141:D147">PRODUCT(C141,A141)</f>
        <v>125</v>
      </c>
      <c r="E141" s="62"/>
      <c r="F141" s="28"/>
      <c r="G141" s="27"/>
      <c r="H141" s="25"/>
      <c r="I141" s="27"/>
      <c r="J141" s="33"/>
      <c r="K141" s="27"/>
      <c r="L141" s="25"/>
    </row>
    <row r="142" spans="1:4" ht="25.5">
      <c r="A142" s="5">
        <v>1</v>
      </c>
      <c r="B142" s="1" t="s">
        <v>215</v>
      </c>
      <c r="C142" s="9">
        <v>30</v>
      </c>
      <c r="D142" s="27">
        <f t="shared" si="5"/>
        <v>30</v>
      </c>
    </row>
    <row r="143" spans="1:12" ht="27.75" customHeight="1">
      <c r="A143" s="24">
        <v>1</v>
      </c>
      <c r="B143" s="25" t="s">
        <v>156</v>
      </c>
      <c r="C143" s="9">
        <v>21</v>
      </c>
      <c r="D143" s="27">
        <f t="shared" si="5"/>
        <v>21</v>
      </c>
      <c r="E143" s="62"/>
      <c r="F143" s="28"/>
      <c r="G143" s="27"/>
      <c r="H143" s="25"/>
      <c r="I143" s="27"/>
      <c r="J143" s="33"/>
      <c r="K143" s="27"/>
      <c r="L143" s="25"/>
    </row>
    <row r="144" spans="1:12" ht="27.75" customHeight="1">
      <c r="A144" s="24">
        <v>1</v>
      </c>
      <c r="B144" s="25" t="s">
        <v>157</v>
      </c>
      <c r="C144" s="9">
        <v>25</v>
      </c>
      <c r="D144" s="27">
        <f t="shared" si="5"/>
        <v>25</v>
      </c>
      <c r="E144" s="62"/>
      <c r="F144" s="28"/>
      <c r="G144" s="27"/>
      <c r="H144" s="25"/>
      <c r="I144" s="27"/>
      <c r="J144" s="33"/>
      <c r="K144" s="27"/>
      <c r="L144" s="25"/>
    </row>
    <row r="145" spans="1:12" ht="27.75" customHeight="1">
      <c r="A145" s="24">
        <v>1</v>
      </c>
      <c r="B145" s="25" t="s">
        <v>159</v>
      </c>
      <c r="C145" s="9">
        <v>25</v>
      </c>
      <c r="D145" s="27">
        <f t="shared" si="5"/>
        <v>25</v>
      </c>
      <c r="E145" s="62"/>
      <c r="F145" s="28"/>
      <c r="G145" s="27"/>
      <c r="H145" s="25"/>
      <c r="I145" s="27"/>
      <c r="J145" s="33"/>
      <c r="K145" s="27"/>
      <c r="L145" s="25"/>
    </row>
    <row r="146" spans="1:12" ht="27.75" customHeight="1">
      <c r="A146" s="24">
        <v>1</v>
      </c>
      <c r="B146" s="25" t="s">
        <v>216</v>
      </c>
      <c r="C146" s="9">
        <v>25</v>
      </c>
      <c r="D146" s="27">
        <f t="shared" si="5"/>
        <v>25</v>
      </c>
      <c r="E146" s="62"/>
      <c r="F146" s="28"/>
      <c r="G146" s="27"/>
      <c r="H146" s="25"/>
      <c r="I146" s="27"/>
      <c r="J146" s="33"/>
      <c r="K146" s="27"/>
      <c r="L146" s="25"/>
    </row>
    <row r="147" spans="1:12" ht="27.75" customHeight="1">
      <c r="A147" s="24">
        <v>1</v>
      </c>
      <c r="B147" s="25" t="s">
        <v>160</v>
      </c>
      <c r="C147" s="9">
        <v>30</v>
      </c>
      <c r="D147" s="27">
        <f t="shared" si="5"/>
        <v>30</v>
      </c>
      <c r="E147" s="62"/>
      <c r="F147" s="28"/>
      <c r="G147" s="27"/>
      <c r="H147" s="25"/>
      <c r="I147" s="27"/>
      <c r="J147" s="33"/>
      <c r="K147" s="27"/>
      <c r="L147" s="25"/>
    </row>
    <row r="148" spans="1:10" ht="48">
      <c r="A148" s="24">
        <v>1</v>
      </c>
      <c r="B148" s="25" t="s">
        <v>218</v>
      </c>
      <c r="C148" s="30">
        <v>100</v>
      </c>
      <c r="D148" s="45">
        <f>PRODUCT(A148,C148)</f>
        <v>100</v>
      </c>
      <c r="E148" s="62"/>
      <c r="F148" s="28"/>
      <c r="G148" s="27"/>
      <c r="H148" s="25"/>
      <c r="I148" s="27"/>
      <c r="J148" s="25"/>
    </row>
    <row r="149" spans="1:10" ht="12.75" customHeight="1">
      <c r="A149" s="24">
        <v>1</v>
      </c>
      <c r="B149" s="1" t="s">
        <v>158</v>
      </c>
      <c r="C149" s="30">
        <v>25</v>
      </c>
      <c r="D149" s="45">
        <f>PRODUCT(A149,C149)</f>
        <v>25</v>
      </c>
      <c r="E149" s="62"/>
      <c r="F149" s="28"/>
      <c r="G149" s="27"/>
      <c r="H149" s="25"/>
      <c r="I149" s="27"/>
      <c r="J149" s="25"/>
    </row>
    <row r="150" spans="1:10" ht="12.75" customHeight="1">
      <c r="A150" s="24">
        <v>1</v>
      </c>
      <c r="B150" s="1" t="s">
        <v>217</v>
      </c>
      <c r="C150" s="30">
        <v>65</v>
      </c>
      <c r="D150" s="45">
        <f>PRODUCT(A150,C150)</f>
        <v>65</v>
      </c>
      <c r="E150" s="62"/>
      <c r="F150" s="28"/>
      <c r="G150" s="27"/>
      <c r="H150" s="25"/>
      <c r="I150" s="27"/>
      <c r="J150" s="25"/>
    </row>
    <row r="151" spans="1:10" ht="12.75" customHeight="1">
      <c r="A151" s="24"/>
      <c r="B151" s="1" t="s">
        <v>222</v>
      </c>
      <c r="C151" s="30"/>
      <c r="D151" s="27">
        <v>300</v>
      </c>
      <c r="E151" s="62"/>
      <c r="F151" s="28"/>
      <c r="G151" s="27"/>
      <c r="H151" s="25"/>
      <c r="I151" s="27"/>
      <c r="J151" s="25"/>
    </row>
    <row r="152" spans="2:4" ht="12.75">
      <c r="B152" s="1" t="s">
        <v>219</v>
      </c>
      <c r="D152" s="3">
        <v>100</v>
      </c>
    </row>
    <row r="153" spans="2:4" ht="15.75">
      <c r="B153" s="11" t="s">
        <v>122</v>
      </c>
      <c r="C153" s="12"/>
      <c r="D153" s="13">
        <f>SUM(D130:D152)</f>
        <v>4636.4</v>
      </c>
    </row>
    <row r="154" spans="2:4" ht="15.75">
      <c r="B154" s="11"/>
      <c r="C154" s="12"/>
      <c r="D154" s="13"/>
    </row>
    <row r="155" spans="2:5" ht="15.75">
      <c r="B155" s="11" t="s">
        <v>221</v>
      </c>
      <c r="C155" s="12"/>
      <c r="D155" s="13">
        <f>SUM(D78,D106,D126,D153)</f>
        <v>29626.800000000003</v>
      </c>
      <c r="E155" s="73" t="s">
        <v>223</v>
      </c>
    </row>
    <row r="156" spans="2:4" ht="15.75">
      <c r="B156" s="11"/>
      <c r="C156" s="12"/>
      <c r="D156" s="13"/>
    </row>
    <row r="157" spans="2:6" ht="12.75">
      <c r="B157"/>
      <c r="C157" s="30"/>
      <c r="D157" s="27"/>
      <c r="E157" s="62"/>
      <c r="F157" s="28"/>
    </row>
    <row r="158" spans="2:4" ht="18">
      <c r="B158" s="17" t="s">
        <v>220</v>
      </c>
      <c r="C158" s="13"/>
      <c r="D158" s="13"/>
    </row>
    <row r="159" spans="2:6" ht="12.75">
      <c r="B159" t="s">
        <v>72</v>
      </c>
      <c r="C159" s="30"/>
      <c r="D159" s="27">
        <v>963</v>
      </c>
      <c r="E159" s="62"/>
      <c r="F159" s="28"/>
    </row>
    <row r="160" spans="1:8" ht="38.25">
      <c r="A160" s="5">
        <v>1</v>
      </c>
      <c r="B160" s="1" t="s">
        <v>145</v>
      </c>
      <c r="D160" s="27">
        <v>1995</v>
      </c>
      <c r="E160" s="72"/>
      <c r="F160" s="27"/>
      <c r="G160" s="27"/>
      <c r="H160" s="25"/>
    </row>
    <row r="161" spans="1:4" ht="12.75">
      <c r="A161" s="5">
        <v>2</v>
      </c>
      <c r="B161" t="s">
        <v>55</v>
      </c>
      <c r="C161" s="9">
        <v>75</v>
      </c>
      <c r="D161" s="3">
        <f>PRODUCT(A161,C161)</f>
        <v>150</v>
      </c>
    </row>
    <row r="162" spans="1:4" ht="12.75">
      <c r="A162" s="5">
        <v>1</v>
      </c>
      <c r="B162" s="1" t="s">
        <v>52</v>
      </c>
      <c r="D162" s="3">
        <v>3000</v>
      </c>
    </row>
    <row r="163" spans="1:4" ht="12.75">
      <c r="A163" s="5">
        <v>1</v>
      </c>
      <c r="B163" s="1" t="s">
        <v>53</v>
      </c>
      <c r="D163" s="3">
        <v>200</v>
      </c>
    </row>
    <row r="164" spans="2:4" ht="12.75">
      <c r="B164" s="1" t="s">
        <v>219</v>
      </c>
      <c r="D164" s="3">
        <v>100</v>
      </c>
    </row>
    <row r="165" spans="2:4" ht="15.75">
      <c r="B165" s="11" t="s">
        <v>66</v>
      </c>
      <c r="C165" s="12"/>
      <c r="D165" s="13">
        <f>SUM(D159:D164)</f>
        <v>6408</v>
      </c>
    </row>
    <row r="166" spans="2:4" ht="15.75">
      <c r="B166" s="11"/>
      <c r="C166" s="12"/>
      <c r="D166" s="13"/>
    </row>
    <row r="167" spans="2:4" ht="18">
      <c r="B167" s="17" t="s">
        <v>224</v>
      </c>
      <c r="C167" s="12"/>
      <c r="D167" s="13"/>
    </row>
    <row r="168" spans="1:4" ht="25.5">
      <c r="A168" s="5">
        <v>10</v>
      </c>
      <c r="B168" s="1" t="s">
        <v>226</v>
      </c>
      <c r="C168" s="9">
        <v>1000</v>
      </c>
      <c r="D168" s="9">
        <f>PRODUCT(A168,C168)</f>
        <v>10000</v>
      </c>
    </row>
    <row r="169" spans="1:4" ht="12.75">
      <c r="A169" s="5">
        <v>12</v>
      </c>
      <c r="B169" s="1" t="s">
        <v>225</v>
      </c>
      <c r="C169" s="9">
        <v>150</v>
      </c>
      <c r="D169" s="9">
        <f>PRODUCT(A169,C169)</f>
        <v>1800</v>
      </c>
    </row>
    <row r="170" spans="1:4" ht="12.75">
      <c r="A170" s="5">
        <v>12</v>
      </c>
      <c r="B170" s="1" t="s">
        <v>227</v>
      </c>
      <c r="C170" s="9">
        <v>60</v>
      </c>
      <c r="D170" s="9">
        <f>PRODUCT(A170,C170)</f>
        <v>720</v>
      </c>
    </row>
    <row r="171" spans="2:4" ht="15.75">
      <c r="B171" s="11" t="s">
        <v>231</v>
      </c>
      <c r="C171" s="12"/>
      <c r="D171" s="13">
        <f>SUM(D168:D170)</f>
        <v>12520</v>
      </c>
    </row>
    <row r="173" spans="2:5" ht="15.75">
      <c r="B173" s="11" t="s">
        <v>232</v>
      </c>
      <c r="C173" s="58"/>
      <c r="D173" s="13">
        <f>SUM(D155,D165,D171)</f>
        <v>48554.8</v>
      </c>
      <c r="E173" s="66"/>
    </row>
    <row r="174" ht="12.75">
      <c r="B174" s="70"/>
    </row>
    <row r="175" ht="15.75">
      <c r="A175" s="59" t="s">
        <v>150</v>
      </c>
    </row>
    <row r="176" spans="1:2" ht="12.75">
      <c r="A176" s="60" t="s">
        <v>144</v>
      </c>
      <c r="B176" s="47" t="s">
        <v>246</v>
      </c>
    </row>
    <row r="177" spans="1:5" ht="51" customHeight="1">
      <c r="A177" s="60" t="s">
        <v>151</v>
      </c>
      <c r="B177" s="79" t="s">
        <v>247</v>
      </c>
      <c r="C177" s="80"/>
      <c r="D177" s="80"/>
      <c r="E177" s="80"/>
    </row>
  </sheetData>
  <mergeCells count="1">
    <mergeCell ref="B177:E177"/>
  </mergeCells>
  <printOptions gridLines="1"/>
  <pageMargins left="0.75" right="0.75" top="1" bottom="1" header="0.5" footer="0.5"/>
  <pageSetup horizontalDpi="360" verticalDpi="360" orientation="landscape" r:id="rId1"/>
  <headerFooter alignWithMargins="0">
    <oddHeader>&amp;LPrice Estimates for Equipment for Introduction to Manufacturing TAR &amp;R8/29/2005
</oddHeader>
  </headerFooter>
  <ignoredErrors>
    <ignoredError sqref="E109" numberStoredAsText="1"/>
  </ignoredErrors>
</worksheet>
</file>

<file path=xl/worksheets/sheet2.xml><?xml version="1.0" encoding="utf-8"?>
<worksheet xmlns="http://schemas.openxmlformats.org/spreadsheetml/2006/main" xmlns:r="http://schemas.openxmlformats.org/officeDocument/2006/relationships">
  <dimension ref="A1:M46"/>
  <sheetViews>
    <sheetView tabSelected="1" workbookViewId="0" topLeftCell="A26">
      <selection activeCell="A43" sqref="A43:IV44"/>
    </sheetView>
  </sheetViews>
  <sheetFormatPr defaultColWidth="9.140625" defaultRowHeight="12.75"/>
  <cols>
    <col min="1" max="1" width="4.140625" style="5" bestFit="1" customWidth="1"/>
    <col min="2" max="2" width="52.28125" style="1" customWidth="1"/>
    <col min="3" max="3" width="6.57421875" style="9" bestFit="1" customWidth="1"/>
    <col min="4" max="4" width="10.57421875" style="3" bestFit="1" customWidth="1"/>
    <col min="5" max="5" width="8.8515625" style="24" customWidth="1"/>
  </cols>
  <sheetData>
    <row r="1" ht="18">
      <c r="B1" s="17" t="s">
        <v>210</v>
      </c>
    </row>
    <row r="2" spans="1:10" ht="12.75">
      <c r="A2" s="24"/>
      <c r="C2" s="30"/>
      <c r="D2" s="45"/>
      <c r="E2" s="62"/>
      <c r="F2" s="28"/>
      <c r="G2" s="27"/>
      <c r="H2" s="25"/>
      <c r="I2" s="27"/>
      <c r="J2" s="25"/>
    </row>
    <row r="3" spans="1:10" ht="12.75">
      <c r="A3" s="29" t="s">
        <v>206</v>
      </c>
      <c r="C3" s="30"/>
      <c r="D3" s="27"/>
      <c r="E3" s="69" t="s">
        <v>151</v>
      </c>
      <c r="F3" s="28"/>
      <c r="G3" s="27"/>
      <c r="H3" s="25"/>
      <c r="I3" s="27"/>
      <c r="J3" s="25"/>
    </row>
    <row r="4" spans="1:10" ht="12.75">
      <c r="A4" s="24"/>
      <c r="B4" s="2" t="s">
        <v>90</v>
      </c>
      <c r="C4" s="30"/>
      <c r="D4" s="27">
        <v>150</v>
      </c>
      <c r="E4" s="62"/>
      <c r="F4" s="28"/>
      <c r="G4" s="27"/>
      <c r="H4" s="25"/>
      <c r="I4" s="27"/>
      <c r="J4" s="25"/>
    </row>
    <row r="5" spans="1:10" ht="12.75">
      <c r="A5" s="24">
        <v>10</v>
      </c>
      <c r="B5" s="1" t="s">
        <v>91</v>
      </c>
      <c r="C5" s="30">
        <v>4</v>
      </c>
      <c r="D5" s="45">
        <f aca="true" t="shared" si="0" ref="D5:D11">PRODUCT(A5,C5)</f>
        <v>40</v>
      </c>
      <c r="E5" s="62"/>
      <c r="F5" s="28"/>
      <c r="G5" s="27"/>
      <c r="H5" s="25"/>
      <c r="I5" s="27"/>
      <c r="J5" s="25"/>
    </row>
    <row r="6" spans="1:10" ht="12.75">
      <c r="A6" s="24">
        <v>10</v>
      </c>
      <c r="B6" s="1" t="s">
        <v>92</v>
      </c>
      <c r="C6" s="30">
        <v>4</v>
      </c>
      <c r="D6" s="45">
        <f t="shared" si="0"/>
        <v>40</v>
      </c>
      <c r="E6" s="62"/>
      <c r="F6" s="28"/>
      <c r="G6" s="27"/>
      <c r="H6" s="25"/>
      <c r="I6" s="27"/>
      <c r="J6" s="25"/>
    </row>
    <row r="7" spans="1:10" ht="12.75">
      <c r="A7" s="24">
        <v>1</v>
      </c>
      <c r="B7" s="1" t="s">
        <v>93</v>
      </c>
      <c r="C7" s="30">
        <v>70</v>
      </c>
      <c r="D7" s="45">
        <f t="shared" si="0"/>
        <v>70</v>
      </c>
      <c r="E7" s="62"/>
      <c r="F7" s="28"/>
      <c r="G7" s="27"/>
      <c r="H7" s="25"/>
      <c r="I7" s="27"/>
      <c r="J7" s="25"/>
    </row>
    <row r="8" spans="1:10" ht="12.75">
      <c r="A8" s="24">
        <v>1</v>
      </c>
      <c r="B8" s="1" t="s">
        <v>94</v>
      </c>
      <c r="C8" s="30">
        <v>70</v>
      </c>
      <c r="D8" s="45">
        <f t="shared" si="0"/>
        <v>70</v>
      </c>
      <c r="E8" s="62"/>
      <c r="F8" s="28"/>
      <c r="G8" s="27"/>
      <c r="H8" s="25"/>
      <c r="I8" s="27"/>
      <c r="J8" s="25"/>
    </row>
    <row r="9" spans="1:12" s="56" customFormat="1" ht="12.75">
      <c r="A9" s="24">
        <v>1</v>
      </c>
      <c r="B9" s="56" t="s">
        <v>95</v>
      </c>
      <c r="C9" s="30">
        <v>15</v>
      </c>
      <c r="D9" s="45">
        <f t="shared" si="0"/>
        <v>15</v>
      </c>
      <c r="E9" s="62"/>
      <c r="F9" s="28"/>
      <c r="G9" s="27"/>
      <c r="H9" s="25"/>
      <c r="I9" s="27"/>
      <c r="J9" s="25"/>
      <c r="L9" s="25"/>
    </row>
    <row r="10" spans="1:10" ht="12.75">
      <c r="A10" s="24">
        <v>10</v>
      </c>
      <c r="B10" s="1" t="s">
        <v>96</v>
      </c>
      <c r="C10" s="30">
        <v>2</v>
      </c>
      <c r="D10" s="45">
        <f t="shared" si="0"/>
        <v>20</v>
      </c>
      <c r="E10" s="62"/>
      <c r="F10" s="28"/>
      <c r="G10" s="27"/>
      <c r="H10" s="25"/>
      <c r="I10" s="27"/>
      <c r="J10" s="25"/>
    </row>
    <row r="11" spans="1:10" ht="12.75">
      <c r="A11" s="24">
        <v>3</v>
      </c>
      <c r="B11" s="1" t="s">
        <v>97</v>
      </c>
      <c r="C11" s="30">
        <v>3</v>
      </c>
      <c r="D11" s="45">
        <f t="shared" si="0"/>
        <v>9</v>
      </c>
      <c r="E11" s="62"/>
      <c r="F11" s="28"/>
      <c r="G11" s="27"/>
      <c r="H11" s="25"/>
      <c r="I11" s="27"/>
      <c r="J11" s="25"/>
    </row>
    <row r="12" spans="1:10" ht="12.75">
      <c r="A12" s="24"/>
      <c r="B12" s="56" t="s">
        <v>149</v>
      </c>
      <c r="C12" s="30"/>
      <c r="D12" s="27">
        <v>45</v>
      </c>
      <c r="E12" s="62"/>
      <c r="F12" s="28"/>
      <c r="G12" s="27"/>
      <c r="H12" s="25"/>
      <c r="I12" s="27"/>
      <c r="J12" s="25"/>
    </row>
    <row r="13" spans="1:10" ht="12.75">
      <c r="A13" s="24"/>
      <c r="B13" s="1" t="s">
        <v>98</v>
      </c>
      <c r="C13" s="30"/>
      <c r="D13" s="27"/>
      <c r="E13" s="62"/>
      <c r="F13" s="28"/>
      <c r="G13" s="27"/>
      <c r="H13" s="25"/>
      <c r="I13" s="27"/>
      <c r="J13" s="25"/>
    </row>
    <row r="14" spans="1:10" ht="12.75">
      <c r="A14" s="24">
        <v>1</v>
      </c>
      <c r="B14" s="1" t="s">
        <v>99</v>
      </c>
      <c r="C14" s="30">
        <v>27</v>
      </c>
      <c r="D14" s="45">
        <f>PRODUCT(A14,C14)</f>
        <v>27</v>
      </c>
      <c r="E14" s="62"/>
      <c r="F14" s="28"/>
      <c r="G14" s="27"/>
      <c r="H14" s="25"/>
      <c r="I14" s="27"/>
      <c r="J14" s="25"/>
    </row>
    <row r="15" spans="1:10" ht="12.75">
      <c r="A15" s="24">
        <v>1</v>
      </c>
      <c r="B15" s="1" t="s">
        <v>100</v>
      </c>
      <c r="C15" s="30">
        <v>27</v>
      </c>
      <c r="D15" s="45">
        <f>PRODUCT(A15,C15)</f>
        <v>27</v>
      </c>
      <c r="E15" s="62"/>
      <c r="F15" s="28"/>
      <c r="G15" s="27"/>
      <c r="H15" s="25"/>
      <c r="I15" s="27"/>
      <c r="J15" s="25"/>
    </row>
    <row r="16" spans="1:10" ht="12.75">
      <c r="A16" s="24">
        <v>2</v>
      </c>
      <c r="B16" s="1" t="s">
        <v>101</v>
      </c>
      <c r="C16" s="30">
        <v>15</v>
      </c>
      <c r="D16" s="45">
        <f>PRODUCT(A16,C16)</f>
        <v>30</v>
      </c>
      <c r="E16" s="62"/>
      <c r="F16" s="28"/>
      <c r="G16" s="27"/>
      <c r="H16" s="25"/>
      <c r="I16" s="27"/>
      <c r="J16" s="25"/>
    </row>
    <row r="17" spans="1:10" ht="12.75">
      <c r="A17" s="24">
        <v>5</v>
      </c>
      <c r="B17" s="1" t="s">
        <v>102</v>
      </c>
      <c r="C17" s="30">
        <v>3</v>
      </c>
      <c r="D17" s="45">
        <f>PRODUCT(A17,C17)</f>
        <v>15</v>
      </c>
      <c r="E17" s="62"/>
      <c r="F17" s="28"/>
      <c r="G17" s="27"/>
      <c r="H17" s="25"/>
      <c r="I17" s="27"/>
      <c r="J17" s="25"/>
    </row>
    <row r="18" spans="1:10" ht="12.75">
      <c r="A18" s="24">
        <v>1</v>
      </c>
      <c r="B18" s="1" t="s">
        <v>103</v>
      </c>
      <c r="C18" s="30">
        <v>9</v>
      </c>
      <c r="D18" s="45">
        <f>PRODUCT(A18,C18)</f>
        <v>9</v>
      </c>
      <c r="E18" s="62"/>
      <c r="F18" s="28"/>
      <c r="G18" s="27"/>
      <c r="H18" s="25"/>
      <c r="I18" s="27"/>
      <c r="J18" s="25"/>
    </row>
    <row r="19" spans="1:10" ht="12.75">
      <c r="A19" s="24"/>
      <c r="B19" s="1" t="s">
        <v>118</v>
      </c>
      <c r="C19" s="30"/>
      <c r="D19" s="27">
        <v>250</v>
      </c>
      <c r="E19" s="62"/>
      <c r="F19" s="28"/>
      <c r="G19" s="27"/>
      <c r="H19" s="25"/>
      <c r="I19" s="27"/>
      <c r="J19" s="25"/>
    </row>
    <row r="20" spans="1:10" ht="12.75">
      <c r="A20" s="24"/>
      <c r="B20" s="1" t="s">
        <v>119</v>
      </c>
      <c r="C20" s="30"/>
      <c r="D20" s="27">
        <v>25</v>
      </c>
      <c r="E20" s="62"/>
      <c r="F20" s="28"/>
      <c r="G20" s="27"/>
      <c r="H20" s="25"/>
      <c r="I20" s="27"/>
      <c r="J20" s="25"/>
    </row>
    <row r="21" spans="1:12" ht="12.75">
      <c r="A21" s="24">
        <v>1</v>
      </c>
      <c r="B21" s="1" t="s">
        <v>117</v>
      </c>
      <c r="C21" s="30">
        <v>71</v>
      </c>
      <c r="D21" s="45">
        <f>PRODUCT(A21,C21)</f>
        <v>71</v>
      </c>
      <c r="E21" s="62"/>
      <c r="F21" s="28"/>
      <c r="G21" s="27"/>
      <c r="H21" s="25"/>
      <c r="I21" s="27"/>
      <c r="J21" s="25"/>
      <c r="L21" s="1"/>
    </row>
    <row r="22" spans="1:10" ht="12.75">
      <c r="A22" s="24"/>
      <c r="B22" s="1" t="s">
        <v>104</v>
      </c>
      <c r="C22" s="30"/>
      <c r="D22" s="27">
        <v>9</v>
      </c>
      <c r="E22" s="62"/>
      <c r="F22" s="28"/>
      <c r="G22" s="27"/>
      <c r="H22" s="25"/>
      <c r="I22" s="27"/>
      <c r="J22" s="25"/>
    </row>
    <row r="23" spans="1:10" ht="12.75">
      <c r="A23" s="24">
        <v>40</v>
      </c>
      <c r="B23" s="1" t="s">
        <v>85</v>
      </c>
      <c r="C23" s="30">
        <v>35</v>
      </c>
      <c r="D23" s="45">
        <f>PRODUCT(A23,C23)</f>
        <v>1400</v>
      </c>
      <c r="E23" s="60" t="s">
        <v>144</v>
      </c>
      <c r="F23" s="47"/>
      <c r="G23" s="27"/>
      <c r="H23" s="25"/>
      <c r="I23" s="27"/>
      <c r="J23" s="25"/>
    </row>
    <row r="25" spans="1:10" s="55" customFormat="1" ht="12.75">
      <c r="A25" s="42" t="s">
        <v>207</v>
      </c>
      <c r="B25" s="50"/>
      <c r="C25" s="51"/>
      <c r="D25" s="52"/>
      <c r="E25" s="69" t="s">
        <v>151</v>
      </c>
      <c r="F25" s="53"/>
      <c r="G25" s="52"/>
      <c r="H25" s="54"/>
      <c r="I25" s="52"/>
      <c r="J25" s="54"/>
    </row>
    <row r="26" spans="1:10" ht="12.75">
      <c r="A26" s="24"/>
      <c r="B26" s="2" t="s">
        <v>106</v>
      </c>
      <c r="C26" s="30"/>
      <c r="D26" s="27">
        <v>200</v>
      </c>
      <c r="E26" s="62"/>
      <c r="F26" s="28"/>
      <c r="G26" s="27"/>
      <c r="H26" s="25"/>
      <c r="I26" s="27"/>
      <c r="J26" s="25"/>
    </row>
    <row r="27" spans="1:10" ht="12.75">
      <c r="A27" s="24"/>
      <c r="B27" s="1" t="s">
        <v>108</v>
      </c>
      <c r="C27" s="30"/>
      <c r="D27" s="27">
        <v>75</v>
      </c>
      <c r="E27" s="62"/>
      <c r="F27" s="28"/>
      <c r="G27" s="27"/>
      <c r="H27" s="25"/>
      <c r="I27" s="27"/>
      <c r="J27" s="25"/>
    </row>
    <row r="28" spans="1:10" ht="12.75">
      <c r="A28" s="24"/>
      <c r="B28" s="1" t="s">
        <v>109</v>
      </c>
      <c r="C28" s="30"/>
      <c r="D28" s="27">
        <v>50</v>
      </c>
      <c r="E28" s="62"/>
      <c r="F28" s="28"/>
      <c r="G28" s="27"/>
      <c r="H28" s="25"/>
      <c r="I28" s="27"/>
      <c r="J28" s="25"/>
    </row>
    <row r="29" spans="1:10" ht="12.75">
      <c r="A29" s="24"/>
      <c r="B29" s="1" t="s">
        <v>110</v>
      </c>
      <c r="C29" s="30"/>
      <c r="D29" s="27">
        <v>25</v>
      </c>
      <c r="E29" s="62"/>
      <c r="F29" s="28"/>
      <c r="G29" s="27"/>
      <c r="H29" s="25"/>
      <c r="I29" s="27"/>
      <c r="J29" s="25"/>
    </row>
    <row r="30" spans="1:10" ht="12.75">
      <c r="A30" s="24"/>
      <c r="B30" s="1" t="s">
        <v>111</v>
      </c>
      <c r="C30" s="30"/>
      <c r="D30" s="27">
        <v>20</v>
      </c>
      <c r="E30" s="62"/>
      <c r="F30" s="28"/>
      <c r="G30" s="27"/>
      <c r="H30" s="25"/>
      <c r="I30" s="27"/>
      <c r="J30" s="25"/>
    </row>
    <row r="31" spans="1:10" ht="12.75">
      <c r="A31" s="24"/>
      <c r="B31" s="1" t="s">
        <v>96</v>
      </c>
      <c r="C31" s="30"/>
      <c r="D31" s="27">
        <v>10</v>
      </c>
      <c r="E31" s="62"/>
      <c r="F31" s="28"/>
      <c r="G31" s="27"/>
      <c r="H31" s="25"/>
      <c r="I31" s="27"/>
      <c r="J31" s="25"/>
    </row>
    <row r="32" spans="1:13" s="56" customFormat="1" ht="12.75">
      <c r="A32" s="24"/>
      <c r="B32" s="25" t="s">
        <v>112</v>
      </c>
      <c r="C32" s="30"/>
      <c r="D32" s="27">
        <v>20</v>
      </c>
      <c r="E32" s="62"/>
      <c r="F32" s="28"/>
      <c r="G32" s="27"/>
      <c r="H32" s="25"/>
      <c r="I32" s="27"/>
      <c r="J32" s="25"/>
      <c r="M32" s="25"/>
    </row>
    <row r="33" spans="1:10" ht="12.75">
      <c r="A33" s="24"/>
      <c r="B33" s="1" t="s">
        <v>113</v>
      </c>
      <c r="C33" s="30"/>
      <c r="D33" s="27">
        <v>50</v>
      </c>
      <c r="E33" s="62"/>
      <c r="F33" s="28"/>
      <c r="G33" s="27"/>
      <c r="H33" s="25"/>
      <c r="I33" s="27"/>
      <c r="J33" s="25"/>
    </row>
    <row r="34" spans="1:10" ht="12.75">
      <c r="A34" s="24"/>
      <c r="B34" s="1" t="s">
        <v>115</v>
      </c>
      <c r="C34" s="30"/>
      <c r="D34" s="27">
        <v>20</v>
      </c>
      <c r="E34" s="62"/>
      <c r="F34" s="28"/>
      <c r="G34" s="27"/>
      <c r="H34" s="25"/>
      <c r="I34" s="27"/>
      <c r="J34" s="25"/>
    </row>
    <row r="35" spans="1:10" ht="12.75">
      <c r="A35" s="24">
        <v>50</v>
      </c>
      <c r="B35" s="1" t="s">
        <v>116</v>
      </c>
      <c r="C35" s="30"/>
      <c r="D35" s="27">
        <v>15</v>
      </c>
      <c r="E35" s="62"/>
      <c r="F35" s="28"/>
      <c r="G35" s="27"/>
      <c r="H35" s="25"/>
      <c r="I35" s="27"/>
      <c r="J35" s="25"/>
    </row>
    <row r="36" spans="1:10" ht="12.75">
      <c r="A36" s="24">
        <v>25</v>
      </c>
      <c r="B36" s="1" t="s">
        <v>89</v>
      </c>
      <c r="C36" s="30">
        <v>35</v>
      </c>
      <c r="D36" s="45">
        <f>PRODUCT(A36,C36)</f>
        <v>875</v>
      </c>
      <c r="E36" s="60" t="s">
        <v>144</v>
      </c>
      <c r="G36" s="27"/>
      <c r="H36" s="25"/>
      <c r="I36" s="27"/>
      <c r="J36" s="25"/>
    </row>
    <row r="37" ht="12.75">
      <c r="C37" s="3"/>
    </row>
    <row r="38" spans="2:4" ht="12.75">
      <c r="B38" s="1" t="s">
        <v>167</v>
      </c>
      <c r="D38" s="3">
        <v>500</v>
      </c>
    </row>
    <row r="40" spans="2:5" ht="15.75">
      <c r="B40" s="14" t="s">
        <v>211</v>
      </c>
      <c r="C40" s="13"/>
      <c r="D40" s="13">
        <f>SUM(D2:D38)</f>
        <v>4182</v>
      </c>
      <c r="E40" s="65"/>
    </row>
    <row r="42" spans="2:4" ht="18">
      <c r="B42" s="19"/>
      <c r="C42" s="19"/>
      <c r="D42" s="19"/>
    </row>
    <row r="43" ht="15.75">
      <c r="A43" s="59" t="s">
        <v>150</v>
      </c>
    </row>
    <row r="44" spans="1:2" ht="12.75">
      <c r="A44" s="60" t="s">
        <v>144</v>
      </c>
      <c r="B44" s="47" t="s">
        <v>153</v>
      </c>
    </row>
    <row r="45" spans="1:4" ht="57" customHeight="1">
      <c r="A45" s="60" t="s">
        <v>151</v>
      </c>
      <c r="B45" s="79" t="s">
        <v>154</v>
      </c>
      <c r="C45" s="80"/>
      <c r="D45" s="80"/>
    </row>
    <row r="46" spans="1:4" ht="78" customHeight="1">
      <c r="A46" s="60" t="s">
        <v>152</v>
      </c>
      <c r="B46" s="81" t="s">
        <v>166</v>
      </c>
      <c r="C46" s="81"/>
      <c r="D46" s="81"/>
    </row>
  </sheetData>
  <mergeCells count="2">
    <mergeCell ref="B45:D45"/>
    <mergeCell ref="B46:D4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23"/>
  <sheetViews>
    <sheetView workbookViewId="0" topLeftCell="A1">
      <selection activeCell="A24" sqref="A24"/>
    </sheetView>
  </sheetViews>
  <sheetFormatPr defaultColWidth="9.140625" defaultRowHeight="12.75"/>
  <cols>
    <col min="1" max="1" width="17.7109375" style="0" customWidth="1"/>
  </cols>
  <sheetData>
    <row r="1" ht="18">
      <c r="A1" s="74" t="s">
        <v>176</v>
      </c>
    </row>
    <row r="3" ht="12.75">
      <c r="A3" s="16" t="s">
        <v>177</v>
      </c>
    </row>
    <row r="4" ht="12.75">
      <c r="A4" t="s">
        <v>181</v>
      </c>
    </row>
    <row r="5" ht="12.75">
      <c r="A5" t="s">
        <v>182</v>
      </c>
    </row>
    <row r="7" ht="12.75">
      <c r="A7" s="16" t="s">
        <v>178</v>
      </c>
    </row>
    <row r="8" ht="12.75">
      <c r="A8" t="s">
        <v>180</v>
      </c>
    </row>
    <row r="9" ht="12.75">
      <c r="A9" t="s">
        <v>179</v>
      </c>
    </row>
    <row r="12" ht="12.75">
      <c r="A12" s="16" t="s">
        <v>183</v>
      </c>
    </row>
    <row r="13" ht="12.75">
      <c r="A13" t="s">
        <v>184</v>
      </c>
    </row>
    <row r="14" ht="12.75">
      <c r="A14" t="s">
        <v>185</v>
      </c>
    </row>
    <row r="15" ht="12.75">
      <c r="A15" t="s">
        <v>186</v>
      </c>
    </row>
    <row r="18" ht="12.75">
      <c r="A18" s="16" t="s">
        <v>187</v>
      </c>
    </row>
    <row r="19" ht="12.75">
      <c r="A19" t="s">
        <v>188</v>
      </c>
    </row>
    <row r="22" ht="12.75">
      <c r="A22" t="s">
        <v>236</v>
      </c>
    </row>
    <row r="23" ht="12.75">
      <c r="A23" t="s">
        <v>237</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5"/>
  <sheetViews>
    <sheetView workbookViewId="0" topLeftCell="A1">
      <selection activeCell="A3" sqref="A3"/>
    </sheetView>
  </sheetViews>
  <sheetFormatPr defaultColWidth="9.140625" defaultRowHeight="12.75"/>
  <cols>
    <col min="1" max="1" width="30.421875" style="0" customWidth="1"/>
    <col min="2" max="2" width="6.28125" style="0" customWidth="1"/>
    <col min="3" max="3" width="11.57421875" style="0" customWidth="1"/>
  </cols>
  <sheetData>
    <row r="1" spans="1:3" ht="12.75">
      <c r="A1" s="16" t="s">
        <v>233</v>
      </c>
      <c r="C1" t="s">
        <v>2</v>
      </c>
    </row>
    <row r="3" spans="1:3" ht="25.5">
      <c r="A3" s="1" t="s">
        <v>235</v>
      </c>
      <c r="C3" s="76">
        <v>30000</v>
      </c>
    </row>
    <row r="5" spans="1:3" ht="38.25">
      <c r="A5" s="1" t="s">
        <v>234</v>
      </c>
      <c r="C5" s="76">
        <v>20000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9"/>
  <sheetViews>
    <sheetView workbookViewId="0" topLeftCell="A1">
      <selection activeCell="A9" sqref="A9:IV9"/>
    </sheetView>
  </sheetViews>
  <sheetFormatPr defaultColWidth="9.140625" defaultRowHeight="12.75"/>
  <cols>
    <col min="1" max="1" width="10.7109375" style="0" customWidth="1"/>
    <col min="2" max="2" width="14.00390625" style="0" customWidth="1"/>
    <col min="3" max="3" width="18.28125" style="0" customWidth="1"/>
    <col min="4" max="4" width="13.57421875" style="0" customWidth="1"/>
    <col min="5" max="5" width="18.421875" style="0" customWidth="1"/>
  </cols>
  <sheetData>
    <row r="1" spans="1:5" s="16" customFormat="1" ht="12.75">
      <c r="A1" s="16" t="s">
        <v>123</v>
      </c>
      <c r="B1" s="16" t="s">
        <v>124</v>
      </c>
      <c r="C1" s="16" t="s">
        <v>125</v>
      </c>
      <c r="D1" s="16" t="s">
        <v>126</v>
      </c>
      <c r="E1" s="16" t="s">
        <v>127</v>
      </c>
    </row>
    <row r="2" spans="1:5" ht="12.75">
      <c r="A2" t="s">
        <v>128</v>
      </c>
      <c r="B2" t="s">
        <v>129</v>
      </c>
      <c r="C2" t="s">
        <v>130</v>
      </c>
      <c r="D2" t="s">
        <v>131</v>
      </c>
      <c r="E2" t="s">
        <v>132</v>
      </c>
    </row>
    <row r="3" spans="1:3" ht="12.75">
      <c r="A3" t="s">
        <v>133</v>
      </c>
      <c r="B3" t="s">
        <v>134</v>
      </c>
      <c r="C3" t="s">
        <v>135</v>
      </c>
    </row>
    <row r="4" spans="1:5" ht="12.75">
      <c r="A4" t="s">
        <v>136</v>
      </c>
      <c r="B4" t="s">
        <v>137</v>
      </c>
      <c r="C4" t="s">
        <v>138</v>
      </c>
      <c r="E4" t="s">
        <v>139</v>
      </c>
    </row>
    <row r="5" spans="1:3" ht="12.75">
      <c r="A5" s="30" t="s">
        <v>140</v>
      </c>
      <c r="B5" t="s">
        <v>141</v>
      </c>
      <c r="C5" t="s">
        <v>142</v>
      </c>
    </row>
    <row r="6" spans="1:3" ht="12.75">
      <c r="A6" t="s">
        <v>228</v>
      </c>
      <c r="B6" t="s">
        <v>230</v>
      </c>
      <c r="C6" s="75" t="s">
        <v>229</v>
      </c>
    </row>
    <row r="9" ht="12.75">
      <c r="A9" t="s">
        <v>168</v>
      </c>
    </row>
  </sheetData>
  <hyperlinks>
    <hyperlink ref="C6" r:id="rId1" display="www.journeyed.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 Prendergast</dc:creator>
  <cp:keywords/>
  <dc:description/>
  <cp:lastModifiedBy>limon.katherine</cp:lastModifiedBy>
  <cp:lastPrinted>2005-09-30T17:22:38Z</cp:lastPrinted>
  <dcterms:created xsi:type="dcterms:W3CDTF">2002-05-05T20:44:58Z</dcterms:created>
  <dcterms:modified xsi:type="dcterms:W3CDTF">2007-01-23T19:35:02Z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