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56" yWindow="1065" windowWidth="12000" windowHeight="6630" activeTab="0"/>
  </bookViews>
  <sheets>
    <sheet name="Master" sheetId="1" r:id="rId1"/>
    <sheet name="Summary" sheetId="2" r:id="rId2"/>
    <sheet name="World Area Tables" sheetId="3" r:id="rId3"/>
  </sheets>
  <definedNames>
    <definedName name="_xlnm.Print_Area" localSheetId="0">'Master'!$A$1:$F$27</definedName>
  </definedNames>
  <calcPr fullCalcOnLoad="1"/>
</workbook>
</file>

<file path=xl/sharedStrings.xml><?xml version="1.0" encoding="utf-8"?>
<sst xmlns="http://schemas.openxmlformats.org/spreadsheetml/2006/main" count="288" uniqueCount="207">
  <si>
    <t xml:space="preserve">Name </t>
  </si>
  <si>
    <t>University</t>
  </si>
  <si>
    <t>Discipline</t>
  </si>
  <si>
    <t>Language(s)</t>
  </si>
  <si>
    <t>Topic</t>
  </si>
  <si>
    <t>Cum Bud</t>
  </si>
  <si>
    <t>HS?</t>
  </si>
  <si>
    <t>Ind Accept</t>
  </si>
  <si>
    <t>Committed</t>
  </si>
  <si>
    <t>Mail Grant</t>
  </si>
  <si>
    <t>Travel</t>
  </si>
  <si>
    <t>Act Dates</t>
  </si>
  <si>
    <t>Accept</t>
  </si>
  <si>
    <t>9/06-7/07</t>
  </si>
  <si>
    <t>Anthropology</t>
  </si>
  <si>
    <t>9/06-9/07</t>
  </si>
  <si>
    <t>History</t>
  </si>
  <si>
    <t>Political Science</t>
  </si>
  <si>
    <t>Tanzania</t>
  </si>
  <si>
    <t>8/06-8/07</t>
  </si>
  <si>
    <t>10/06-10/07</t>
  </si>
  <si>
    <t>8/06-7/07</t>
  </si>
  <si>
    <t>Mexico</t>
  </si>
  <si>
    <t>7/06-1/07</t>
  </si>
  <si>
    <t>Sociology</t>
  </si>
  <si>
    <t>Ukraine</t>
  </si>
  <si>
    <t>Poland</t>
  </si>
  <si>
    <t>9/06-3/07</t>
  </si>
  <si>
    <t>Japan</t>
  </si>
  <si>
    <t>Turkey</t>
  </si>
  <si>
    <t>India</t>
  </si>
  <si>
    <t>10/06-11/07</t>
  </si>
  <si>
    <t>Indiana University</t>
  </si>
  <si>
    <t>University of Chicago</t>
  </si>
  <si>
    <t>University of Arizona</t>
  </si>
  <si>
    <t>University of Wisconsin</t>
  </si>
  <si>
    <t>University of Washington</t>
  </si>
  <si>
    <t>World Area</t>
  </si>
  <si>
    <t>Africa</t>
  </si>
  <si>
    <t>Central/Eastern Europe/Eurasia</t>
  </si>
  <si>
    <t>East Asia</t>
  </si>
  <si>
    <t>Near East</t>
  </si>
  <si>
    <t>South Asia</t>
  </si>
  <si>
    <t>Southeast Asia</t>
  </si>
  <si>
    <t>TOTALS</t>
  </si>
  <si>
    <t>Western Hemisphere</t>
  </si>
  <si>
    <t>Dollars</t>
  </si>
  <si>
    <t>Total Funds Requested</t>
  </si>
  <si>
    <t>Public Institutions</t>
  </si>
  <si>
    <t>Fellows</t>
  </si>
  <si>
    <t>Funds Obligated</t>
  </si>
  <si>
    <t>Percent</t>
  </si>
  <si>
    <t>Female</t>
  </si>
  <si>
    <t>Male</t>
  </si>
  <si>
    <t>State</t>
  </si>
  <si>
    <t>New York</t>
  </si>
  <si>
    <t>Indiana</t>
  </si>
  <si>
    <t>Arizona</t>
  </si>
  <si>
    <t>Wisconsin</t>
  </si>
  <si>
    <t>Central/Eastern Europe and Eurasia</t>
  </si>
  <si>
    <t>Languages</t>
  </si>
  <si>
    <t>France</t>
  </si>
  <si>
    <t>Morocco</t>
  </si>
  <si>
    <t>Disciplines</t>
  </si>
  <si>
    <t>Funds</t>
  </si>
  <si>
    <t>Totals</t>
  </si>
  <si>
    <t>Total Fellowship Awards</t>
  </si>
  <si>
    <t>Primary Research Site</t>
  </si>
  <si>
    <t>Additional Research Site(s)</t>
  </si>
  <si>
    <t>Research Site(s)</t>
  </si>
  <si>
    <t>Total Obligated</t>
  </si>
  <si>
    <t>Ohio State University</t>
  </si>
  <si>
    <t>Bangladesh</t>
  </si>
  <si>
    <t>Communication and Culture</t>
  </si>
  <si>
    <t>Russian</t>
  </si>
  <si>
    <t>Japanese</t>
  </si>
  <si>
    <t>Spanish</t>
  </si>
  <si>
    <t>Bengali</t>
  </si>
  <si>
    <t>Sanskrit</t>
  </si>
  <si>
    <t>Central East Europe and Russia</t>
  </si>
  <si>
    <t>Arabic</t>
  </si>
  <si>
    <t>French</t>
  </si>
  <si>
    <t>Polish</t>
  </si>
  <si>
    <t>Dominican Republic</t>
  </si>
  <si>
    <t>Ohio</t>
  </si>
  <si>
    <t>Kyrgyzstan</t>
  </si>
  <si>
    <t>Foltz, Jeremy D.</t>
  </si>
  <si>
    <t>Rabesahala Horning, Nadia</t>
  </si>
  <si>
    <t>Goodman, Jane E.</t>
  </si>
  <si>
    <t>Middlebury College</t>
  </si>
  <si>
    <t>Agricultural &amp; Applied Economics</t>
  </si>
  <si>
    <t>Mali</t>
  </si>
  <si>
    <t>Tanzania, Uganda, Kenya, Madagascar</t>
  </si>
  <si>
    <t>Algeria, France</t>
  </si>
  <si>
    <t>Swahili, French, Malagasy</t>
  </si>
  <si>
    <t>French,  Berber, Arabic</t>
  </si>
  <si>
    <t>The Politics of Biodiversity Conservation in Africa: Interests, Institutions, and Deforestation</t>
  </si>
  <si>
    <t>Producing Algerian Publics: Theater, Ideology, and Civic Life</t>
  </si>
  <si>
    <t>Stillerman, Joel P.</t>
  </si>
  <si>
    <t>Herlihy, Laura H.</t>
  </si>
  <si>
    <t>Bartlett, Lesley</t>
  </si>
  <si>
    <t>Durden, T. Elizabeth</t>
  </si>
  <si>
    <t>Guardino, Peter F.</t>
  </si>
  <si>
    <t>Grand Valley State University</t>
  </si>
  <si>
    <t xml:space="preserve">University of Kansas      </t>
  </si>
  <si>
    <t>Columbia University, Teachers College</t>
  </si>
  <si>
    <t>Bucknell University</t>
  </si>
  <si>
    <t>Latin American Studies</t>
  </si>
  <si>
    <t>International and Transcultural Studies</t>
  </si>
  <si>
    <t>Sociology &amp; Anthropology</t>
  </si>
  <si>
    <t>Chile</t>
  </si>
  <si>
    <t>Middle Class Consumption and Social Inequity in Santiago, Chile</t>
  </si>
  <si>
    <t>Indigenous Women and Political Autonomy in Oaxaca, Mexico</t>
  </si>
  <si>
    <t>Racialized Citizenship: Rights and People of Haitian Descent in the Dominican Republic</t>
  </si>
  <si>
    <t>Voces de Tabi: Yucatecan Mayan Immigrants, Hometown Associations, and Transnational Activism</t>
  </si>
  <si>
    <t>Race, Gender, and Religion in the Mexican-American War</t>
  </si>
  <si>
    <t>Liu, Morgan Y.</t>
  </si>
  <si>
    <t>Friedman, Victor A.</t>
  </si>
  <si>
    <t>Clark, Elizabeth M.</t>
  </si>
  <si>
    <t>Bilaniuk, Laada M.</t>
  </si>
  <si>
    <t>Chitoran, Ioana</t>
  </si>
  <si>
    <t>West Texas A&amp;M University</t>
  </si>
  <si>
    <t>Dartmouth College</t>
  </si>
  <si>
    <t>Near Eastern Languages and Cultures</t>
  </si>
  <si>
    <t>Slavic Languages and Literatures</t>
  </si>
  <si>
    <t>History and Geography</t>
  </si>
  <si>
    <t>Linguistics and Cognitive Science</t>
  </si>
  <si>
    <t>Macedonia</t>
  </si>
  <si>
    <t>Georgia, Azerbaijan</t>
  </si>
  <si>
    <t>Uzbek, Russian</t>
  </si>
  <si>
    <t>Macedonian, Albanian</t>
  </si>
  <si>
    <t>Islam, Virtuous Society, and Corruption in Central Asia</t>
  </si>
  <si>
    <t>Balkan Languages and Identities: Macedonia as Macrocosm - Skopje as Microcosm</t>
  </si>
  <si>
    <t>Faces of a Free City: Local Identity, Memory and Place in Gdansk</t>
  </si>
  <si>
    <t>Politics in Popular Culture: Music, Activism, and Language in Ukraine</t>
  </si>
  <si>
    <t>Observing Historical Sound Changes in Action: A Comparison of Two Languages of the Caucasus</t>
  </si>
  <si>
    <t>Ridgely, Steven C.</t>
  </si>
  <si>
    <t>Moerman, David L.</t>
  </si>
  <si>
    <t>Szatrowski, Polly</t>
  </si>
  <si>
    <t xml:space="preserve">Barnard College                </t>
  </si>
  <si>
    <t>University of Minnesota</t>
  </si>
  <si>
    <t>East Asian Languages and Literature</t>
  </si>
  <si>
    <t>Asian and Middle Eastern Cultures</t>
  </si>
  <si>
    <t>Linguistics, ESL, Slavic Languages and Literatures</t>
  </si>
  <si>
    <t>The Countercultural Poetics of Terayama Shuji</t>
  </si>
  <si>
    <t>Geographies of the Imagination: Buddhism and the Japanese World Map, 1364-1865</t>
  </si>
  <si>
    <t>Form and Function of Gesture in Japanese Conversational Interaction</t>
  </si>
  <si>
    <t>Gamal, Adel S.</t>
  </si>
  <si>
    <t>Smolin, Jonathan</t>
  </si>
  <si>
    <t>Near Eastern Studies</t>
  </si>
  <si>
    <t>Egypt, Turkey</t>
  </si>
  <si>
    <t>Edition and Critical Study of a Tenth-Century Arabic Literary Text</t>
  </si>
  <si>
    <t>Asian and Middle Eastern Languages and Literatures</t>
  </si>
  <si>
    <t>Policing Reality: Fictions of Crime and Punishment in the New Morocco</t>
  </si>
  <si>
    <t>Duerlinger, James</t>
  </si>
  <si>
    <t>Stewart, Tony K.</t>
  </si>
  <si>
    <t>University of Iowa</t>
  </si>
  <si>
    <t>Philosophy</t>
  </si>
  <si>
    <t>Candrakirti's Theory of Persons</t>
  </si>
  <si>
    <t>North Carolina State University</t>
  </si>
  <si>
    <t>Philosophy and Religion</t>
  </si>
  <si>
    <t>Romance of the Pirs: Popular Visions of Muslim Community in Early Modern Bengal</t>
  </si>
  <si>
    <t>CFDA 84.019A</t>
  </si>
  <si>
    <t xml:space="preserve"> Individual Applications Received</t>
  </si>
  <si>
    <t>Individual Applications Funded</t>
  </si>
  <si>
    <t>Totals by World Area</t>
  </si>
  <si>
    <t>Funding Requests/Allocation</t>
  </si>
  <si>
    <t>Total Program Funds Awarded</t>
  </si>
  <si>
    <t>Administering Institutions of Higher Education</t>
  </si>
  <si>
    <t>Private/ Non Profit Institutions</t>
  </si>
  <si>
    <t>Gender</t>
  </si>
  <si>
    <t>Number of Funded Fellows</t>
  </si>
  <si>
    <t>Number of Grantee IHEs</t>
  </si>
  <si>
    <t>Iowa</t>
  </si>
  <si>
    <t>North Carolina</t>
  </si>
  <si>
    <t>Vermont</t>
  </si>
  <si>
    <t>TOTAL</t>
  </si>
  <si>
    <t>Fiscal Year 2008</t>
  </si>
  <si>
    <t>Pennsylvania</t>
  </si>
  <si>
    <t>New Hampshire</t>
  </si>
  <si>
    <t>Michigan</t>
  </si>
  <si>
    <t>Kansas</t>
  </si>
  <si>
    <t>Minnesota</t>
  </si>
  <si>
    <t>Washington</t>
  </si>
  <si>
    <t>Texas</t>
  </si>
  <si>
    <t>Agriculture &amp; Applied Economics</t>
  </si>
  <si>
    <t>Algeria</t>
  </si>
  <si>
    <t>French, Berber, Arabic</t>
  </si>
  <si>
    <t>Communication &amp; Culture</t>
  </si>
  <si>
    <t>Uganda, Kenya, Madagascar</t>
  </si>
  <si>
    <t>International &amp; Transcultural Studies</t>
  </si>
  <si>
    <t>Sociology &amp; Anthropology; History; Latin American Studies</t>
  </si>
  <si>
    <t>n/a</t>
  </si>
  <si>
    <t>Philosophy &amp; Religion</t>
  </si>
  <si>
    <t>Georgia</t>
  </si>
  <si>
    <t>Azerbaijan</t>
  </si>
  <si>
    <t>Ukraine, Russian</t>
  </si>
  <si>
    <t>Linguistics &amp; Cognitive Science</t>
  </si>
  <si>
    <t>History &amp; Geography</t>
  </si>
  <si>
    <t>Slavic Languages &amp; Literatures</t>
  </si>
  <si>
    <t>Near Eastern Languages &amp; Culture</t>
  </si>
  <si>
    <t>East Asian Languages &amp; Literature; Asian &amp; Middle Eastern Cultures; Linguistics; ESL</t>
  </si>
  <si>
    <t>Egypt</t>
  </si>
  <si>
    <t>Asian &amp; Middle Eastern Languages &amp; Literature</t>
  </si>
  <si>
    <t>Ukrainian, Russian</t>
  </si>
  <si>
    <t>New Crop Technologies for West Africa: Assessing the Demand for Traits in NERICA Rice in Mali</t>
  </si>
  <si>
    <t>Illinois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</si>
</sst>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m/d/yy"/>
    <numFmt numFmtId="167" formatCode="m/d"/>
    <numFmt numFmtId="168" formatCode="&quot;$&quot;#,##0.00"/>
    <numFmt numFmtId="169" formatCode="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\-yyyy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[$$-409]#,##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67" fontId="4" fillId="2" borderId="1" xfId="0" applyNumberFormat="1" applyFont="1" applyFill="1" applyBorder="1" applyAlignment="1" applyProtection="1">
      <alignment horizontal="center" shrinkToFit="1"/>
      <protection locked="0"/>
    </xf>
    <xf numFmtId="166" fontId="4" fillId="2" borderId="1" xfId="0" applyNumberFormat="1" applyFont="1" applyFill="1" applyBorder="1" applyAlignment="1" applyProtection="1">
      <alignment horizontal="center" textRotation="90"/>
      <protection locked="0"/>
    </xf>
    <xf numFmtId="167" fontId="4" fillId="2" borderId="1" xfId="0" applyNumberFormat="1" applyFont="1" applyFill="1" applyBorder="1" applyAlignment="1" applyProtection="1">
      <alignment horizontal="center" textRotation="90"/>
      <protection locked="0"/>
    </xf>
    <xf numFmtId="166" fontId="4" fillId="2" borderId="1" xfId="0" applyNumberFormat="1" applyFont="1" applyFill="1" applyBorder="1" applyAlignment="1" applyProtection="1">
      <alignment horizontal="center"/>
      <protection locked="0"/>
    </xf>
    <xf numFmtId="167" fontId="4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4" fillId="2" borderId="2" xfId="0" applyNumberFormat="1" applyFont="1" applyFill="1" applyBorder="1" applyAlignment="1" applyProtection="1">
      <alignment horizontal="center"/>
      <protection locked="0"/>
    </xf>
    <xf numFmtId="164" fontId="0" fillId="0" borderId="2" xfId="0" applyNumberForma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 horizontal="right" wrapText="1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164" fontId="7" fillId="0" borderId="9" xfId="0" applyNumberFormat="1" applyFont="1" applyBorder="1" applyAlignment="1">
      <alignment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horizontal="center" wrapText="1"/>
    </xf>
    <xf numFmtId="164" fontId="0" fillId="0" borderId="10" xfId="0" applyNumberFormat="1" applyBorder="1" applyAlignment="1">
      <alignment horizontal="right" wrapText="1"/>
    </xf>
    <xf numFmtId="0" fontId="7" fillId="0" borderId="8" xfId="0" applyFont="1" applyBorder="1" applyAlignment="1">
      <alignment horizontal="center"/>
    </xf>
    <xf numFmtId="0" fontId="0" fillId="0" borderId="4" xfId="0" applyFont="1" applyFill="1" applyBorder="1" applyAlignment="1">
      <alignment wrapText="1"/>
    </xf>
    <xf numFmtId="164" fontId="0" fillId="0" borderId="10" xfId="0" applyNumberFormat="1" applyBorder="1" applyAlignment="1">
      <alignment wrapText="1"/>
    </xf>
    <xf numFmtId="164" fontId="0" fillId="0" borderId="6" xfId="0" applyNumberFormat="1" applyBorder="1" applyAlignment="1">
      <alignment wrapText="1"/>
    </xf>
    <xf numFmtId="164" fontId="5" fillId="0" borderId="0" xfId="0" applyNumberFormat="1" applyFont="1" applyAlignment="1">
      <alignment/>
    </xf>
    <xf numFmtId="0" fontId="0" fillId="0" borderId="4" xfId="0" applyNumberFormat="1" applyFill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8" xfId="0" applyFont="1" applyBorder="1" applyAlignment="1">
      <alignment wrapText="1"/>
    </xf>
    <xf numFmtId="0" fontId="5" fillId="0" borderId="0" xfId="0" applyFont="1" applyAlignment="1">
      <alignment wrapText="1"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2" xfId="0" applyBorder="1" applyAlignment="1">
      <alignment/>
    </xf>
    <xf numFmtId="164" fontId="4" fillId="2" borderId="11" xfId="0" applyNumberFormat="1" applyFont="1" applyFill="1" applyBorder="1" applyAlignment="1" applyProtection="1">
      <alignment horizontal="center"/>
      <protection locked="0"/>
    </xf>
    <xf numFmtId="167" fontId="4" fillId="2" borderId="11" xfId="0" applyNumberFormat="1" applyFont="1" applyFill="1" applyBorder="1" applyAlignment="1" applyProtection="1">
      <alignment horizontal="center" shrinkToFit="1"/>
      <protection locked="0"/>
    </xf>
    <xf numFmtId="166" fontId="4" fillId="2" borderId="11" xfId="0" applyNumberFormat="1" applyFont="1" applyFill="1" applyBorder="1" applyAlignment="1" applyProtection="1">
      <alignment horizontal="center" textRotation="90"/>
      <protection locked="0"/>
    </xf>
    <xf numFmtId="167" fontId="4" fillId="2" borderId="11" xfId="0" applyNumberFormat="1" applyFont="1" applyFill="1" applyBorder="1" applyAlignment="1" applyProtection="1">
      <alignment horizontal="center" textRotation="90"/>
      <protection locked="0"/>
    </xf>
    <xf numFmtId="166" fontId="4" fillId="2" borderId="11" xfId="0" applyNumberFormat="1" applyFont="1" applyFill="1" applyBorder="1" applyAlignment="1" applyProtection="1">
      <alignment horizontal="center"/>
      <protection locked="0"/>
    </xf>
    <xf numFmtId="167" fontId="4" fillId="2" borderId="2" xfId="0" applyNumberFormat="1" applyFont="1" applyFill="1" applyBorder="1" applyAlignment="1" applyProtection="1">
      <alignment horizontal="center"/>
      <protection locked="0"/>
    </xf>
    <xf numFmtId="164" fontId="0" fillId="3" borderId="11" xfId="0" applyNumberFormat="1" applyFill="1" applyBorder="1" applyAlignment="1">
      <alignment/>
    </xf>
    <xf numFmtId="0" fontId="0" fillId="3" borderId="11" xfId="0" applyFill="1" applyBorder="1" applyAlignment="1">
      <alignment/>
    </xf>
    <xf numFmtId="16" fontId="0" fillId="3" borderId="1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5" fillId="0" borderId="0" xfId="0" applyFont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16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8" fillId="0" borderId="1" xfId="0" applyFont="1" applyFill="1" applyBorder="1" applyAlignment="1">
      <alignment horizontal="center" vertical="center"/>
    </xf>
    <xf numFmtId="164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16" fontId="0" fillId="0" borderId="11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4" fillId="0" borderId="1" xfId="0" applyFont="1" applyFill="1" applyBorder="1" applyAlignment="1">
      <alignment horizontal="center" wrapText="1"/>
    </xf>
    <xf numFmtId="0" fontId="4" fillId="0" borderId="1" xfId="21" applyFont="1" applyFill="1" applyBorder="1" applyAlignment="1">
      <alignment horizontal="center" wrapText="1"/>
      <protection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5" fillId="4" borderId="12" xfId="0" applyFont="1" applyFill="1" applyBorder="1" applyAlignment="1">
      <alignment/>
    </xf>
    <xf numFmtId="0" fontId="5" fillId="4" borderId="12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5" fillId="0" borderId="15" xfId="0" applyFont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3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5" fillId="4" borderId="1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Fill="1" applyBorder="1" applyAlignment="1">
      <alignment/>
    </xf>
    <xf numFmtId="0" fontId="6" fillId="4" borderId="12" xfId="0" applyFont="1" applyFill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6" fontId="0" fillId="0" borderId="17" xfId="0" applyNumberFormat="1" applyBorder="1" applyAlignment="1">
      <alignment horizontal="center"/>
    </xf>
    <xf numFmtId="6" fontId="5" fillId="0" borderId="18" xfId="0" applyNumberFormat="1" applyFont="1" applyBorder="1" applyAlignment="1">
      <alignment horizontal="center"/>
    </xf>
    <xf numFmtId="6" fontId="0" fillId="0" borderId="18" xfId="0" applyNumberFormat="1" applyBorder="1" applyAlignment="1">
      <alignment horizontal="center"/>
    </xf>
    <xf numFmtId="6" fontId="0" fillId="0" borderId="0" xfId="0" applyNumberFormat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6" fontId="5" fillId="0" borderId="18" xfId="0" applyNumberFormat="1" applyFont="1" applyFill="1" applyBorder="1" applyAlignment="1">
      <alignment horizontal="center"/>
    </xf>
    <xf numFmtId="177" fontId="0" fillId="0" borderId="17" xfId="17" applyNumberFormat="1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center" vertical="center"/>
    </xf>
    <xf numFmtId="6" fontId="0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6" fontId="0" fillId="0" borderId="17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6" fontId="0" fillId="0" borderId="18" xfId="0" applyNumberFormat="1" applyFill="1" applyBorder="1" applyAlignment="1">
      <alignment horizontal="center"/>
    </xf>
    <xf numFmtId="6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 wrapText="1"/>
    </xf>
    <xf numFmtId="164" fontId="0" fillId="0" borderId="6" xfId="0" applyNumberFormat="1" applyFill="1" applyBorder="1" applyAlignment="1">
      <alignment wrapText="1"/>
    </xf>
    <xf numFmtId="0" fontId="4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left"/>
    </xf>
    <xf numFmtId="0" fontId="5" fillId="4" borderId="12" xfId="0" applyFont="1" applyFill="1" applyBorder="1" applyAlignment="1">
      <alignment horizontal="left"/>
    </xf>
    <xf numFmtId="0" fontId="5" fillId="5" borderId="19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9"/>
  <sheetViews>
    <sheetView showZeros="0" tabSelected="1" zoomScale="75" zoomScaleNormal="75" zoomScaleSheetLayoutView="75" workbookViewId="0" topLeftCell="A1">
      <pane xSplit="1" ySplit="1" topLeftCell="B2" activePane="bottomRight" state="frozen"/>
      <selection pane="topLeft" activeCell="A135" sqref="A135:F160"/>
      <selection pane="topRight" activeCell="A135" sqref="A135:F160"/>
      <selection pane="bottomLeft" activeCell="A135" sqref="A135:F160"/>
      <selection pane="bottomRight" activeCell="F10" sqref="F10"/>
    </sheetView>
  </sheetViews>
  <sheetFormatPr defaultColWidth="9.140625" defaultRowHeight="12.75"/>
  <cols>
    <col min="1" max="2" width="22.00390625" style="6" customWidth="1"/>
    <col min="3" max="3" width="27.00390625" style="6" customWidth="1"/>
    <col min="4" max="4" width="20.421875" style="6" customWidth="1"/>
    <col min="5" max="5" width="23.140625" style="6" customWidth="1"/>
    <col min="6" max="6" width="57.140625" style="6" customWidth="1"/>
    <col min="7" max="7" width="11.7109375" style="10" hidden="1" customWidth="1"/>
    <col min="8" max="8" width="8.00390625" style="0" hidden="1" customWidth="1"/>
    <col min="9" max="9" width="9.28125" style="0" hidden="1" customWidth="1"/>
    <col min="10" max="11" width="0" style="0" hidden="1" customWidth="1"/>
    <col min="12" max="12" width="9.28125" style="0" hidden="1" customWidth="1"/>
    <col min="13" max="13" width="13.7109375" style="0" hidden="1" customWidth="1"/>
    <col min="14" max="14" width="8.00390625" style="0" bestFit="1" customWidth="1"/>
  </cols>
  <sheetData>
    <row r="1" spans="1:13" s="9" customFormat="1" ht="24" customHeight="1">
      <c r="A1" s="63" t="s">
        <v>0</v>
      </c>
      <c r="B1" s="63" t="s">
        <v>1</v>
      </c>
      <c r="C1" s="63" t="s">
        <v>2</v>
      </c>
      <c r="D1" s="63" t="s">
        <v>69</v>
      </c>
      <c r="E1" s="64" t="s">
        <v>3</v>
      </c>
      <c r="F1" s="64" t="s">
        <v>4</v>
      </c>
      <c r="G1" s="11" t="s">
        <v>5</v>
      </c>
      <c r="H1" s="1" t="s">
        <v>6</v>
      </c>
      <c r="I1" s="2" t="s">
        <v>7</v>
      </c>
      <c r="J1" s="3" t="s">
        <v>8</v>
      </c>
      <c r="K1" s="3" t="s">
        <v>9</v>
      </c>
      <c r="L1" s="4" t="s">
        <v>10</v>
      </c>
      <c r="M1" s="5" t="s">
        <v>11</v>
      </c>
    </row>
    <row r="2" spans="1:13" s="9" customFormat="1" ht="15">
      <c r="A2" s="104" t="s">
        <v>38</v>
      </c>
      <c r="B2" s="104"/>
      <c r="C2" s="104"/>
      <c r="D2" s="104"/>
      <c r="E2" s="104"/>
      <c r="F2" s="104"/>
      <c r="G2" s="44"/>
      <c r="H2" s="45"/>
      <c r="I2" s="46"/>
      <c r="J2" s="47"/>
      <c r="K2" s="47"/>
      <c r="L2" s="48"/>
      <c r="M2" s="49"/>
    </row>
    <row r="3" spans="1:13" s="57" customFormat="1" ht="28.5">
      <c r="A3" s="55" t="s">
        <v>86</v>
      </c>
      <c r="B3" s="55" t="s">
        <v>35</v>
      </c>
      <c r="C3" s="55" t="s">
        <v>90</v>
      </c>
      <c r="D3" s="55" t="s">
        <v>91</v>
      </c>
      <c r="E3" s="55" t="s">
        <v>81</v>
      </c>
      <c r="F3" s="55" t="s">
        <v>205</v>
      </c>
      <c r="G3" s="12"/>
      <c r="H3" s="8"/>
      <c r="I3" s="56"/>
      <c r="J3" s="8"/>
      <c r="K3" s="8"/>
      <c r="L3" s="8"/>
      <c r="M3" s="8"/>
    </row>
    <row r="4" spans="1:13" s="57" customFormat="1" ht="28.5">
      <c r="A4" s="55" t="s">
        <v>88</v>
      </c>
      <c r="B4" s="55" t="s">
        <v>32</v>
      </c>
      <c r="C4" s="55" t="s">
        <v>73</v>
      </c>
      <c r="D4" s="58" t="s">
        <v>93</v>
      </c>
      <c r="E4" s="55" t="s">
        <v>95</v>
      </c>
      <c r="F4" s="55" t="s">
        <v>97</v>
      </c>
      <c r="G4" s="12" t="e">
        <f>#REF!+#REF!</f>
        <v>#REF!</v>
      </c>
      <c r="H4" s="8"/>
      <c r="I4" s="8" t="s">
        <v>12</v>
      </c>
      <c r="J4" s="8"/>
      <c r="K4" s="8"/>
      <c r="L4" s="56">
        <v>38958</v>
      </c>
      <c r="M4" s="8" t="s">
        <v>15</v>
      </c>
    </row>
    <row r="5" spans="1:13" s="57" customFormat="1" ht="28.5">
      <c r="A5" s="55" t="s">
        <v>87</v>
      </c>
      <c r="B5" s="55" t="s">
        <v>89</v>
      </c>
      <c r="C5" s="55" t="s">
        <v>17</v>
      </c>
      <c r="D5" s="55" t="s">
        <v>92</v>
      </c>
      <c r="E5" s="55" t="s">
        <v>94</v>
      </c>
      <c r="F5" s="55" t="s">
        <v>96</v>
      </c>
      <c r="G5" s="12" t="e">
        <f>#REF!+#REF!</f>
        <v>#REF!</v>
      </c>
      <c r="H5" s="8"/>
      <c r="I5" s="8" t="s">
        <v>12</v>
      </c>
      <c r="J5" s="8"/>
      <c r="K5" s="8"/>
      <c r="L5" s="56">
        <v>38912</v>
      </c>
      <c r="M5" s="8" t="s">
        <v>19</v>
      </c>
    </row>
    <row r="6" spans="1:15" ht="12.75">
      <c r="A6" s="105" t="s">
        <v>45</v>
      </c>
      <c r="B6" s="106"/>
      <c r="C6" s="106"/>
      <c r="D6" s="106"/>
      <c r="E6" s="106"/>
      <c r="F6" s="106"/>
      <c r="G6" s="41"/>
      <c r="H6" s="42"/>
      <c r="I6" s="42"/>
      <c r="J6" s="42"/>
      <c r="K6" s="42"/>
      <c r="L6" s="42"/>
      <c r="M6" s="43"/>
      <c r="O6">
        <f>SUM(N5:N5)</f>
        <v>0</v>
      </c>
    </row>
    <row r="7" spans="1:13" s="57" customFormat="1" ht="28.5">
      <c r="A7" s="55" t="s">
        <v>100</v>
      </c>
      <c r="B7" s="55" t="s">
        <v>105</v>
      </c>
      <c r="C7" s="55" t="s">
        <v>108</v>
      </c>
      <c r="D7" s="55" t="s">
        <v>83</v>
      </c>
      <c r="E7" s="55" t="s">
        <v>76</v>
      </c>
      <c r="F7" s="55" t="s">
        <v>113</v>
      </c>
      <c r="G7" s="12" t="e">
        <f>#REF!+#REF!</f>
        <v>#REF!</v>
      </c>
      <c r="H7" s="8"/>
      <c r="I7" s="8" t="s">
        <v>12</v>
      </c>
      <c r="J7" s="8"/>
      <c r="K7" s="8"/>
      <c r="L7" s="56">
        <v>38932</v>
      </c>
      <c r="M7" s="8" t="s">
        <v>21</v>
      </c>
    </row>
    <row r="8" spans="1:13" s="57" customFormat="1" ht="28.5">
      <c r="A8" s="55" t="s">
        <v>101</v>
      </c>
      <c r="B8" s="55" t="s">
        <v>106</v>
      </c>
      <c r="C8" s="55" t="s">
        <v>109</v>
      </c>
      <c r="D8" s="55" t="s">
        <v>22</v>
      </c>
      <c r="E8" s="55" t="s">
        <v>76</v>
      </c>
      <c r="F8" s="55" t="s">
        <v>114</v>
      </c>
      <c r="G8" s="12" t="e">
        <f>#REF!+#REF!</f>
        <v>#REF!</v>
      </c>
      <c r="H8" s="8"/>
      <c r="I8" s="8" t="s">
        <v>12</v>
      </c>
      <c r="J8" s="8"/>
      <c r="K8" s="8"/>
      <c r="L8" s="56">
        <v>38953</v>
      </c>
      <c r="M8" s="8" t="s">
        <v>13</v>
      </c>
    </row>
    <row r="9" spans="1:13" s="57" customFormat="1" ht="30" customHeight="1">
      <c r="A9" s="55" t="s">
        <v>102</v>
      </c>
      <c r="B9" s="55" t="s">
        <v>32</v>
      </c>
      <c r="C9" s="55" t="s">
        <v>16</v>
      </c>
      <c r="D9" s="55" t="s">
        <v>22</v>
      </c>
      <c r="E9" s="55" t="s">
        <v>76</v>
      </c>
      <c r="F9" s="55" t="s">
        <v>115</v>
      </c>
      <c r="G9" s="12" t="e">
        <f>#REF!+#REF!</f>
        <v>#REF!</v>
      </c>
      <c r="H9" s="8"/>
      <c r="I9" s="8" t="s">
        <v>12</v>
      </c>
      <c r="J9" s="8"/>
      <c r="K9" s="8"/>
      <c r="L9" s="56">
        <v>38912</v>
      </c>
      <c r="M9" s="8" t="s">
        <v>23</v>
      </c>
    </row>
    <row r="10" spans="1:13" s="57" customFormat="1" ht="28.5">
      <c r="A10" s="55" t="s">
        <v>99</v>
      </c>
      <c r="B10" s="55" t="s">
        <v>104</v>
      </c>
      <c r="C10" s="55" t="s">
        <v>107</v>
      </c>
      <c r="D10" s="55" t="s">
        <v>22</v>
      </c>
      <c r="E10" s="55" t="s">
        <v>76</v>
      </c>
      <c r="F10" s="55" t="s">
        <v>112</v>
      </c>
      <c r="G10" s="59" t="e">
        <f>#REF!+#REF!</f>
        <v>#REF!</v>
      </c>
      <c r="H10" s="60"/>
      <c r="I10" s="60" t="s">
        <v>12</v>
      </c>
      <c r="J10" s="60"/>
      <c r="K10" s="60"/>
      <c r="L10" s="61">
        <v>38992</v>
      </c>
      <c r="M10" s="62" t="s">
        <v>15</v>
      </c>
    </row>
    <row r="11" spans="1:13" s="57" customFormat="1" ht="24" customHeight="1">
      <c r="A11" s="55" t="s">
        <v>98</v>
      </c>
      <c r="B11" s="55" t="s">
        <v>103</v>
      </c>
      <c r="C11" s="55" t="s">
        <v>24</v>
      </c>
      <c r="D11" s="55" t="s">
        <v>110</v>
      </c>
      <c r="E11" s="55" t="s">
        <v>76</v>
      </c>
      <c r="F11" s="55" t="s">
        <v>111</v>
      </c>
      <c r="G11" s="12" t="e">
        <f>#REF!+#REF!</f>
        <v>#REF!</v>
      </c>
      <c r="H11" s="8"/>
      <c r="I11" s="8" t="s">
        <v>12</v>
      </c>
      <c r="J11" s="8"/>
      <c r="K11" s="8"/>
      <c r="L11" s="56">
        <v>38932</v>
      </c>
      <c r="M11" s="8" t="s">
        <v>19</v>
      </c>
    </row>
    <row r="12" spans="1:15" ht="12.75">
      <c r="A12" s="105" t="s">
        <v>79</v>
      </c>
      <c r="B12" s="105"/>
      <c r="C12" s="105"/>
      <c r="D12" s="105"/>
      <c r="E12" s="105"/>
      <c r="F12" s="105"/>
      <c r="G12" s="41"/>
      <c r="H12" s="42"/>
      <c r="I12" s="42"/>
      <c r="J12" s="42"/>
      <c r="K12" s="42"/>
      <c r="L12" s="42"/>
      <c r="M12" s="43"/>
      <c r="O12">
        <f>SUM(N7:N11)</f>
        <v>0</v>
      </c>
    </row>
    <row r="13" spans="1:13" s="57" customFormat="1" ht="28.5">
      <c r="A13" s="55" t="s">
        <v>119</v>
      </c>
      <c r="B13" s="55" t="s">
        <v>36</v>
      </c>
      <c r="C13" s="55" t="s">
        <v>14</v>
      </c>
      <c r="D13" s="55" t="s">
        <v>25</v>
      </c>
      <c r="E13" s="55" t="s">
        <v>204</v>
      </c>
      <c r="F13" s="55" t="s">
        <v>134</v>
      </c>
      <c r="G13" s="12" t="e">
        <f>#REF!+#REF!</f>
        <v>#REF!</v>
      </c>
      <c r="H13" s="8"/>
      <c r="I13" s="8"/>
      <c r="J13" s="8"/>
      <c r="K13" s="8"/>
      <c r="L13" s="8"/>
      <c r="M13" s="8"/>
    </row>
    <row r="14" spans="1:13" s="57" customFormat="1" ht="28.5">
      <c r="A14" s="55" t="s">
        <v>120</v>
      </c>
      <c r="B14" s="55" t="s">
        <v>122</v>
      </c>
      <c r="C14" s="55" t="s">
        <v>126</v>
      </c>
      <c r="D14" s="55" t="s">
        <v>128</v>
      </c>
      <c r="E14" s="55" t="s">
        <v>74</v>
      </c>
      <c r="F14" s="55" t="s">
        <v>135</v>
      </c>
      <c r="G14" s="12" t="e">
        <f>#REF!+#REF!</f>
        <v>#REF!</v>
      </c>
      <c r="H14" s="8"/>
      <c r="I14" s="8" t="s">
        <v>12</v>
      </c>
      <c r="J14" s="8"/>
      <c r="K14" s="8"/>
      <c r="L14" s="56">
        <v>38973</v>
      </c>
      <c r="M14" s="8" t="s">
        <v>13</v>
      </c>
    </row>
    <row r="15" spans="1:13" s="57" customFormat="1" ht="28.5">
      <c r="A15" s="55" t="s">
        <v>118</v>
      </c>
      <c r="B15" s="55" t="s">
        <v>121</v>
      </c>
      <c r="C15" s="55" t="s">
        <v>125</v>
      </c>
      <c r="D15" s="55" t="s">
        <v>26</v>
      </c>
      <c r="E15" s="55" t="s">
        <v>82</v>
      </c>
      <c r="F15" s="55" t="s">
        <v>133</v>
      </c>
      <c r="G15" s="12"/>
      <c r="H15" s="8"/>
      <c r="I15" s="8"/>
      <c r="J15" s="8"/>
      <c r="K15" s="8"/>
      <c r="L15" s="8"/>
      <c r="M15" s="8"/>
    </row>
    <row r="16" spans="1:13" s="57" customFormat="1" ht="28.5">
      <c r="A16" s="55" t="s">
        <v>117</v>
      </c>
      <c r="B16" s="55" t="s">
        <v>33</v>
      </c>
      <c r="C16" s="55" t="s">
        <v>124</v>
      </c>
      <c r="D16" s="55" t="s">
        <v>127</v>
      </c>
      <c r="E16" s="55" t="s">
        <v>130</v>
      </c>
      <c r="F16" s="55" t="s">
        <v>132</v>
      </c>
      <c r="G16" s="12"/>
      <c r="H16" s="8"/>
      <c r="I16" s="8"/>
      <c r="J16" s="8"/>
      <c r="K16" s="8"/>
      <c r="L16" s="8"/>
      <c r="M16" s="8"/>
    </row>
    <row r="17" spans="1:13" s="57" customFormat="1" ht="28.5">
      <c r="A17" s="55" t="s">
        <v>116</v>
      </c>
      <c r="B17" s="55" t="s">
        <v>71</v>
      </c>
      <c r="C17" s="55" t="s">
        <v>123</v>
      </c>
      <c r="D17" s="55" t="s">
        <v>85</v>
      </c>
      <c r="E17" s="55" t="s">
        <v>129</v>
      </c>
      <c r="F17" s="55" t="s">
        <v>131</v>
      </c>
      <c r="G17" s="12" t="e">
        <f>#REF!+#REF!</f>
        <v>#REF!</v>
      </c>
      <c r="H17" s="8"/>
      <c r="I17" s="8" t="s">
        <v>12</v>
      </c>
      <c r="J17" s="8"/>
      <c r="K17" s="8"/>
      <c r="L17" s="56">
        <v>38943</v>
      </c>
      <c r="M17" s="8" t="s">
        <v>27</v>
      </c>
    </row>
    <row r="18" spans="1:15" ht="12.75">
      <c r="A18" s="105" t="s">
        <v>40</v>
      </c>
      <c r="B18" s="105"/>
      <c r="C18" s="105"/>
      <c r="D18" s="105"/>
      <c r="E18" s="105"/>
      <c r="F18" s="105"/>
      <c r="G18" s="41"/>
      <c r="H18" s="42"/>
      <c r="I18" s="42"/>
      <c r="J18" s="42"/>
      <c r="K18" s="42"/>
      <c r="L18" s="42"/>
      <c r="M18" s="43"/>
      <c r="O18">
        <f>SUM(N13:N17)</f>
        <v>0</v>
      </c>
    </row>
    <row r="19" spans="1:13" s="57" customFormat="1" ht="28.5">
      <c r="A19" s="55" t="s">
        <v>137</v>
      </c>
      <c r="B19" s="55" t="s">
        <v>139</v>
      </c>
      <c r="C19" s="55" t="s">
        <v>142</v>
      </c>
      <c r="D19" s="58" t="s">
        <v>28</v>
      </c>
      <c r="E19" s="55" t="s">
        <v>75</v>
      </c>
      <c r="F19" s="55" t="s">
        <v>145</v>
      </c>
      <c r="G19" s="12"/>
      <c r="H19" s="8"/>
      <c r="I19" s="8"/>
      <c r="J19" s="8"/>
      <c r="K19" s="8"/>
      <c r="L19" s="8"/>
      <c r="M19" s="8"/>
    </row>
    <row r="20" spans="1:13" s="57" customFormat="1" ht="28.5">
      <c r="A20" s="55" t="s">
        <v>136</v>
      </c>
      <c r="B20" s="55" t="s">
        <v>35</v>
      </c>
      <c r="C20" s="55" t="s">
        <v>141</v>
      </c>
      <c r="D20" s="55" t="s">
        <v>28</v>
      </c>
      <c r="E20" s="55" t="s">
        <v>75</v>
      </c>
      <c r="F20" s="55" t="s">
        <v>144</v>
      </c>
      <c r="G20" s="12" t="e">
        <f>#REF!+#REF!</f>
        <v>#REF!</v>
      </c>
      <c r="H20" s="8"/>
      <c r="I20" s="8" t="s">
        <v>12</v>
      </c>
      <c r="J20" s="8"/>
      <c r="K20" s="8"/>
      <c r="L20" s="8"/>
      <c r="M20" s="8"/>
    </row>
    <row r="21" spans="1:13" s="57" customFormat="1" ht="28.5">
      <c r="A21" s="55" t="s">
        <v>138</v>
      </c>
      <c r="B21" s="55" t="s">
        <v>140</v>
      </c>
      <c r="C21" s="55" t="s">
        <v>143</v>
      </c>
      <c r="D21" s="58" t="s">
        <v>28</v>
      </c>
      <c r="E21" s="55" t="s">
        <v>75</v>
      </c>
      <c r="F21" s="55" t="s">
        <v>146</v>
      </c>
      <c r="G21" s="12" t="e">
        <f>#REF!+#REF!</f>
        <v>#REF!</v>
      </c>
      <c r="H21" s="8"/>
      <c r="I21" s="56">
        <v>38841</v>
      </c>
      <c r="J21" s="8"/>
      <c r="K21" s="8"/>
      <c r="L21" s="56">
        <v>38923</v>
      </c>
      <c r="M21" s="8"/>
    </row>
    <row r="22" spans="1:15" ht="12.75">
      <c r="A22" s="105" t="s">
        <v>41</v>
      </c>
      <c r="B22" s="105"/>
      <c r="C22" s="105"/>
      <c r="D22" s="105"/>
      <c r="E22" s="105"/>
      <c r="F22" s="105"/>
      <c r="G22" s="50"/>
      <c r="H22" s="51"/>
      <c r="I22" s="51"/>
      <c r="J22" s="51"/>
      <c r="K22" s="51"/>
      <c r="L22" s="52"/>
      <c r="M22" s="53"/>
      <c r="O22">
        <f>SUM(N19:N21)</f>
        <v>0</v>
      </c>
    </row>
    <row r="23" spans="1:13" s="57" customFormat="1" ht="28.5">
      <c r="A23" s="55" t="s">
        <v>147</v>
      </c>
      <c r="B23" s="55" t="s">
        <v>34</v>
      </c>
      <c r="C23" s="55" t="s">
        <v>149</v>
      </c>
      <c r="D23" s="58" t="s">
        <v>150</v>
      </c>
      <c r="E23" s="55" t="s">
        <v>80</v>
      </c>
      <c r="F23" s="55" t="s">
        <v>151</v>
      </c>
      <c r="G23" s="12" t="e">
        <f>#REF!+G7</f>
        <v>#REF!</v>
      </c>
      <c r="H23" s="8"/>
      <c r="I23" s="8"/>
      <c r="J23" s="8"/>
      <c r="K23" s="8"/>
      <c r="L23" s="8"/>
      <c r="M23" s="8"/>
    </row>
    <row r="24" spans="1:13" s="57" customFormat="1" ht="28.5">
      <c r="A24" s="55" t="s">
        <v>148</v>
      </c>
      <c r="B24" s="55" t="s">
        <v>122</v>
      </c>
      <c r="C24" s="55" t="s">
        <v>152</v>
      </c>
      <c r="D24" s="58" t="s">
        <v>62</v>
      </c>
      <c r="E24" s="55" t="s">
        <v>80</v>
      </c>
      <c r="F24" s="55" t="s">
        <v>153</v>
      </c>
      <c r="G24" s="12" t="e">
        <f>#REF!+#REF!</f>
        <v>#REF!</v>
      </c>
      <c r="H24" s="8"/>
      <c r="I24" s="8" t="s">
        <v>12</v>
      </c>
      <c r="J24" s="8"/>
      <c r="K24" s="8"/>
      <c r="L24" s="56">
        <v>39000</v>
      </c>
      <c r="M24" s="8" t="s">
        <v>20</v>
      </c>
    </row>
    <row r="25" spans="1:15" ht="12.75">
      <c r="A25" s="105" t="s">
        <v>42</v>
      </c>
      <c r="B25" s="105"/>
      <c r="C25" s="105"/>
      <c r="D25" s="105"/>
      <c r="E25" s="105"/>
      <c r="F25" s="105"/>
      <c r="G25" s="50"/>
      <c r="H25" s="51"/>
      <c r="I25" s="51"/>
      <c r="J25" s="51"/>
      <c r="K25" s="51"/>
      <c r="L25" s="52"/>
      <c r="M25" s="53"/>
      <c r="O25">
        <f>SUM(N23:N24)</f>
        <v>0</v>
      </c>
    </row>
    <row r="26" spans="1:13" s="57" customFormat="1" ht="14.25">
      <c r="A26" s="55" t="s">
        <v>154</v>
      </c>
      <c r="B26" s="55" t="s">
        <v>156</v>
      </c>
      <c r="C26" s="58" t="s">
        <v>157</v>
      </c>
      <c r="D26" s="58" t="s">
        <v>30</v>
      </c>
      <c r="E26" s="55" t="s">
        <v>78</v>
      </c>
      <c r="F26" s="55" t="s">
        <v>158</v>
      </c>
      <c r="G26" s="12" t="e">
        <f>#REF!+#REF!</f>
        <v>#REF!</v>
      </c>
      <c r="H26" s="8"/>
      <c r="I26" s="8" t="s">
        <v>12</v>
      </c>
      <c r="J26" s="8"/>
      <c r="K26" s="8"/>
      <c r="L26" s="8"/>
      <c r="M26" s="8"/>
    </row>
    <row r="27" spans="1:13" s="57" customFormat="1" ht="28.5">
      <c r="A27" s="55" t="s">
        <v>155</v>
      </c>
      <c r="B27" s="55" t="s">
        <v>159</v>
      </c>
      <c r="C27" s="55" t="s">
        <v>160</v>
      </c>
      <c r="D27" s="58" t="s">
        <v>72</v>
      </c>
      <c r="E27" s="55" t="s">
        <v>77</v>
      </c>
      <c r="F27" s="55" t="s">
        <v>161</v>
      </c>
      <c r="G27" s="12" t="e">
        <f>#REF!+#REF!</f>
        <v>#REF!</v>
      </c>
      <c r="H27" s="8"/>
      <c r="I27" s="8" t="s">
        <v>12</v>
      </c>
      <c r="J27" s="8"/>
      <c r="K27" s="8"/>
      <c r="L27" s="56">
        <v>38993</v>
      </c>
      <c r="M27" s="8" t="s">
        <v>31</v>
      </c>
    </row>
    <row r="28" spans="1:6" ht="12.75">
      <c r="A28" s="54"/>
      <c r="B28" s="54"/>
      <c r="C28" s="54"/>
      <c r="D28" s="54"/>
      <c r="E28" s="19"/>
      <c r="F28" s="19"/>
    </row>
    <row r="29" spans="1:6" ht="12.75">
      <c r="A29" s="19"/>
      <c r="B29" s="19"/>
      <c r="C29" s="19"/>
      <c r="D29" s="19"/>
      <c r="E29" s="19"/>
      <c r="F29" s="19"/>
    </row>
    <row r="30" spans="1:6" ht="12.75">
      <c r="A30" s="19"/>
      <c r="B30" s="19"/>
      <c r="C30" s="19"/>
      <c r="D30" s="19"/>
      <c r="E30" s="19"/>
      <c r="F30" s="19"/>
    </row>
    <row r="31" spans="1:6" ht="12.75">
      <c r="A31" s="19"/>
      <c r="B31" s="19"/>
      <c r="C31" s="19"/>
      <c r="D31" s="19"/>
      <c r="E31" s="19"/>
      <c r="F31" s="19"/>
    </row>
    <row r="32" spans="1:6" ht="12.75">
      <c r="A32" s="19"/>
      <c r="B32" s="19"/>
      <c r="C32" s="19"/>
      <c r="D32" s="19"/>
      <c r="E32" s="19"/>
      <c r="F32" s="19"/>
    </row>
    <row r="33" spans="1:6" ht="12.75">
      <c r="A33" s="19"/>
      <c r="B33" s="19"/>
      <c r="C33" s="19"/>
      <c r="D33" s="19"/>
      <c r="E33" s="19"/>
      <c r="F33" s="19"/>
    </row>
    <row r="34" spans="1:6" ht="12.75">
      <c r="A34" s="19"/>
      <c r="B34" s="19"/>
      <c r="C34" s="19"/>
      <c r="D34" s="19"/>
      <c r="E34" s="19"/>
      <c r="F34" s="19"/>
    </row>
    <row r="35" spans="1:6" ht="12.75">
      <c r="A35" s="19"/>
      <c r="B35" s="19"/>
      <c r="C35" s="19"/>
      <c r="D35" s="19"/>
      <c r="E35" s="19"/>
      <c r="F35" s="19"/>
    </row>
    <row r="36" spans="1:6" ht="12.75">
      <c r="A36" s="19"/>
      <c r="B36" s="19"/>
      <c r="C36" s="19"/>
      <c r="D36" s="19"/>
      <c r="E36" s="19"/>
      <c r="F36" s="19"/>
    </row>
    <row r="37" spans="1:6" ht="12.75">
      <c r="A37" s="19"/>
      <c r="B37" s="19"/>
      <c r="C37" s="19"/>
      <c r="D37" s="19"/>
      <c r="E37" s="19"/>
      <c r="F37" s="19"/>
    </row>
    <row r="38" spans="1:6" ht="12.75">
      <c r="A38" s="19"/>
      <c r="B38" s="19"/>
      <c r="C38" s="19"/>
      <c r="D38" s="19"/>
      <c r="E38" s="19"/>
      <c r="F38" s="19"/>
    </row>
    <row r="39" spans="1:6" ht="12.75">
      <c r="A39" s="19"/>
      <c r="B39" s="19"/>
      <c r="C39" s="19"/>
      <c r="D39" s="19"/>
      <c r="E39" s="19"/>
      <c r="F39" s="19"/>
    </row>
    <row r="40" spans="1:6" ht="12.75">
      <c r="A40" s="19"/>
      <c r="B40" s="19"/>
      <c r="C40" s="19"/>
      <c r="D40" s="19"/>
      <c r="E40" s="19"/>
      <c r="F40" s="19"/>
    </row>
    <row r="41" spans="1:6" ht="12.75">
      <c r="A41" s="19"/>
      <c r="B41" s="19"/>
      <c r="C41" s="19"/>
      <c r="D41" s="19"/>
      <c r="E41" s="19"/>
      <c r="F41" s="19"/>
    </row>
    <row r="42" spans="1:6" ht="12.75">
      <c r="A42" s="19"/>
      <c r="B42" s="19"/>
      <c r="C42" s="19"/>
      <c r="D42" s="19"/>
      <c r="E42" s="19"/>
      <c r="F42" s="19"/>
    </row>
    <row r="43" spans="1:6" ht="12.75">
      <c r="A43" s="19"/>
      <c r="B43" s="19"/>
      <c r="C43" s="19"/>
      <c r="D43" s="19"/>
      <c r="E43" s="19"/>
      <c r="F43" s="19"/>
    </row>
    <row r="44" spans="1:6" ht="12.75">
      <c r="A44" s="19"/>
      <c r="B44" s="19"/>
      <c r="C44" s="19"/>
      <c r="D44" s="19"/>
      <c r="E44" s="19"/>
      <c r="F44" s="19"/>
    </row>
    <row r="45" spans="1:6" ht="12.75">
      <c r="A45" s="19"/>
      <c r="B45" s="19"/>
      <c r="C45" s="19"/>
      <c r="D45" s="19"/>
      <c r="E45" s="19"/>
      <c r="F45" s="19"/>
    </row>
    <row r="46" spans="1:6" ht="12.75">
      <c r="A46" s="19"/>
      <c r="B46" s="19"/>
      <c r="C46" s="19"/>
      <c r="D46" s="19"/>
      <c r="E46" s="19"/>
      <c r="F46" s="19"/>
    </row>
    <row r="47" spans="1:6" ht="12.75">
      <c r="A47" s="19"/>
      <c r="B47" s="19"/>
      <c r="C47" s="19"/>
      <c r="D47" s="19"/>
      <c r="E47" s="19"/>
      <c r="F47" s="19"/>
    </row>
    <row r="48" spans="1:6" ht="12.75">
      <c r="A48" s="19"/>
      <c r="B48" s="19"/>
      <c r="C48" s="19"/>
      <c r="D48" s="19"/>
      <c r="E48" s="19"/>
      <c r="F48" s="19"/>
    </row>
    <row r="49" spans="1:6" ht="12.75">
      <c r="A49" s="19"/>
      <c r="B49" s="19"/>
      <c r="C49" s="19"/>
      <c r="D49" s="19"/>
      <c r="E49" s="19"/>
      <c r="F49" s="19"/>
    </row>
    <row r="50" spans="1:6" ht="12.75">
      <c r="A50" s="19"/>
      <c r="B50" s="19"/>
      <c r="C50" s="19"/>
      <c r="D50" s="19"/>
      <c r="E50" s="19"/>
      <c r="F50" s="19"/>
    </row>
    <row r="51" spans="1:6" ht="12.75">
      <c r="A51" s="19"/>
      <c r="B51" s="19"/>
      <c r="C51" s="19"/>
      <c r="D51" s="19"/>
      <c r="E51" s="19"/>
      <c r="F51" s="19"/>
    </row>
    <row r="52" spans="1:6" ht="12.75">
      <c r="A52" s="19"/>
      <c r="B52" s="19"/>
      <c r="C52" s="19"/>
      <c r="D52" s="19"/>
      <c r="E52" s="19"/>
      <c r="F52" s="19"/>
    </row>
    <row r="53" spans="1:6" ht="12.75">
      <c r="A53" s="19"/>
      <c r="B53" s="19"/>
      <c r="C53" s="19"/>
      <c r="D53" s="19"/>
      <c r="E53" s="19"/>
      <c r="F53" s="19"/>
    </row>
    <row r="54" spans="1:6" ht="12.75">
      <c r="A54" s="19"/>
      <c r="B54" s="19"/>
      <c r="C54" s="19"/>
      <c r="D54" s="19"/>
      <c r="E54" s="19"/>
      <c r="F54" s="19"/>
    </row>
    <row r="55" spans="1:6" ht="12.75">
      <c r="A55" s="19"/>
      <c r="B55" s="19"/>
      <c r="C55" s="19"/>
      <c r="D55" s="19"/>
      <c r="E55" s="19"/>
      <c r="F55" s="19"/>
    </row>
    <row r="56" spans="1:6" ht="12.75">
      <c r="A56" s="19"/>
      <c r="B56" s="19"/>
      <c r="C56" s="19"/>
      <c r="D56" s="19"/>
      <c r="E56" s="19"/>
      <c r="F56" s="19"/>
    </row>
    <row r="57" spans="1:6" ht="12.75">
      <c r="A57" s="19"/>
      <c r="B57" s="19"/>
      <c r="C57" s="19"/>
      <c r="D57" s="19"/>
      <c r="E57" s="19"/>
      <c r="F57" s="19"/>
    </row>
    <row r="58" spans="1:6" ht="12.75">
      <c r="A58" s="19"/>
      <c r="B58" s="19"/>
      <c r="C58" s="19"/>
      <c r="D58" s="19"/>
      <c r="E58" s="19"/>
      <c r="F58" s="19"/>
    </row>
    <row r="59" spans="1:6" ht="12.75">
      <c r="A59" s="19"/>
      <c r="B59" s="19"/>
      <c r="C59" s="19"/>
      <c r="D59" s="19"/>
      <c r="E59" s="19"/>
      <c r="F59" s="19"/>
    </row>
    <row r="60" spans="1:6" ht="12.75">
      <c r="A60" s="19"/>
      <c r="B60" s="19"/>
      <c r="C60" s="19"/>
      <c r="D60" s="19"/>
      <c r="E60" s="19"/>
      <c r="F60" s="19"/>
    </row>
    <row r="61" spans="1:6" ht="12.75">
      <c r="A61" s="19"/>
      <c r="B61" s="19"/>
      <c r="C61" s="19"/>
      <c r="D61" s="19"/>
      <c r="E61" s="19"/>
      <c r="F61" s="19"/>
    </row>
    <row r="62" spans="1:6" ht="12.75">
      <c r="A62" s="19"/>
      <c r="B62" s="19"/>
      <c r="C62" s="19"/>
      <c r="D62" s="19"/>
      <c r="E62" s="19"/>
      <c r="F62" s="19"/>
    </row>
    <row r="63" spans="1:6" ht="12.75">
      <c r="A63" s="19"/>
      <c r="B63" s="19"/>
      <c r="C63" s="19"/>
      <c r="D63" s="19"/>
      <c r="E63" s="19"/>
      <c r="F63" s="19"/>
    </row>
    <row r="64" spans="1:6" ht="12.75">
      <c r="A64" s="19"/>
      <c r="B64" s="19"/>
      <c r="C64" s="19"/>
      <c r="D64" s="19"/>
      <c r="E64" s="19"/>
      <c r="F64" s="19"/>
    </row>
    <row r="65" spans="1:6" ht="12.75">
      <c r="A65" s="19"/>
      <c r="B65" s="19"/>
      <c r="C65" s="19"/>
      <c r="D65" s="19"/>
      <c r="E65" s="19"/>
      <c r="F65" s="19"/>
    </row>
    <row r="66" spans="1:6" ht="12.75">
      <c r="A66" s="19"/>
      <c r="B66" s="19"/>
      <c r="C66" s="19"/>
      <c r="D66" s="19"/>
      <c r="E66" s="19"/>
      <c r="F66" s="19"/>
    </row>
    <row r="67" spans="1:6" ht="12.75">
      <c r="A67" s="19"/>
      <c r="B67" s="19"/>
      <c r="C67" s="19"/>
      <c r="D67" s="19"/>
      <c r="E67" s="19"/>
      <c r="F67" s="19"/>
    </row>
    <row r="68" spans="1:6" ht="12.75">
      <c r="A68" s="19"/>
      <c r="B68" s="19"/>
      <c r="C68" s="19"/>
      <c r="D68" s="19"/>
      <c r="E68" s="19"/>
      <c r="F68" s="19"/>
    </row>
    <row r="69" spans="1:6" ht="12.75">
      <c r="A69" s="19"/>
      <c r="B69" s="19"/>
      <c r="C69" s="19"/>
      <c r="D69" s="19"/>
      <c r="E69" s="19"/>
      <c r="F69" s="19"/>
    </row>
    <row r="70" spans="1:6" ht="12.75">
      <c r="A70" s="19"/>
      <c r="B70" s="19"/>
      <c r="C70" s="19"/>
      <c r="D70" s="19"/>
      <c r="E70" s="19"/>
      <c r="F70" s="19"/>
    </row>
    <row r="71" spans="1:6" ht="12.75">
      <c r="A71" s="19"/>
      <c r="B71" s="19"/>
      <c r="C71" s="19"/>
      <c r="D71" s="19"/>
      <c r="E71" s="19"/>
      <c r="F71" s="19"/>
    </row>
    <row r="72" spans="1:6" ht="12.75">
      <c r="A72" s="19"/>
      <c r="B72" s="19"/>
      <c r="C72" s="19"/>
      <c r="D72" s="19"/>
      <c r="E72" s="19"/>
      <c r="F72" s="19"/>
    </row>
    <row r="73" spans="1:6" ht="12.75">
      <c r="A73" s="19"/>
      <c r="B73" s="19"/>
      <c r="C73" s="19"/>
      <c r="D73" s="19"/>
      <c r="E73" s="19"/>
      <c r="F73" s="19"/>
    </row>
    <row r="74" spans="1:6" ht="12.75">
      <c r="A74" s="19"/>
      <c r="B74" s="19"/>
      <c r="C74" s="19"/>
      <c r="D74" s="19"/>
      <c r="E74" s="19"/>
      <c r="F74" s="19"/>
    </row>
    <row r="75" spans="1:6" ht="12.75">
      <c r="A75" s="19"/>
      <c r="B75" s="19"/>
      <c r="C75" s="19"/>
      <c r="D75" s="19"/>
      <c r="E75" s="19"/>
      <c r="F75" s="19"/>
    </row>
    <row r="76" spans="1:6" ht="12.75">
      <c r="A76" s="19"/>
      <c r="B76" s="19"/>
      <c r="C76" s="19"/>
      <c r="D76" s="19"/>
      <c r="E76" s="19"/>
      <c r="F76" s="19"/>
    </row>
    <row r="77" spans="1:6" ht="12.75">
      <c r="A77" s="19"/>
      <c r="B77" s="19"/>
      <c r="C77" s="19"/>
      <c r="D77" s="19"/>
      <c r="E77" s="19"/>
      <c r="F77" s="19"/>
    </row>
    <row r="78" spans="1:6" ht="12.75">
      <c r="A78" s="19"/>
      <c r="B78" s="19"/>
      <c r="C78" s="19"/>
      <c r="D78" s="19"/>
      <c r="E78" s="19"/>
      <c r="F78" s="19"/>
    </row>
    <row r="79" spans="1:6" ht="12.75">
      <c r="A79" s="19"/>
      <c r="B79" s="19"/>
      <c r="C79" s="19"/>
      <c r="D79" s="19"/>
      <c r="E79" s="19"/>
      <c r="F79" s="19"/>
    </row>
    <row r="80" spans="1:6" ht="12.75">
      <c r="A80" s="19"/>
      <c r="B80" s="19"/>
      <c r="C80" s="19"/>
      <c r="D80" s="19"/>
      <c r="E80" s="19"/>
      <c r="F80" s="19"/>
    </row>
    <row r="81" spans="1:6" ht="12.75">
      <c r="A81" s="19"/>
      <c r="B81" s="19"/>
      <c r="C81" s="19"/>
      <c r="D81" s="19"/>
      <c r="E81" s="19"/>
      <c r="F81" s="19"/>
    </row>
    <row r="82" spans="1:6" ht="12.75">
      <c r="A82" s="19"/>
      <c r="B82" s="19"/>
      <c r="C82" s="19"/>
      <c r="D82" s="19"/>
      <c r="E82" s="19"/>
      <c r="F82" s="19"/>
    </row>
    <row r="83" spans="1:6" ht="12.75">
      <c r="A83" s="19"/>
      <c r="B83" s="19"/>
      <c r="C83" s="19"/>
      <c r="D83" s="19"/>
      <c r="E83" s="19"/>
      <c r="F83" s="19"/>
    </row>
    <row r="84" spans="1:6" ht="12.75">
      <c r="A84" s="19"/>
      <c r="B84" s="19"/>
      <c r="C84" s="19"/>
      <c r="D84" s="19"/>
      <c r="E84" s="19"/>
      <c r="F84" s="19"/>
    </row>
    <row r="85" spans="1:6" ht="12.75">
      <c r="A85" s="19"/>
      <c r="B85" s="19"/>
      <c r="C85" s="19"/>
      <c r="D85" s="19"/>
      <c r="E85" s="19"/>
      <c r="F85" s="19"/>
    </row>
    <row r="86" spans="1:6" ht="12.75">
      <c r="A86" s="19"/>
      <c r="B86" s="19"/>
      <c r="C86" s="19"/>
      <c r="D86" s="19"/>
      <c r="E86" s="19"/>
      <c r="F86" s="19"/>
    </row>
    <row r="87" spans="1:6" ht="12.75">
      <c r="A87" s="19"/>
      <c r="B87" s="19"/>
      <c r="C87" s="19"/>
      <c r="D87" s="19"/>
      <c r="E87" s="19"/>
      <c r="F87" s="19"/>
    </row>
    <row r="88" spans="1:6" ht="12.75">
      <c r="A88" s="19"/>
      <c r="B88" s="19"/>
      <c r="C88" s="19"/>
      <c r="D88" s="19"/>
      <c r="E88" s="19"/>
      <c r="F88" s="19"/>
    </row>
    <row r="89" spans="1:6" ht="12.75">
      <c r="A89" s="19"/>
      <c r="B89" s="19"/>
      <c r="C89" s="19"/>
      <c r="D89" s="19"/>
      <c r="E89" s="19"/>
      <c r="F89" s="19"/>
    </row>
    <row r="90" spans="1:6" ht="12.75">
      <c r="A90" s="19"/>
      <c r="B90" s="19"/>
      <c r="C90" s="19"/>
      <c r="D90" s="19"/>
      <c r="E90" s="19"/>
      <c r="F90" s="19"/>
    </row>
    <row r="91" spans="1:6" ht="12.75">
      <c r="A91" s="19"/>
      <c r="B91" s="19"/>
      <c r="C91" s="19"/>
      <c r="D91" s="19"/>
      <c r="E91" s="19"/>
      <c r="F91" s="19"/>
    </row>
    <row r="92" spans="1:6" ht="12.75">
      <c r="A92" s="19"/>
      <c r="B92" s="19"/>
      <c r="C92" s="19"/>
      <c r="D92" s="19"/>
      <c r="E92" s="19"/>
      <c r="F92" s="19"/>
    </row>
    <row r="93" spans="1:6" ht="12.75">
      <c r="A93" s="19"/>
      <c r="B93" s="19"/>
      <c r="C93" s="19"/>
      <c r="D93" s="19"/>
      <c r="E93" s="19"/>
      <c r="F93" s="19"/>
    </row>
    <row r="94" spans="1:6" ht="12.75">
      <c r="A94" s="19"/>
      <c r="B94" s="19"/>
      <c r="C94" s="19"/>
      <c r="D94" s="19"/>
      <c r="E94" s="19"/>
      <c r="F94" s="19"/>
    </row>
    <row r="95" spans="1:6" ht="12.75">
      <c r="A95" s="19"/>
      <c r="B95" s="19"/>
      <c r="C95" s="19"/>
      <c r="D95" s="19"/>
      <c r="E95" s="19"/>
      <c r="F95" s="19"/>
    </row>
    <row r="96" spans="1:6" ht="12.75">
      <c r="A96" s="19"/>
      <c r="B96" s="19"/>
      <c r="C96" s="19"/>
      <c r="D96" s="19"/>
      <c r="E96" s="19"/>
      <c r="F96" s="19"/>
    </row>
    <row r="97" spans="1:6" ht="12.75">
      <c r="A97" s="19"/>
      <c r="B97" s="19"/>
      <c r="C97" s="19"/>
      <c r="D97" s="19"/>
      <c r="E97" s="19"/>
      <c r="F97" s="19"/>
    </row>
    <row r="98" spans="1:6" ht="12.75">
      <c r="A98" s="19"/>
      <c r="B98" s="19"/>
      <c r="C98" s="19"/>
      <c r="D98" s="19"/>
      <c r="E98" s="19"/>
      <c r="F98" s="19"/>
    </row>
    <row r="99" spans="1:6" ht="12.75">
      <c r="A99" s="19"/>
      <c r="B99" s="19"/>
      <c r="C99" s="19"/>
      <c r="D99" s="19"/>
      <c r="E99" s="19"/>
      <c r="F99" s="19"/>
    </row>
    <row r="100" spans="1:6" ht="12.75">
      <c r="A100" s="19"/>
      <c r="B100" s="19"/>
      <c r="C100" s="19"/>
      <c r="D100" s="19"/>
      <c r="E100" s="19"/>
      <c r="F100" s="19"/>
    </row>
    <row r="101" spans="1:6" ht="12.75">
      <c r="A101" s="19"/>
      <c r="B101" s="19"/>
      <c r="C101" s="19"/>
      <c r="D101" s="19"/>
      <c r="E101" s="19"/>
      <c r="F101" s="19"/>
    </row>
    <row r="102" spans="1:6" ht="12.75">
      <c r="A102" s="19"/>
      <c r="B102" s="19"/>
      <c r="C102" s="19"/>
      <c r="D102" s="19"/>
      <c r="E102" s="19"/>
      <c r="F102" s="19"/>
    </row>
    <row r="103" spans="1:6" ht="12.75">
      <c r="A103" s="19"/>
      <c r="B103" s="19"/>
      <c r="C103" s="19"/>
      <c r="D103" s="19"/>
      <c r="E103" s="19"/>
      <c r="F103" s="19"/>
    </row>
    <row r="104" spans="1:6" ht="12.75">
      <c r="A104" s="19"/>
      <c r="B104" s="19"/>
      <c r="C104" s="19"/>
      <c r="D104" s="19"/>
      <c r="E104" s="19"/>
      <c r="F104" s="19"/>
    </row>
    <row r="105" spans="1:6" ht="12.75">
      <c r="A105" s="19"/>
      <c r="B105" s="19"/>
      <c r="C105" s="19"/>
      <c r="D105" s="19"/>
      <c r="E105" s="19"/>
      <c r="F105" s="19"/>
    </row>
    <row r="106" spans="1:6" ht="12.75">
      <c r="A106" s="19"/>
      <c r="B106" s="19"/>
      <c r="C106" s="19"/>
      <c r="D106" s="19"/>
      <c r="E106" s="19"/>
      <c r="F106" s="19"/>
    </row>
    <row r="107" spans="1:6" ht="12.75">
      <c r="A107" s="19"/>
      <c r="B107" s="19"/>
      <c r="C107" s="19"/>
      <c r="D107" s="19"/>
      <c r="E107" s="19"/>
      <c r="F107" s="19"/>
    </row>
    <row r="108" spans="1:6" ht="12.75">
      <c r="A108" s="19"/>
      <c r="B108" s="19"/>
      <c r="C108" s="19"/>
      <c r="D108" s="19"/>
      <c r="E108" s="19"/>
      <c r="F108" s="19"/>
    </row>
    <row r="109" spans="1:6" ht="12.75">
      <c r="A109" s="19"/>
      <c r="B109" s="19"/>
      <c r="C109" s="19"/>
      <c r="D109" s="19"/>
      <c r="E109" s="19"/>
      <c r="F109" s="19"/>
    </row>
    <row r="110" spans="1:6" ht="12.75">
      <c r="A110" s="19"/>
      <c r="B110" s="19"/>
      <c r="C110" s="19"/>
      <c r="D110" s="19"/>
      <c r="E110" s="19"/>
      <c r="F110" s="19"/>
    </row>
    <row r="111" spans="1:6" ht="12.75">
      <c r="A111" s="19"/>
      <c r="B111" s="19"/>
      <c r="C111" s="19"/>
      <c r="D111" s="19"/>
      <c r="E111" s="19"/>
      <c r="F111" s="19"/>
    </row>
    <row r="112" spans="1:6" ht="12.75">
      <c r="A112" s="19"/>
      <c r="B112" s="19"/>
      <c r="C112" s="19"/>
      <c r="D112" s="19"/>
      <c r="E112" s="19"/>
      <c r="F112" s="19"/>
    </row>
    <row r="113" spans="1:6" ht="12.75">
      <c r="A113" s="19"/>
      <c r="B113" s="19"/>
      <c r="C113" s="19"/>
      <c r="D113" s="19"/>
      <c r="E113" s="19"/>
      <c r="F113" s="19"/>
    </row>
    <row r="114" spans="1:6" ht="12.75">
      <c r="A114" s="19"/>
      <c r="B114" s="19"/>
      <c r="C114" s="19"/>
      <c r="D114" s="19"/>
      <c r="E114" s="19"/>
      <c r="F114" s="19"/>
    </row>
    <row r="115" spans="1:6" ht="12.75">
      <c r="A115" s="19"/>
      <c r="B115" s="19"/>
      <c r="C115" s="19"/>
      <c r="D115" s="19"/>
      <c r="E115" s="19"/>
      <c r="F115" s="19"/>
    </row>
    <row r="116" spans="1:6" ht="12.75">
      <c r="A116" s="19"/>
      <c r="B116" s="19"/>
      <c r="C116" s="19"/>
      <c r="D116" s="19"/>
      <c r="E116" s="19"/>
      <c r="F116" s="19"/>
    </row>
    <row r="117" spans="1:6" ht="12.75">
      <c r="A117" s="19"/>
      <c r="B117" s="19"/>
      <c r="C117" s="19"/>
      <c r="D117" s="19"/>
      <c r="E117" s="19"/>
      <c r="F117" s="19"/>
    </row>
    <row r="118" spans="1:6" ht="12.75">
      <c r="A118" s="19"/>
      <c r="B118" s="19"/>
      <c r="C118" s="19"/>
      <c r="D118" s="19"/>
      <c r="E118" s="19"/>
      <c r="F118" s="19"/>
    </row>
    <row r="119" spans="1:6" ht="12.75">
      <c r="A119" s="19"/>
      <c r="B119" s="19"/>
      <c r="C119" s="19"/>
      <c r="D119" s="19"/>
      <c r="E119" s="19"/>
      <c r="F119" s="19"/>
    </row>
    <row r="120" spans="1:6" ht="12.75">
      <c r="A120" s="19"/>
      <c r="B120" s="19"/>
      <c r="C120" s="19"/>
      <c r="D120" s="19"/>
      <c r="E120" s="19"/>
      <c r="F120" s="19"/>
    </row>
    <row r="121" spans="1:6" ht="12.75">
      <c r="A121" s="19"/>
      <c r="B121" s="19"/>
      <c r="C121" s="19"/>
      <c r="D121" s="19"/>
      <c r="E121" s="19"/>
      <c r="F121" s="19"/>
    </row>
    <row r="122" spans="1:6" ht="12.75">
      <c r="A122" s="19"/>
      <c r="B122" s="19"/>
      <c r="C122" s="19"/>
      <c r="D122" s="19"/>
      <c r="E122" s="19"/>
      <c r="F122" s="19"/>
    </row>
    <row r="123" spans="1:6" ht="12.75">
      <c r="A123" s="19"/>
      <c r="B123" s="19"/>
      <c r="C123" s="19"/>
      <c r="D123" s="19"/>
      <c r="E123" s="19"/>
      <c r="F123" s="19"/>
    </row>
    <row r="124" spans="1:6" ht="12.75">
      <c r="A124" s="19"/>
      <c r="B124" s="19"/>
      <c r="C124" s="19"/>
      <c r="D124" s="19"/>
      <c r="E124" s="19"/>
      <c r="F124" s="19"/>
    </row>
    <row r="125" spans="1:6" ht="12.75">
      <c r="A125" s="19"/>
      <c r="B125" s="19"/>
      <c r="C125" s="19"/>
      <c r="D125" s="19"/>
      <c r="E125" s="19"/>
      <c r="F125" s="19"/>
    </row>
    <row r="126" spans="1:6" ht="12.75">
      <c r="A126" s="19"/>
      <c r="B126" s="19"/>
      <c r="C126" s="19"/>
      <c r="D126" s="19"/>
      <c r="E126" s="19"/>
      <c r="F126" s="19"/>
    </row>
    <row r="127" spans="1:6" ht="12.75">
      <c r="A127" s="19"/>
      <c r="B127" s="19"/>
      <c r="C127" s="19"/>
      <c r="D127" s="19"/>
      <c r="E127" s="19"/>
      <c r="F127" s="19"/>
    </row>
    <row r="128" spans="1:6" ht="12.75">
      <c r="A128" s="19"/>
      <c r="B128" s="19"/>
      <c r="C128" s="19"/>
      <c r="D128" s="19"/>
      <c r="E128" s="19"/>
      <c r="F128" s="19"/>
    </row>
    <row r="129" spans="1:6" ht="12.75">
      <c r="A129" s="19"/>
      <c r="B129" s="19"/>
      <c r="C129" s="19"/>
      <c r="D129" s="19"/>
      <c r="E129" s="19"/>
      <c r="F129" s="19"/>
    </row>
    <row r="130" spans="1:6" ht="12.75">
      <c r="A130" s="19"/>
      <c r="B130" s="19"/>
      <c r="C130" s="19"/>
      <c r="D130" s="19"/>
      <c r="E130" s="19"/>
      <c r="F130" s="19"/>
    </row>
    <row r="131" spans="1:6" ht="12.75">
      <c r="A131" s="19"/>
      <c r="B131" s="19"/>
      <c r="C131" s="19"/>
      <c r="D131" s="19"/>
      <c r="E131" s="19"/>
      <c r="F131" s="19"/>
    </row>
    <row r="132" spans="1:6" ht="12.75">
      <c r="A132" s="19"/>
      <c r="B132" s="19"/>
      <c r="C132" s="19"/>
      <c r="D132" s="19"/>
      <c r="E132" s="19"/>
      <c r="F132" s="19"/>
    </row>
    <row r="133" spans="1:6" ht="12.75">
      <c r="A133" s="19"/>
      <c r="B133" s="19"/>
      <c r="C133" s="19"/>
      <c r="D133" s="19"/>
      <c r="E133" s="19"/>
      <c r="F133" s="19"/>
    </row>
    <row r="134" spans="1:6" ht="12.75">
      <c r="A134" s="19"/>
      <c r="B134" s="19"/>
      <c r="C134" s="19"/>
      <c r="D134" s="19"/>
      <c r="E134" s="19"/>
      <c r="F134" s="19"/>
    </row>
    <row r="135" spans="1:6" ht="12.75">
      <c r="A135" s="19"/>
      <c r="B135" s="19"/>
      <c r="C135" s="19"/>
      <c r="D135" s="19"/>
      <c r="E135" s="19"/>
      <c r="F135" s="19"/>
    </row>
    <row r="136" spans="1:6" ht="12.75">
      <c r="A136" s="19"/>
      <c r="B136" s="19"/>
      <c r="C136" s="19"/>
      <c r="D136" s="19"/>
      <c r="E136" s="19"/>
      <c r="F136" s="19"/>
    </row>
    <row r="137" spans="1:6" ht="12.75">
      <c r="A137" s="19"/>
      <c r="B137" s="19"/>
      <c r="C137" s="19"/>
      <c r="D137" s="19"/>
      <c r="E137" s="19"/>
      <c r="F137" s="19"/>
    </row>
    <row r="138" spans="1:6" ht="12.75">
      <c r="A138" s="19"/>
      <c r="B138" s="19"/>
      <c r="C138" s="19"/>
      <c r="D138" s="19"/>
      <c r="E138" s="19"/>
      <c r="F138" s="19"/>
    </row>
    <row r="139" spans="1:6" ht="12.75">
      <c r="A139" s="19"/>
      <c r="B139" s="19"/>
      <c r="C139" s="19"/>
      <c r="D139" s="19"/>
      <c r="E139" s="19"/>
      <c r="F139" s="19"/>
    </row>
  </sheetData>
  <mergeCells count="6">
    <mergeCell ref="A2:F2"/>
    <mergeCell ref="A25:F25"/>
    <mergeCell ref="A6:F6"/>
    <mergeCell ref="A12:F12"/>
    <mergeCell ref="A18:F18"/>
    <mergeCell ref="A22:F22"/>
  </mergeCells>
  <printOptions/>
  <pageMargins left="0.75" right="0.75" top="1" bottom="1" header="0.5" footer="0.5"/>
  <pageSetup horizontalDpi="600" verticalDpi="600" orientation="landscape" scale="69" r:id="rId1"/>
  <headerFooter alignWithMargins="0">
    <oddHeader>&amp;C&amp;"Arial,Bold"&amp;14FY 2008 Fulbright-Hays Faculty Research Abroad Program</oddHeader>
    <oddFooter>&amp;CInternational Education Programs Service
US Department of Education
Washington, DC 20006-8521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5">
      <selection activeCell="B35" sqref="B35"/>
    </sheetView>
  </sheetViews>
  <sheetFormatPr defaultColWidth="9.140625" defaultRowHeight="12.75"/>
  <cols>
    <col min="1" max="1" width="18.8515625" style="0" customWidth="1"/>
    <col min="3" max="3" width="12.28125" style="9" customWidth="1"/>
    <col min="4" max="4" width="11.8515625" style="9" customWidth="1"/>
    <col min="5" max="5" width="10.7109375" style="9" bestFit="1" customWidth="1"/>
    <col min="7" max="8" width="10.7109375" style="0" bestFit="1" customWidth="1"/>
  </cols>
  <sheetData>
    <row r="1" spans="1:5" ht="12.75">
      <c r="A1" s="107" t="s">
        <v>177</v>
      </c>
      <c r="B1" s="108"/>
      <c r="C1" s="108"/>
      <c r="D1" s="108"/>
      <c r="E1" s="109"/>
    </row>
    <row r="2" spans="1:5" ht="12.75">
      <c r="A2" s="110" t="s">
        <v>162</v>
      </c>
      <c r="B2" s="111"/>
      <c r="C2" s="111"/>
      <c r="D2" s="111"/>
      <c r="E2" s="112"/>
    </row>
    <row r="3" spans="1:5" ht="38.25">
      <c r="A3" s="113" t="s">
        <v>37</v>
      </c>
      <c r="B3" s="114"/>
      <c r="C3" s="70" t="s">
        <v>163</v>
      </c>
      <c r="D3" s="70" t="s">
        <v>164</v>
      </c>
      <c r="E3" s="71" t="s">
        <v>165</v>
      </c>
    </row>
    <row r="4" spans="1:5" ht="12.75">
      <c r="A4" s="72" t="s">
        <v>38</v>
      </c>
      <c r="B4" s="67"/>
      <c r="C4" s="65">
        <v>12</v>
      </c>
      <c r="D4" s="65">
        <v>3</v>
      </c>
      <c r="E4" s="83">
        <v>209517</v>
      </c>
    </row>
    <row r="5" spans="1:5" ht="12.75">
      <c r="A5" s="72" t="s">
        <v>45</v>
      </c>
      <c r="B5" s="67"/>
      <c r="C5" s="65">
        <v>15</v>
      </c>
      <c r="D5" s="65">
        <v>5</v>
      </c>
      <c r="E5" s="83">
        <v>339685</v>
      </c>
    </row>
    <row r="6" spans="1:5" ht="12.75">
      <c r="A6" s="72" t="s">
        <v>39</v>
      </c>
      <c r="B6" s="67"/>
      <c r="C6" s="65">
        <v>13</v>
      </c>
      <c r="D6" s="65">
        <v>5</v>
      </c>
      <c r="E6" s="83">
        <v>364513</v>
      </c>
    </row>
    <row r="7" spans="1:5" ht="12.75">
      <c r="A7" s="72" t="s">
        <v>40</v>
      </c>
      <c r="B7" s="67"/>
      <c r="C7" s="65">
        <v>13</v>
      </c>
      <c r="D7" s="65">
        <v>3</v>
      </c>
      <c r="E7" s="83">
        <v>239084</v>
      </c>
    </row>
    <row r="8" spans="1:5" ht="12.75">
      <c r="A8" s="72" t="s">
        <v>41</v>
      </c>
      <c r="B8" s="67"/>
      <c r="C8" s="65">
        <v>4</v>
      </c>
      <c r="D8" s="65">
        <v>2</v>
      </c>
      <c r="E8" s="83">
        <v>130603</v>
      </c>
    </row>
    <row r="9" spans="1:5" ht="12.75">
      <c r="A9" s="72" t="s">
        <v>42</v>
      </c>
      <c r="B9" s="67"/>
      <c r="C9" s="65">
        <v>3</v>
      </c>
      <c r="D9" s="65">
        <v>2</v>
      </c>
      <c r="E9" s="83">
        <v>137864</v>
      </c>
    </row>
    <row r="10" spans="1:5" ht="12.75">
      <c r="A10" s="72" t="s">
        <v>43</v>
      </c>
      <c r="B10" s="67"/>
      <c r="C10" s="65">
        <v>1</v>
      </c>
      <c r="D10" s="65">
        <v>0</v>
      </c>
      <c r="E10" s="83">
        <v>0</v>
      </c>
    </row>
    <row r="11" spans="1:5" ht="12.75">
      <c r="A11" s="73" t="s">
        <v>44</v>
      </c>
      <c r="B11" s="17"/>
      <c r="C11" s="16">
        <f>SUM(C4:C10)</f>
        <v>61</v>
      </c>
      <c r="D11" s="16">
        <f>SUM(D4:D10)</f>
        <v>20</v>
      </c>
      <c r="E11" s="84">
        <f>SUM(E4:E10)</f>
        <v>1421266</v>
      </c>
    </row>
    <row r="13" spans="1:5" ht="12.75">
      <c r="A13" s="74" t="s">
        <v>166</v>
      </c>
      <c r="B13" s="69"/>
      <c r="C13" s="77"/>
      <c r="D13" s="77"/>
      <c r="E13" s="75" t="s">
        <v>46</v>
      </c>
    </row>
    <row r="14" spans="1:5" ht="12.75">
      <c r="A14" s="72" t="s">
        <v>47</v>
      </c>
      <c r="B14" s="67"/>
      <c r="C14" s="66"/>
      <c r="D14" s="66"/>
      <c r="E14" s="90">
        <v>4233306</v>
      </c>
    </row>
    <row r="15" spans="1:5" ht="12.75">
      <c r="A15" s="76" t="s">
        <v>167</v>
      </c>
      <c r="B15" s="17"/>
      <c r="C15" s="18"/>
      <c r="D15" s="18"/>
      <c r="E15" s="85">
        <v>1421266</v>
      </c>
    </row>
    <row r="16" ht="12.75">
      <c r="E16" s="86"/>
    </row>
    <row r="17" spans="1:5" ht="12.75">
      <c r="A17" s="74" t="s">
        <v>168</v>
      </c>
      <c r="B17" s="69"/>
      <c r="C17" s="77"/>
      <c r="D17" s="80"/>
      <c r="E17" s="87"/>
    </row>
    <row r="18" spans="1:5" ht="12.75">
      <c r="A18" s="72" t="s">
        <v>48</v>
      </c>
      <c r="B18" s="67"/>
      <c r="D18" s="68">
        <v>6</v>
      </c>
      <c r="E18" s="95"/>
    </row>
    <row r="19" spans="1:5" ht="12.75">
      <c r="A19" s="72" t="s">
        <v>49</v>
      </c>
      <c r="B19" s="67"/>
      <c r="D19" s="68">
        <v>13</v>
      </c>
      <c r="E19" s="95"/>
    </row>
    <row r="20" spans="1:7" ht="12.75">
      <c r="A20" s="72" t="s">
        <v>50</v>
      </c>
      <c r="B20" s="67"/>
      <c r="C20" s="66"/>
      <c r="D20" s="68"/>
      <c r="E20" s="96">
        <v>844304</v>
      </c>
      <c r="G20" s="99"/>
    </row>
    <row r="21" spans="1:5" ht="12.75">
      <c r="A21" s="72"/>
      <c r="B21" s="67"/>
      <c r="C21" s="66"/>
      <c r="D21" s="68"/>
      <c r="E21" s="95"/>
    </row>
    <row r="22" spans="1:5" ht="12.75">
      <c r="A22" s="72" t="s">
        <v>169</v>
      </c>
      <c r="B22" s="67"/>
      <c r="C22" s="66"/>
      <c r="D22" s="68">
        <v>6</v>
      </c>
      <c r="E22" s="95"/>
    </row>
    <row r="23" spans="1:5" ht="12.75">
      <c r="A23" s="72" t="s">
        <v>49</v>
      </c>
      <c r="B23" s="67"/>
      <c r="C23" s="66"/>
      <c r="D23" s="68">
        <v>7</v>
      </c>
      <c r="E23" s="95"/>
    </row>
    <row r="24" spans="1:8" ht="12.75">
      <c r="A24" s="76" t="s">
        <v>50</v>
      </c>
      <c r="B24" s="17"/>
      <c r="C24" s="18"/>
      <c r="D24" s="97"/>
      <c r="E24" s="98">
        <v>576962</v>
      </c>
      <c r="H24" s="99"/>
    </row>
    <row r="26" spans="1:5" ht="38.25">
      <c r="A26" s="74" t="s">
        <v>170</v>
      </c>
      <c r="B26" s="69"/>
      <c r="C26" s="70" t="s">
        <v>171</v>
      </c>
      <c r="D26" s="77" t="s">
        <v>51</v>
      </c>
      <c r="E26" s="87"/>
    </row>
    <row r="27" spans="1:5" ht="12.75">
      <c r="A27" s="72" t="s">
        <v>52</v>
      </c>
      <c r="B27" s="67"/>
      <c r="C27" s="66">
        <v>9</v>
      </c>
      <c r="D27" s="81">
        <f>C27/20</f>
        <v>0.45</v>
      </c>
      <c r="E27" s="88"/>
    </row>
    <row r="28" spans="1:5" ht="12.75">
      <c r="A28" s="76" t="s">
        <v>53</v>
      </c>
      <c r="B28" s="17"/>
      <c r="C28" s="18">
        <v>11</v>
      </c>
      <c r="D28" s="82">
        <f>C28/20</f>
        <v>0.55</v>
      </c>
      <c r="E28" s="89"/>
    </row>
    <row r="30" spans="1:5" ht="38.25">
      <c r="A30" s="74" t="s">
        <v>54</v>
      </c>
      <c r="B30" s="69"/>
      <c r="C30" s="70" t="s">
        <v>172</v>
      </c>
      <c r="D30" s="70" t="s">
        <v>171</v>
      </c>
      <c r="E30" s="75" t="s">
        <v>46</v>
      </c>
    </row>
    <row r="31" spans="1:5" ht="12.75">
      <c r="A31" s="79" t="s">
        <v>57</v>
      </c>
      <c r="B31" s="78"/>
      <c r="C31" s="66">
        <v>1</v>
      </c>
      <c r="D31" s="66">
        <v>1</v>
      </c>
      <c r="E31" s="92">
        <v>32967</v>
      </c>
    </row>
    <row r="32" spans="1:5" ht="12.75">
      <c r="A32" s="79" t="s">
        <v>206</v>
      </c>
      <c r="B32" s="78"/>
      <c r="C32" s="68">
        <v>1</v>
      </c>
      <c r="D32" s="66">
        <v>1</v>
      </c>
      <c r="E32" s="93">
        <v>183980</v>
      </c>
    </row>
    <row r="33" spans="1:5" ht="12.75">
      <c r="A33" s="79" t="s">
        <v>56</v>
      </c>
      <c r="B33" s="78"/>
      <c r="C33" s="68">
        <v>1</v>
      </c>
      <c r="D33" s="66">
        <v>2</v>
      </c>
      <c r="E33" s="94">
        <v>168803</v>
      </c>
    </row>
    <row r="34" spans="1:5" ht="12.75">
      <c r="A34" s="79" t="s">
        <v>173</v>
      </c>
      <c r="B34" s="78"/>
      <c r="C34" s="68">
        <v>1</v>
      </c>
      <c r="D34" s="68">
        <v>1</v>
      </c>
      <c r="E34" s="92">
        <v>35554</v>
      </c>
    </row>
    <row r="35" spans="1:5" ht="12.75">
      <c r="A35" s="79" t="s">
        <v>181</v>
      </c>
      <c r="B35" s="78"/>
      <c r="C35" s="68">
        <v>1</v>
      </c>
      <c r="D35" s="68">
        <v>1</v>
      </c>
      <c r="E35" s="93">
        <v>37408</v>
      </c>
    </row>
    <row r="36" spans="1:5" ht="12.75">
      <c r="A36" s="79" t="s">
        <v>180</v>
      </c>
      <c r="B36" s="78"/>
      <c r="C36" s="68">
        <v>1</v>
      </c>
      <c r="D36" s="68">
        <v>1</v>
      </c>
      <c r="E36" s="93">
        <v>45631</v>
      </c>
    </row>
    <row r="37" spans="1:5" ht="12.75">
      <c r="A37" s="79" t="s">
        <v>182</v>
      </c>
      <c r="B37" s="78"/>
      <c r="C37" s="68">
        <v>1</v>
      </c>
      <c r="D37" s="68">
        <v>1</v>
      </c>
      <c r="E37" s="92">
        <v>113362</v>
      </c>
    </row>
    <row r="38" spans="1:5" ht="12.75">
      <c r="A38" s="79" t="s">
        <v>179</v>
      </c>
      <c r="B38" s="78"/>
      <c r="C38" s="68">
        <v>1</v>
      </c>
      <c r="D38" s="68">
        <v>2</v>
      </c>
      <c r="E38" s="94">
        <v>139516</v>
      </c>
    </row>
    <row r="39" spans="1:5" ht="12.75">
      <c r="A39" s="79" t="s">
        <v>55</v>
      </c>
      <c r="B39" s="78"/>
      <c r="C39" s="68">
        <v>2</v>
      </c>
      <c r="D39" s="68">
        <v>2</v>
      </c>
      <c r="E39" s="92">
        <v>139364</v>
      </c>
    </row>
    <row r="40" spans="1:5" ht="12.75">
      <c r="A40" s="79" t="s">
        <v>174</v>
      </c>
      <c r="B40" s="78"/>
      <c r="C40" s="68">
        <v>1</v>
      </c>
      <c r="D40" s="68">
        <v>1</v>
      </c>
      <c r="E40" s="92">
        <v>102310</v>
      </c>
    </row>
    <row r="41" spans="1:5" ht="12.75">
      <c r="A41" s="79" t="s">
        <v>84</v>
      </c>
      <c r="B41" s="78"/>
      <c r="C41" s="68">
        <v>1</v>
      </c>
      <c r="D41" s="68">
        <v>1</v>
      </c>
      <c r="E41" s="93">
        <v>28325</v>
      </c>
    </row>
    <row r="42" spans="1:5" ht="12.75">
      <c r="A42" s="79" t="s">
        <v>178</v>
      </c>
      <c r="B42" s="78"/>
      <c r="C42" s="68">
        <v>1</v>
      </c>
      <c r="D42" s="68">
        <v>1</v>
      </c>
      <c r="E42" s="92">
        <v>54954</v>
      </c>
    </row>
    <row r="43" spans="1:5" ht="12.75">
      <c r="A43" s="79" t="s">
        <v>184</v>
      </c>
      <c r="B43" s="78"/>
      <c r="C43" s="68">
        <v>1</v>
      </c>
      <c r="D43" s="68">
        <v>1</v>
      </c>
      <c r="E43" s="93">
        <v>54456</v>
      </c>
    </row>
    <row r="44" spans="1:5" ht="12.75">
      <c r="A44" s="79" t="s">
        <v>175</v>
      </c>
      <c r="B44" s="78"/>
      <c r="C44" s="68">
        <v>1</v>
      </c>
      <c r="D44" s="68">
        <v>1</v>
      </c>
      <c r="E44" s="93">
        <v>59148</v>
      </c>
    </row>
    <row r="45" spans="1:5" ht="12.75">
      <c r="A45" s="79" t="s">
        <v>183</v>
      </c>
      <c r="B45" s="78"/>
      <c r="C45" s="68">
        <v>1</v>
      </c>
      <c r="D45" s="68">
        <v>1</v>
      </c>
      <c r="E45" s="92">
        <v>55872</v>
      </c>
    </row>
    <row r="46" spans="1:5" ht="12.75">
      <c r="A46" s="79" t="s">
        <v>58</v>
      </c>
      <c r="B46" s="78"/>
      <c r="C46" s="68">
        <v>1</v>
      </c>
      <c r="D46" s="68">
        <v>2</v>
      </c>
      <c r="E46" s="94">
        <v>169616</v>
      </c>
    </row>
    <row r="47" spans="1:5" ht="12.75">
      <c r="A47" s="73" t="s">
        <v>176</v>
      </c>
      <c r="B47" s="17"/>
      <c r="C47" s="16">
        <f>SUM(C31:C46)</f>
        <v>17</v>
      </c>
      <c r="D47" s="16">
        <f>SUM(D31:D46)</f>
        <v>20</v>
      </c>
      <c r="E47" s="91">
        <f>SUM(E31:E46)</f>
        <v>1421266</v>
      </c>
    </row>
  </sheetData>
  <mergeCells count="3">
    <mergeCell ref="A1:E1"/>
    <mergeCell ref="A2:E2"/>
    <mergeCell ref="A3:B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0"/>
  <sheetViews>
    <sheetView zoomScale="85" zoomScaleNormal="85" workbookViewId="0" topLeftCell="A1">
      <selection activeCell="E11" sqref="E11"/>
    </sheetView>
  </sheetViews>
  <sheetFormatPr defaultColWidth="9.140625" defaultRowHeight="12.75"/>
  <cols>
    <col min="2" max="2" width="19.140625" style="38" customWidth="1"/>
    <col min="3" max="3" width="13.8515625" style="0" customWidth="1"/>
    <col min="4" max="4" width="17.140625" style="0" customWidth="1"/>
    <col min="5" max="5" width="34.421875" style="38" bestFit="1" customWidth="1"/>
    <col min="7" max="7" width="12.7109375" style="0" customWidth="1"/>
  </cols>
  <sheetData>
    <row r="2" spans="2:7" s="15" customFormat="1" ht="39" thickBot="1">
      <c r="B2" s="23" t="s">
        <v>67</v>
      </c>
      <c r="C2" s="23" t="s">
        <v>68</v>
      </c>
      <c r="D2" s="15" t="s">
        <v>60</v>
      </c>
      <c r="E2" s="23" t="s">
        <v>63</v>
      </c>
      <c r="F2" s="15" t="s">
        <v>49</v>
      </c>
      <c r="G2" s="15" t="s">
        <v>64</v>
      </c>
    </row>
    <row r="3" spans="1:7" ht="14.25" thickBot="1" thickTop="1">
      <c r="A3" s="115" t="s">
        <v>38</v>
      </c>
      <c r="B3" s="116"/>
      <c r="C3" s="116"/>
      <c r="D3" s="116"/>
      <c r="E3" s="116"/>
      <c r="F3" s="116"/>
      <c r="G3" s="117"/>
    </row>
    <row r="4" spans="1:7" ht="25.5">
      <c r="A4" s="24"/>
      <c r="B4" s="7" t="s">
        <v>186</v>
      </c>
      <c r="C4" s="20" t="s">
        <v>61</v>
      </c>
      <c r="D4" s="20" t="s">
        <v>187</v>
      </c>
      <c r="E4" s="20" t="s">
        <v>188</v>
      </c>
      <c r="F4" s="30">
        <v>1</v>
      </c>
      <c r="G4" s="31">
        <v>54675</v>
      </c>
    </row>
    <row r="5" spans="1:7" ht="24.75" customHeight="1">
      <c r="A5" s="24"/>
      <c r="B5" s="7" t="s">
        <v>91</v>
      </c>
      <c r="C5" s="6"/>
      <c r="D5" s="6" t="s">
        <v>81</v>
      </c>
      <c r="E5" s="6" t="s">
        <v>185</v>
      </c>
      <c r="F5" s="21">
        <v>1</v>
      </c>
      <c r="G5" s="25">
        <v>95694</v>
      </c>
    </row>
    <row r="6" spans="1:7" ht="25.5">
      <c r="A6" s="24"/>
      <c r="B6" s="100" t="s">
        <v>18</v>
      </c>
      <c r="C6" s="101" t="s">
        <v>189</v>
      </c>
      <c r="D6" s="6" t="s">
        <v>94</v>
      </c>
      <c r="E6" s="6" t="s">
        <v>17</v>
      </c>
      <c r="F6" s="21">
        <v>1</v>
      </c>
      <c r="G6" s="25">
        <v>59148</v>
      </c>
    </row>
    <row r="7" spans="1:7" s="22" customFormat="1" ht="13.5" thickBot="1">
      <c r="A7" s="26" t="s">
        <v>65</v>
      </c>
      <c r="B7" s="39"/>
      <c r="C7" s="27"/>
      <c r="D7" s="27"/>
      <c r="E7" s="39"/>
      <c r="F7" s="32">
        <f>SUM(F4:F6)</f>
        <v>3</v>
      </c>
      <c r="G7" s="28">
        <f>SUM(G4:G6)</f>
        <v>209517</v>
      </c>
    </row>
    <row r="8" spans="1:7" ht="14.25" thickBot="1" thickTop="1">
      <c r="A8" s="115" t="s">
        <v>45</v>
      </c>
      <c r="B8" s="116"/>
      <c r="C8" s="116"/>
      <c r="D8" s="116"/>
      <c r="E8" s="116"/>
      <c r="F8" s="116"/>
      <c r="G8" s="117"/>
    </row>
    <row r="9" spans="1:7" ht="12.75">
      <c r="A9" s="24"/>
      <c r="B9" s="33" t="s">
        <v>83</v>
      </c>
      <c r="C9" s="20"/>
      <c r="D9" s="20" t="s">
        <v>76</v>
      </c>
      <c r="E9" s="20" t="s">
        <v>190</v>
      </c>
      <c r="F9" s="30">
        <v>1</v>
      </c>
      <c r="G9" s="34">
        <v>87564</v>
      </c>
    </row>
    <row r="10" spans="1:7" ht="12.75">
      <c r="A10" s="24"/>
      <c r="B10" s="33" t="s">
        <v>110</v>
      </c>
      <c r="C10" s="20"/>
      <c r="D10" s="20" t="s">
        <v>76</v>
      </c>
      <c r="E10" s="20"/>
      <c r="F10" s="30">
        <v>1</v>
      </c>
      <c r="G10" s="34">
        <v>45631</v>
      </c>
    </row>
    <row r="11" spans="1:7" ht="25.5">
      <c r="A11" s="24"/>
      <c r="B11" s="13" t="s">
        <v>22</v>
      </c>
      <c r="C11" s="7"/>
      <c r="D11" s="7" t="s">
        <v>76</v>
      </c>
      <c r="E11" s="7" t="s">
        <v>191</v>
      </c>
      <c r="F11" s="102">
        <v>3</v>
      </c>
      <c r="G11" s="103">
        <v>206490</v>
      </c>
    </row>
    <row r="12" spans="1:7" s="22" customFormat="1" ht="13.5" thickBot="1">
      <c r="A12" s="26" t="s">
        <v>65</v>
      </c>
      <c r="B12" s="39"/>
      <c r="C12" s="27"/>
      <c r="D12" s="27"/>
      <c r="E12" s="39"/>
      <c r="F12" s="32">
        <f>SUM(F9:F11)</f>
        <v>5</v>
      </c>
      <c r="G12" s="28">
        <f>SUM(G9:G11)</f>
        <v>339685</v>
      </c>
    </row>
    <row r="13" spans="1:7" ht="14.25" thickBot="1" thickTop="1">
      <c r="A13" s="115" t="s">
        <v>59</v>
      </c>
      <c r="B13" s="116"/>
      <c r="C13" s="116"/>
      <c r="D13" s="116"/>
      <c r="E13" s="116"/>
      <c r="F13" s="116"/>
      <c r="G13" s="117"/>
    </row>
    <row r="14" spans="1:7" ht="12.75">
      <c r="A14" s="24"/>
      <c r="B14" s="7" t="s">
        <v>25</v>
      </c>
      <c r="C14" s="6"/>
      <c r="D14" s="6" t="s">
        <v>196</v>
      </c>
      <c r="E14" s="6" t="s">
        <v>14</v>
      </c>
      <c r="F14" s="21">
        <v>1</v>
      </c>
      <c r="G14" s="35">
        <v>55872</v>
      </c>
    </row>
    <row r="15" spans="1:7" ht="12.75">
      <c r="A15" s="24"/>
      <c r="B15" s="7" t="s">
        <v>194</v>
      </c>
      <c r="C15" s="29" t="s">
        <v>195</v>
      </c>
      <c r="D15" s="6" t="s">
        <v>74</v>
      </c>
      <c r="E15" s="6" t="s">
        <v>197</v>
      </c>
      <c r="F15" s="21">
        <v>1</v>
      </c>
      <c r="G15" s="35">
        <v>41880</v>
      </c>
    </row>
    <row r="16" spans="1:7" ht="12.75">
      <c r="A16" s="24"/>
      <c r="B16" s="7" t="s">
        <v>26</v>
      </c>
      <c r="C16" s="6"/>
      <c r="D16" s="6" t="s">
        <v>82</v>
      </c>
      <c r="E16" s="6" t="s">
        <v>198</v>
      </c>
      <c r="F16" s="21">
        <v>1</v>
      </c>
      <c r="G16" s="35">
        <v>54456</v>
      </c>
    </row>
    <row r="17" spans="1:7" ht="25.5">
      <c r="A17" s="24"/>
      <c r="B17" s="7" t="s">
        <v>127</v>
      </c>
      <c r="C17" s="6"/>
      <c r="D17" s="6" t="s">
        <v>130</v>
      </c>
      <c r="E17" s="6" t="s">
        <v>199</v>
      </c>
      <c r="F17" s="21">
        <v>1</v>
      </c>
      <c r="G17" s="35">
        <v>183980</v>
      </c>
    </row>
    <row r="18" spans="1:7" ht="12.75">
      <c r="A18" s="24"/>
      <c r="B18" s="29" t="s">
        <v>85</v>
      </c>
      <c r="C18" s="20"/>
      <c r="D18" s="6" t="s">
        <v>129</v>
      </c>
      <c r="E18" s="6" t="s">
        <v>200</v>
      </c>
      <c r="F18" s="21">
        <v>1</v>
      </c>
      <c r="G18" s="35">
        <v>28325</v>
      </c>
    </row>
    <row r="19" spans="1:7" s="22" customFormat="1" ht="13.5" thickBot="1">
      <c r="A19" s="26" t="s">
        <v>65</v>
      </c>
      <c r="B19" s="39"/>
      <c r="C19" s="27"/>
      <c r="D19" s="27"/>
      <c r="E19" s="39"/>
      <c r="F19" s="32">
        <f>SUM(F14:F18)</f>
        <v>5</v>
      </c>
      <c r="G19" s="28">
        <f>SUM(G14:G18)</f>
        <v>364513</v>
      </c>
    </row>
    <row r="20" spans="1:7" ht="14.25" thickBot="1" thickTop="1">
      <c r="A20" s="115" t="s">
        <v>40</v>
      </c>
      <c r="B20" s="116"/>
      <c r="C20" s="116"/>
      <c r="D20" s="116"/>
      <c r="E20" s="116"/>
      <c r="F20" s="116"/>
      <c r="G20" s="117"/>
    </row>
    <row r="21" spans="1:7" ht="38.25">
      <c r="A21" s="24"/>
      <c r="B21" s="29" t="s">
        <v>28</v>
      </c>
      <c r="C21" s="29"/>
      <c r="D21" s="20" t="s">
        <v>75</v>
      </c>
      <c r="E21" s="20" t="s">
        <v>201</v>
      </c>
      <c r="F21" s="37">
        <v>3</v>
      </c>
      <c r="G21" s="34">
        <v>239084</v>
      </c>
    </row>
    <row r="22" spans="1:7" s="22" customFormat="1" ht="13.5" thickBot="1">
      <c r="A22" s="26" t="s">
        <v>65</v>
      </c>
      <c r="B22" s="39"/>
      <c r="C22" s="27"/>
      <c r="D22" s="27"/>
      <c r="E22" s="39"/>
      <c r="F22" s="32">
        <f>SUM(F21:F21)</f>
        <v>3</v>
      </c>
      <c r="G22" s="28">
        <f>SUM(G21:G21)</f>
        <v>239084</v>
      </c>
    </row>
    <row r="23" spans="1:7" ht="14.25" thickBot="1" thickTop="1">
      <c r="A23" s="115" t="s">
        <v>41</v>
      </c>
      <c r="B23" s="116"/>
      <c r="C23" s="116"/>
      <c r="D23" s="116"/>
      <c r="E23" s="116"/>
      <c r="F23" s="116"/>
      <c r="G23" s="117"/>
    </row>
    <row r="24" spans="1:7" ht="12.75">
      <c r="A24" s="24"/>
      <c r="B24" s="13" t="s">
        <v>202</v>
      </c>
      <c r="C24" s="20" t="s">
        <v>29</v>
      </c>
      <c r="D24" s="20" t="s">
        <v>80</v>
      </c>
      <c r="E24" s="20" t="s">
        <v>149</v>
      </c>
      <c r="F24" s="30">
        <v>1</v>
      </c>
      <c r="G24" s="34">
        <v>32967</v>
      </c>
    </row>
    <row r="25" spans="1:7" ht="25.5">
      <c r="A25" s="24"/>
      <c r="B25" s="7" t="s">
        <v>62</v>
      </c>
      <c r="C25" s="6"/>
      <c r="D25" s="6" t="s">
        <v>80</v>
      </c>
      <c r="E25" s="6" t="s">
        <v>203</v>
      </c>
      <c r="F25" s="21">
        <v>1</v>
      </c>
      <c r="G25" s="35">
        <v>97636</v>
      </c>
    </row>
    <row r="26" spans="1:7" s="22" customFormat="1" ht="13.5" thickBot="1">
      <c r="A26" s="26" t="s">
        <v>65</v>
      </c>
      <c r="B26" s="39"/>
      <c r="C26" s="27"/>
      <c r="D26" s="27"/>
      <c r="E26" s="39"/>
      <c r="F26" s="32">
        <f>SUM(F24:F25)</f>
        <v>2</v>
      </c>
      <c r="G26" s="28">
        <f>SUM(G24:G25)</f>
        <v>130603</v>
      </c>
    </row>
    <row r="27" spans="1:7" ht="14.25" thickBot="1" thickTop="1">
      <c r="A27" s="115" t="s">
        <v>42</v>
      </c>
      <c r="B27" s="116"/>
      <c r="C27" s="116"/>
      <c r="D27" s="116"/>
      <c r="E27" s="116"/>
      <c r="F27" s="116"/>
      <c r="G27" s="117"/>
    </row>
    <row r="28" spans="1:7" ht="12.75">
      <c r="A28" s="24"/>
      <c r="B28" s="29" t="s">
        <v>72</v>
      </c>
      <c r="C28" s="20"/>
      <c r="D28" s="20" t="s">
        <v>77</v>
      </c>
      <c r="E28" s="20" t="s">
        <v>157</v>
      </c>
      <c r="F28" s="30">
        <v>1</v>
      </c>
      <c r="G28" s="34">
        <v>35554</v>
      </c>
    </row>
    <row r="29" spans="1:7" ht="12.75">
      <c r="A29" s="24"/>
      <c r="B29" s="7" t="s">
        <v>30</v>
      </c>
      <c r="C29" s="6"/>
      <c r="D29" s="6" t="s">
        <v>78</v>
      </c>
      <c r="E29" s="6" t="s">
        <v>193</v>
      </c>
      <c r="F29" s="21">
        <v>1</v>
      </c>
      <c r="G29" s="35">
        <v>103310</v>
      </c>
    </row>
    <row r="30" spans="1:7" s="22" customFormat="1" ht="13.5" thickBot="1">
      <c r="A30" s="26" t="s">
        <v>65</v>
      </c>
      <c r="B30" s="39"/>
      <c r="C30" s="27"/>
      <c r="D30" s="27"/>
      <c r="E30" s="39"/>
      <c r="F30" s="32">
        <f>SUM(F28:F29)</f>
        <v>2</v>
      </c>
      <c r="G30" s="28">
        <v>137864</v>
      </c>
    </row>
    <row r="31" spans="1:7" ht="14.25" thickBot="1" thickTop="1">
      <c r="A31" s="115" t="s">
        <v>43</v>
      </c>
      <c r="B31" s="116"/>
      <c r="C31" s="116"/>
      <c r="D31" s="116"/>
      <c r="E31" s="116"/>
      <c r="F31" s="116"/>
      <c r="G31" s="117"/>
    </row>
    <row r="32" spans="1:7" ht="12.75">
      <c r="A32" s="24"/>
      <c r="B32" s="29" t="s">
        <v>192</v>
      </c>
      <c r="C32" s="20"/>
      <c r="D32" s="20"/>
      <c r="E32" s="20"/>
      <c r="F32" s="30">
        <v>0</v>
      </c>
      <c r="G32" s="34">
        <v>0</v>
      </c>
    </row>
    <row r="33" spans="1:7" s="22" customFormat="1" ht="13.5" thickBot="1">
      <c r="A33" s="26" t="s">
        <v>65</v>
      </c>
      <c r="B33" s="39"/>
      <c r="C33" s="27"/>
      <c r="D33" s="27"/>
      <c r="E33" s="39"/>
      <c r="F33" s="32">
        <f>SUM(F32:F32)</f>
        <v>0</v>
      </c>
      <c r="G33" s="28">
        <f>SUM(G32:G32)</f>
        <v>0</v>
      </c>
    </row>
    <row r="34" ht="13.5" thickTop="1"/>
    <row r="35" spans="1:7" ht="12.75">
      <c r="A35" s="14" t="s">
        <v>66</v>
      </c>
      <c r="B35" s="40"/>
      <c r="C35" s="14"/>
      <c r="D35" s="14"/>
      <c r="E35" s="40"/>
      <c r="G35" s="36">
        <f>SUM(G7+G12+G19+G22+G26+G30+G33)</f>
        <v>1421266</v>
      </c>
    </row>
    <row r="36" spans="1:7" ht="12.75">
      <c r="A36" s="14" t="s">
        <v>70</v>
      </c>
      <c r="B36" s="40"/>
      <c r="C36" s="14"/>
      <c r="D36" s="14"/>
      <c r="E36" s="40"/>
      <c r="F36" s="14"/>
      <c r="G36" s="14">
        <f>SUM(F7,F12,F19,F22,F26,F30,F33)</f>
        <v>20</v>
      </c>
    </row>
    <row r="37" spans="1:7" ht="12.75">
      <c r="A37" s="14"/>
      <c r="B37" s="40"/>
      <c r="C37" s="14"/>
      <c r="D37" s="14"/>
      <c r="E37" s="40"/>
      <c r="F37" s="14"/>
      <c r="G37" s="14"/>
    </row>
    <row r="38" spans="1:5" ht="12.75">
      <c r="A38" s="14"/>
      <c r="B38"/>
      <c r="E38"/>
    </row>
    <row r="39" spans="2:5" ht="12.75">
      <c r="B39"/>
      <c r="E39"/>
    </row>
    <row r="40" spans="2:5" ht="12.75">
      <c r="B40"/>
      <c r="E40"/>
    </row>
  </sheetData>
  <mergeCells count="7">
    <mergeCell ref="A23:G23"/>
    <mergeCell ref="A27:G27"/>
    <mergeCell ref="A31:G31"/>
    <mergeCell ref="A3:G3"/>
    <mergeCell ref="A8:G8"/>
    <mergeCell ref="A13:G13"/>
    <mergeCell ref="A20:G20"/>
  </mergeCells>
  <printOptions/>
  <pageMargins left="0.75" right="0.75" top="1" bottom="1" header="0.5" footer="0.5"/>
  <pageSetup horizontalDpi="1200" verticalDpi="1200" orientation="portrait" scale="78" r:id="rId1"/>
  <headerFooter alignWithMargins="0">
    <oddHeader>&amp;C&amp;"Arial,Bold"FY 2008 Fulbright-Hays Faculty Research Abroad Program</oddHeader>
    <oddFooter>&amp;C&amp;9International Education Programs Services
US Department of Education
Washington, DC 20006-8521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2008 Grantees and Award Information for the Faculty Research Abroad Program (MS Excel)</dc:title>
  <dc:subject/>
  <dc:creator>OPE</dc:creator>
  <cp:keywords/>
  <dc:description/>
  <cp:lastModifiedBy>valorie.jones</cp:lastModifiedBy>
  <cp:lastPrinted>2008-08-01T16:05:27Z</cp:lastPrinted>
  <dcterms:created xsi:type="dcterms:W3CDTF">2006-11-14T19:15:33Z</dcterms:created>
  <dcterms:modified xsi:type="dcterms:W3CDTF">2008-08-06T19:00:10Z</dcterms:modified>
  <cp:category/>
  <cp:version/>
  <cp:contentType/>
  <cp:contentStatus/>
</cp:coreProperties>
</file>