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10" activeTab="0"/>
  </bookViews>
  <sheets>
    <sheet name="printout" sheetId="1" r:id="rId1"/>
    <sheet name="Total" sheetId="2" r:id="rId2"/>
    <sheet name="HCl" sheetId="3" r:id="rId3"/>
    <sheet name="Summary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<sst xmlns="http://schemas.openxmlformats.org/spreadsheetml/2006/main" count="723" uniqueCount="53">
  <si>
    <t>Tot1</t>
  </si>
  <si>
    <t>Tot2</t>
  </si>
  <si>
    <t>Sample</t>
  </si>
  <si>
    <t>AL</t>
  </si>
  <si>
    <t>CR</t>
  </si>
  <si>
    <t>CU</t>
  </si>
  <si>
    <t>FE</t>
  </si>
  <si>
    <t>MN</t>
  </si>
  <si>
    <t>NI</t>
  </si>
  <si>
    <t>PB</t>
  </si>
  <si>
    <t>V</t>
  </si>
  <si>
    <t>ZN</t>
  </si>
  <si>
    <t>Weight (g)</t>
  </si>
  <si>
    <t>Recon. (ml)</t>
  </si>
  <si>
    <t>Dil. Factor</t>
  </si>
  <si>
    <t>Average</t>
  </si>
  <si>
    <t>Std</t>
  </si>
  <si>
    <t>2/25/1999: 91% &lt; 100 µm</t>
  </si>
  <si>
    <t>1/15/1999: 89% 100 µm</t>
  </si>
  <si>
    <t>3/22/1999: 92% &lt;100 µm</t>
  </si>
  <si>
    <t>4/18/1999: 96% &lt;100 µm</t>
  </si>
  <si>
    <t>5/19/1999: 71% &lt; 100 µm</t>
  </si>
  <si>
    <t>6/16/1999: 68% &lt; 100 µm</t>
  </si>
  <si>
    <t>9/13/1999: 32% &lt;100 µm</t>
  </si>
  <si>
    <t>Palo Alto HCl Extracts: 1999</t>
  </si>
  <si>
    <t>HCl1</t>
  </si>
  <si>
    <t>HCL2</t>
  </si>
  <si>
    <t>HCl2</t>
  </si>
  <si>
    <t>std</t>
  </si>
  <si>
    <t>Month</t>
  </si>
  <si>
    <t>Annual Monthly Concentrations (µg/g) * Fe and Al by % weight</t>
  </si>
  <si>
    <t>Palo Alto: 1999 HCl Extracts</t>
  </si>
  <si>
    <t>Annual Monthly Concentrations (µg/g)</t>
  </si>
  <si>
    <t>% &lt;100µm</t>
  </si>
  <si>
    <t>Hg</t>
  </si>
  <si>
    <t>Se</t>
  </si>
  <si>
    <t>11/22/1999: 61% &lt;100 µm</t>
  </si>
  <si>
    <t>12/20/1999: 95% &lt;100 µm</t>
  </si>
  <si>
    <t>Al</t>
  </si>
  <si>
    <t>Cr</t>
  </si>
  <si>
    <t>Cu</t>
  </si>
  <si>
    <t>Fe</t>
  </si>
  <si>
    <t>Mn</t>
  </si>
  <si>
    <t>Ni</t>
  </si>
  <si>
    <t>Pb</t>
  </si>
  <si>
    <t>Zn</t>
  </si>
  <si>
    <t>Ag</t>
  </si>
  <si>
    <t>Cd</t>
  </si>
  <si>
    <t>na</t>
  </si>
  <si>
    <t>Palo Alto Total Digestion: 1999</t>
  </si>
  <si>
    <t>Palo Alto: 1999 Total</t>
  </si>
  <si>
    <t>µg/ml</t>
  </si>
  <si>
    <t>µg/g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</si>
</sst>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m/dd/yy"/>
  </numFmts>
  <fonts count="6">
    <font>
      <sz val="10"/>
      <name val="Arial"/>
      <family val="0"/>
    </font>
    <font>
      <b/>
      <sz val="12"/>
      <name val="Helvetic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Helvetic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5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2" fillId="0" borderId="0" xfId="0" applyNumberFormat="1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Alignment="1">
      <alignment horizontal="centerContinuous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1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tabSelected="1" workbookViewId="0" topLeftCell="A1">
      <selection activeCell="A7" sqref="A7"/>
    </sheetView>
  </sheetViews>
  <sheetFormatPr defaultColWidth="9.140625" defaultRowHeight="12.75"/>
  <cols>
    <col min="1" max="1" width="10.00390625" style="0" customWidth="1"/>
    <col min="2" max="2" width="9.140625" style="3" customWidth="1"/>
    <col min="3" max="3" width="10.140625" style="3" customWidth="1"/>
    <col min="4" max="4" width="9.28125" style="3" customWidth="1"/>
    <col min="5" max="5" width="6.7109375" style="3" customWidth="1"/>
    <col min="15" max="15" width="2.421875" style="0" customWidth="1"/>
  </cols>
  <sheetData>
    <row r="1" spans="1:5" ht="15.75">
      <c r="A1" s="35" t="s">
        <v>49</v>
      </c>
      <c r="B1" s="2"/>
      <c r="C1" s="2"/>
      <c r="D1" s="2"/>
      <c r="E1" s="2"/>
    </row>
    <row r="3" spans="1:9" ht="12.75">
      <c r="A3" s="1" t="s">
        <v>18</v>
      </c>
      <c r="B3" s="4"/>
      <c r="C3" s="4"/>
      <c r="D3" s="4"/>
      <c r="E3" s="4"/>
      <c r="I3" s="13"/>
    </row>
    <row r="4" spans="1:14" ht="12.75">
      <c r="A4" s="6" t="s">
        <v>2</v>
      </c>
      <c r="B4" s="6" t="s">
        <v>12</v>
      </c>
      <c r="C4" s="6" t="s">
        <v>13</v>
      </c>
      <c r="D4" s="6" t="s">
        <v>14</v>
      </c>
      <c r="E4" s="6"/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</row>
    <row r="5" spans="1:14" ht="12.75">
      <c r="A5" t="s">
        <v>0</v>
      </c>
      <c r="B5" s="3">
        <v>0.7155</v>
      </c>
      <c r="C5" s="3">
        <v>10</v>
      </c>
      <c r="D5" s="3">
        <v>5</v>
      </c>
      <c r="E5" s="13" t="s">
        <v>51</v>
      </c>
      <c r="F5" s="5">
        <v>237.24032</v>
      </c>
      <c r="G5" s="5">
        <v>1.65645</v>
      </c>
      <c r="H5" s="5">
        <v>0.6966</v>
      </c>
      <c r="I5" s="5">
        <v>921.75</v>
      </c>
      <c r="J5" s="5">
        <v>14.02016</v>
      </c>
      <c r="K5" s="5">
        <v>1.22625</v>
      </c>
      <c r="L5" s="5"/>
      <c r="M5" s="5">
        <v>1.1949</v>
      </c>
      <c r="N5" s="5">
        <v>1.80633</v>
      </c>
    </row>
    <row r="6" spans="1:14" ht="12.75">
      <c r="A6" t="s">
        <v>1</v>
      </c>
      <c r="B6" s="3">
        <v>0.5161</v>
      </c>
      <c r="C6" s="3">
        <v>10</v>
      </c>
      <c r="D6" s="3">
        <v>5</v>
      </c>
      <c r="F6" s="5">
        <v>524.10382</v>
      </c>
      <c r="G6" s="5">
        <v>1.2452</v>
      </c>
      <c r="H6" s="5">
        <v>0.5187</v>
      </c>
      <c r="I6" s="5">
        <v>442.94873</v>
      </c>
      <c r="J6" s="5">
        <v>10.79845</v>
      </c>
      <c r="K6" s="5">
        <v>1.00131</v>
      </c>
      <c r="L6" s="5">
        <v>0.50892</v>
      </c>
      <c r="M6" s="5">
        <v>0.99049</v>
      </c>
      <c r="N6" s="5">
        <v>1.42408</v>
      </c>
    </row>
    <row r="7" spans="5:14" ht="12.75">
      <c r="E7" s="13" t="s">
        <v>52</v>
      </c>
      <c r="F7">
        <f>+F5*D5*C5/B5</f>
        <v>16578.638714185883</v>
      </c>
      <c r="G7">
        <f>+G5*D5*C5/B5</f>
        <v>115.75471698113206</v>
      </c>
      <c r="H7">
        <f>+H5*D5*C5/B5</f>
        <v>48.679245283018865</v>
      </c>
      <c r="I7">
        <f>+I5*D5*C5/B5</f>
        <v>64412.99790356394</v>
      </c>
      <c r="J7">
        <f>+J5*D5*C5/B5</f>
        <v>979.7456324248777</v>
      </c>
      <c r="K7">
        <f>+K5*D5*C5/B5</f>
        <v>85.69182389937107</v>
      </c>
      <c r="M7">
        <f>+M5*D5*C5/B5</f>
        <v>83.50104821802935</v>
      </c>
      <c r="N7">
        <f>+N5*D5*C5/B5</f>
        <v>126.22851153039831</v>
      </c>
    </row>
    <row r="8" spans="6:14" ht="12.75">
      <c r="F8">
        <f>+F6*D6*C6/B6</f>
        <v>50775.413679519486</v>
      </c>
      <c r="G8">
        <f>+G6*D6*C6/B6</f>
        <v>120.63553574888589</v>
      </c>
      <c r="H8">
        <f>+H6*D6*C6/B6</f>
        <v>50.25188916876575</v>
      </c>
      <c r="I8">
        <f>+I6*D6*C6/B6</f>
        <v>42913.072079054444</v>
      </c>
      <c r="J8">
        <f>+J6*D6*C6/B6</f>
        <v>1046.1586901763224</v>
      </c>
      <c r="K8">
        <f>+K6*D6*C6/B6</f>
        <v>97.00736291416392</v>
      </c>
      <c r="L8">
        <f>+L6*D6*C6/B6</f>
        <v>49.30439837240844</v>
      </c>
      <c r="M8">
        <f>+M6*D6*C6/B6</f>
        <v>95.95911645030033</v>
      </c>
      <c r="N8">
        <f>+N6*D6*C6/B6</f>
        <v>137.965510559969</v>
      </c>
    </row>
    <row r="9" spans="4:14" ht="12.75">
      <c r="D9" s="7" t="s">
        <v>15</v>
      </c>
      <c r="E9" s="26"/>
      <c r="F9" s="8">
        <f>AVERAGE(F7:F8)</f>
        <v>33677.02619685268</v>
      </c>
      <c r="G9" s="8">
        <f aca="true" t="shared" si="0" ref="G9:N9">AVERAGE(G7:G8)</f>
        <v>118.19512636500897</v>
      </c>
      <c r="H9" s="8">
        <f t="shared" si="0"/>
        <v>49.46556722589231</v>
      </c>
      <c r="I9" s="8">
        <f t="shared" si="0"/>
        <v>53663.03499130919</v>
      </c>
      <c r="J9" s="8">
        <f t="shared" si="0"/>
        <v>1012.9521613006</v>
      </c>
      <c r="K9" s="8">
        <f t="shared" si="0"/>
        <v>91.3495934067675</v>
      </c>
      <c r="L9" s="8">
        <f t="shared" si="0"/>
        <v>49.30439837240844</v>
      </c>
      <c r="M9" s="8">
        <f t="shared" si="0"/>
        <v>89.73008233416485</v>
      </c>
      <c r="N9" s="9">
        <f t="shared" si="0"/>
        <v>132.09701104518365</v>
      </c>
    </row>
    <row r="10" spans="4:14" ht="12.75">
      <c r="D10" s="10" t="s">
        <v>16</v>
      </c>
      <c r="E10" s="27"/>
      <c r="F10" s="11">
        <f>STDEVP(F7:F8)</f>
        <v>17098.3874826668</v>
      </c>
      <c r="G10" s="11">
        <f aca="true" t="shared" si="1" ref="G10:N10">STDEVP(G7:G8)</f>
        <v>2.440409383876816</v>
      </c>
      <c r="H10" s="11">
        <f t="shared" si="1"/>
        <v>0.7863219428733115</v>
      </c>
      <c r="I10" s="11">
        <f t="shared" si="1"/>
        <v>10749.962912254763</v>
      </c>
      <c r="J10" s="11">
        <f t="shared" si="1"/>
        <v>33.206528875724075</v>
      </c>
      <c r="K10" s="11">
        <f t="shared" si="1"/>
        <v>5.657769507396364</v>
      </c>
      <c r="L10" s="11"/>
      <c r="M10" s="11">
        <f t="shared" si="1"/>
        <v>6.229034116135378</v>
      </c>
      <c r="N10" s="12">
        <f t="shared" si="1"/>
        <v>5.86849951478538</v>
      </c>
    </row>
    <row r="11" ht="12.75">
      <c r="F11" s="13"/>
    </row>
    <row r="12" spans="6:14" ht="12.75">
      <c r="F12" s="13"/>
      <c r="G12" s="13"/>
      <c r="H12" s="13"/>
      <c r="I12" s="13"/>
      <c r="J12" s="13"/>
      <c r="K12" s="13"/>
      <c r="L12" s="13"/>
      <c r="M12" s="13"/>
      <c r="N12" s="13"/>
    </row>
    <row r="13" spans="1:9" ht="12.75">
      <c r="A13" s="1" t="s">
        <v>17</v>
      </c>
      <c r="B13" s="4"/>
      <c r="C13" s="4"/>
      <c r="D13" s="4"/>
      <c r="E13" s="4"/>
      <c r="I13" s="13"/>
    </row>
    <row r="14" spans="1:14" ht="12.75">
      <c r="A14" s="6" t="s">
        <v>2</v>
      </c>
      <c r="B14" s="6" t="s">
        <v>12</v>
      </c>
      <c r="C14" s="6" t="s">
        <v>13</v>
      </c>
      <c r="D14" s="6" t="s">
        <v>14</v>
      </c>
      <c r="E14" s="6"/>
      <c r="F14" s="6" t="s">
        <v>3</v>
      </c>
      <c r="G14" s="6" t="s">
        <v>4</v>
      </c>
      <c r="H14" s="6" t="s">
        <v>5</v>
      </c>
      <c r="I14" s="6" t="s">
        <v>6</v>
      </c>
      <c r="J14" s="6" t="s">
        <v>7</v>
      </c>
      <c r="K14" s="6" t="s">
        <v>8</v>
      </c>
      <c r="L14" s="6" t="s">
        <v>9</v>
      </c>
      <c r="M14" s="6" t="s">
        <v>10</v>
      </c>
      <c r="N14" s="6" t="s">
        <v>11</v>
      </c>
    </row>
    <row r="15" spans="1:14" ht="12.75">
      <c r="A15" t="s">
        <v>0</v>
      </c>
      <c r="B15" s="3">
        <v>0.6237</v>
      </c>
      <c r="C15" s="3">
        <v>10</v>
      </c>
      <c r="D15" s="3">
        <v>5</v>
      </c>
      <c r="E15" s="13" t="s">
        <v>51</v>
      </c>
      <c r="F15" s="5">
        <v>597.50732</v>
      </c>
      <c r="G15" s="5">
        <v>1.39439</v>
      </c>
      <c r="H15" s="5">
        <v>0.59967</v>
      </c>
      <c r="I15" s="5">
        <v>922.79156</v>
      </c>
      <c r="J15" s="5">
        <v>12.59855</v>
      </c>
      <c r="K15" s="5">
        <v>1.14781</v>
      </c>
      <c r="L15" s="5">
        <v>0.50885</v>
      </c>
      <c r="M15" s="5">
        <v>0.96345</v>
      </c>
      <c r="N15" s="5">
        <v>1.6858</v>
      </c>
    </row>
    <row r="16" spans="1:14" ht="12.75">
      <c r="A16" t="s">
        <v>1</v>
      </c>
      <c r="B16" s="3">
        <v>0.5882</v>
      </c>
      <c r="C16" s="3">
        <v>10</v>
      </c>
      <c r="D16" s="3">
        <v>5</v>
      </c>
      <c r="F16" s="5">
        <v>595.85839</v>
      </c>
      <c r="G16" s="5">
        <v>1.35625</v>
      </c>
      <c r="H16" s="5">
        <v>0.57964</v>
      </c>
      <c r="I16" s="5">
        <v>923.47015</v>
      </c>
      <c r="J16" s="5">
        <v>11.58138</v>
      </c>
      <c r="K16" s="5">
        <v>1.06316</v>
      </c>
      <c r="L16" s="5">
        <v>0.46992</v>
      </c>
      <c r="M16" s="5">
        <v>1.02277</v>
      </c>
      <c r="N16" s="5">
        <v>1.55273</v>
      </c>
    </row>
    <row r="17" spans="5:14" ht="12.75">
      <c r="E17" s="13" t="s">
        <v>52</v>
      </c>
      <c r="F17">
        <f>+F15*D15*C15/B15</f>
        <v>47900.21805355139</v>
      </c>
      <c r="G17">
        <f>+G15*D15*C15/B15</f>
        <v>111.78371011704344</v>
      </c>
      <c r="H17">
        <f>+H15*D15*C15/B15</f>
        <v>48.073593073593074</v>
      </c>
      <c r="I17">
        <f>+I15*D15*C15/B15</f>
        <v>73977.1973705307</v>
      </c>
      <c r="J17">
        <f>+J15*D15*C15/B15</f>
        <v>1009.9847683181016</v>
      </c>
      <c r="K17">
        <f>+K15*D15*C15/B15</f>
        <v>92.01619368286033</v>
      </c>
      <c r="L17">
        <f>+L15*D15*C15/B15</f>
        <v>40.79284912618245</v>
      </c>
      <c r="M17">
        <f>+M15*D15*C15/B15</f>
        <v>77.23665223665225</v>
      </c>
      <c r="N17">
        <f>+N15*D15*C15/B15</f>
        <v>135.14510181176848</v>
      </c>
    </row>
    <row r="18" spans="6:14" ht="12.75">
      <c r="F18">
        <f>+F16*D16*C16/B16</f>
        <v>50651.0022101326</v>
      </c>
      <c r="G18">
        <f>+G16*D16*C16/B16</f>
        <v>115.2881672900374</v>
      </c>
      <c r="H18">
        <f>+H16*D16*C16/B16</f>
        <v>49.27235634138049</v>
      </c>
      <c r="I18">
        <f>+I16*D16*C16/B16</f>
        <v>78499.67273036382</v>
      </c>
      <c r="J18">
        <f>+J16*D16*C16/B16</f>
        <v>984.4763685821149</v>
      </c>
      <c r="K18">
        <f>+K16*D16*C16/B16</f>
        <v>90.3740224413465</v>
      </c>
      <c r="L18">
        <f>+L16*D16*C16/B16</f>
        <v>39.94559673580416</v>
      </c>
      <c r="M18">
        <f>+M16*D16*C16/B16</f>
        <v>86.9406664399864</v>
      </c>
      <c r="N18">
        <f>+N16*D16*C16/B16</f>
        <v>131.9899693981639</v>
      </c>
    </row>
    <row r="19" spans="4:14" ht="12.75">
      <c r="D19" s="7" t="s">
        <v>15</v>
      </c>
      <c r="E19" s="26"/>
      <c r="F19" s="8">
        <f>AVERAGE(F17:F18)</f>
        <v>49275.610131842</v>
      </c>
      <c r="G19" s="8">
        <f aca="true" t="shared" si="2" ref="G19:N19">AVERAGE(G17:G18)</f>
        <v>113.53593870354042</v>
      </c>
      <c r="H19" s="8">
        <f t="shared" si="2"/>
        <v>48.67297470748678</v>
      </c>
      <c r="I19" s="8">
        <f t="shared" si="2"/>
        <v>76238.43505044727</v>
      </c>
      <c r="J19" s="8">
        <f t="shared" si="2"/>
        <v>997.2305684501082</v>
      </c>
      <c r="K19" s="8">
        <f t="shared" si="2"/>
        <v>91.19510806210342</v>
      </c>
      <c r="L19" s="8">
        <f t="shared" si="2"/>
        <v>40.3692229309933</v>
      </c>
      <c r="M19" s="8">
        <f t="shared" si="2"/>
        <v>82.08865933831933</v>
      </c>
      <c r="N19" s="9">
        <f t="shared" si="2"/>
        <v>133.5675356049662</v>
      </c>
    </row>
    <row r="20" spans="4:14" ht="12.75">
      <c r="D20" s="10" t="s">
        <v>16</v>
      </c>
      <c r="E20" s="27"/>
      <c r="F20" s="11">
        <f>STDEVP(F17:F18)</f>
        <v>1375.3920782905057</v>
      </c>
      <c r="G20" s="11">
        <f aca="true" t="shared" si="3" ref="G20:L20">STDEVP(G17:G18)</f>
        <v>1.7522285864969092</v>
      </c>
      <c r="H20" s="11">
        <f t="shared" si="3"/>
        <v>0.5993816338936969</v>
      </c>
      <c r="I20" s="11">
        <f t="shared" si="3"/>
        <v>2261.2376799163994</v>
      </c>
      <c r="J20" s="11">
        <f t="shared" si="3"/>
        <v>12.754199867999976</v>
      </c>
      <c r="K20" s="11">
        <f t="shared" si="3"/>
        <v>0.8210856207561246</v>
      </c>
      <c r="L20" s="11">
        <f t="shared" si="3"/>
        <v>0.4236261951894835</v>
      </c>
      <c r="M20" s="11">
        <f>STDEVP(M17:M18)</f>
        <v>4.852007101666996</v>
      </c>
      <c r="N20" s="12">
        <f>STDEVP(N17:N18)</f>
        <v>1.5775662068026535</v>
      </c>
    </row>
    <row r="22" spans="6:14" ht="12.75">
      <c r="F22" s="13"/>
      <c r="G22" s="13"/>
      <c r="H22" s="13"/>
      <c r="I22" s="13"/>
      <c r="J22" s="13"/>
      <c r="K22" s="13"/>
      <c r="L22" s="13"/>
      <c r="M22" s="13"/>
      <c r="N22" s="13"/>
    </row>
    <row r="23" spans="1:5" ht="12.75">
      <c r="A23" s="1" t="s">
        <v>19</v>
      </c>
      <c r="B23" s="4"/>
      <c r="C23" s="4"/>
      <c r="D23" s="4"/>
      <c r="E23" s="4"/>
    </row>
    <row r="24" spans="1:14" ht="12.75">
      <c r="A24" s="6" t="s">
        <v>2</v>
      </c>
      <c r="B24" s="6" t="s">
        <v>12</v>
      </c>
      <c r="C24" s="6" t="s">
        <v>13</v>
      </c>
      <c r="D24" s="6" t="s">
        <v>14</v>
      </c>
      <c r="E24" s="6"/>
      <c r="F24" s="6" t="s">
        <v>3</v>
      </c>
      <c r="G24" s="6" t="s">
        <v>4</v>
      </c>
      <c r="H24" s="6" t="s">
        <v>5</v>
      </c>
      <c r="I24" s="6" t="s">
        <v>6</v>
      </c>
      <c r="J24" s="6" t="s">
        <v>7</v>
      </c>
      <c r="K24" s="6" t="s">
        <v>8</v>
      </c>
      <c r="L24" s="6" t="s">
        <v>9</v>
      </c>
      <c r="M24" s="6" t="s">
        <v>10</v>
      </c>
      <c r="N24" s="6" t="s">
        <v>11</v>
      </c>
    </row>
    <row r="25" spans="1:14" ht="12.75">
      <c r="A25" t="s">
        <v>0</v>
      </c>
      <c r="B25" s="3">
        <v>0.6853</v>
      </c>
      <c r="C25" s="3">
        <v>10</v>
      </c>
      <c r="D25" s="3">
        <v>5</v>
      </c>
      <c r="E25" s="13" t="s">
        <v>51</v>
      </c>
      <c r="F25" s="5"/>
      <c r="G25" s="5">
        <v>1.49227</v>
      </c>
      <c r="H25" s="5">
        <v>0.60421</v>
      </c>
      <c r="I25" s="5">
        <v>922.44714</v>
      </c>
      <c r="J25" s="5">
        <v>14.21782</v>
      </c>
      <c r="K25" s="5">
        <v>1.11312</v>
      </c>
      <c r="L25" s="5"/>
      <c r="M25" s="5">
        <v>0.92273</v>
      </c>
      <c r="N25" s="5">
        <v>1.70963</v>
      </c>
    </row>
    <row r="26" spans="1:14" ht="12.75">
      <c r="A26" t="s">
        <v>1</v>
      </c>
      <c r="B26" s="3">
        <v>0.6446</v>
      </c>
      <c r="C26" s="3">
        <v>10</v>
      </c>
      <c r="D26" s="3">
        <v>5</v>
      </c>
      <c r="F26" s="5">
        <v>607.97509</v>
      </c>
      <c r="G26" s="5">
        <v>1.46209</v>
      </c>
      <c r="H26" s="5">
        <v>0.58456</v>
      </c>
      <c r="I26" s="5">
        <v>922.87084</v>
      </c>
      <c r="J26" s="5">
        <v>13.59202</v>
      </c>
      <c r="K26" s="5">
        <v>1.16719</v>
      </c>
      <c r="L26" s="5">
        <v>0.517</v>
      </c>
      <c r="M26" s="5">
        <v>1.00597</v>
      </c>
      <c r="N26" s="5">
        <v>1.64623</v>
      </c>
    </row>
    <row r="27" spans="2:14" s="22" customFormat="1" ht="12.75">
      <c r="B27" s="28"/>
      <c r="C27" s="28"/>
      <c r="D27" s="28"/>
      <c r="E27" s="13" t="s">
        <v>52</v>
      </c>
      <c r="G27" s="22">
        <f>+G25*D25*C25/B25</f>
        <v>108.87713410185319</v>
      </c>
      <c r="H27" s="22">
        <f>+H25*D25*C25/B25</f>
        <v>44.08361301619729</v>
      </c>
      <c r="I27" s="22">
        <f>+I25*D25*C25/B25</f>
        <v>67302.43251130891</v>
      </c>
      <c r="J27" s="22">
        <f>+J25*D25*C25/B25</f>
        <v>1037.3427695899607</v>
      </c>
      <c r="K27" s="22">
        <f>+K25*D25*C25/B25</f>
        <v>81.21406683204437</v>
      </c>
      <c r="M27" s="22">
        <f>+M25*D25*C25/B25</f>
        <v>67.32307018823872</v>
      </c>
      <c r="N27" s="22">
        <f>+N25*D25*C25/B25</f>
        <v>124.73588209543264</v>
      </c>
    </row>
    <row r="28" spans="2:14" s="22" customFormat="1" ht="12.75">
      <c r="B28" s="28"/>
      <c r="C28" s="28"/>
      <c r="D28" s="28"/>
      <c r="E28" s="28"/>
      <c r="F28" s="22">
        <f>+F26*D26*C26/B26</f>
        <v>47159.09789016445</v>
      </c>
      <c r="G28" s="22">
        <f>+G26*D26*C26/B26</f>
        <v>113.41064225876514</v>
      </c>
      <c r="H28" s="22">
        <f>+H26*D26*C26/B26</f>
        <v>45.34284827800186</v>
      </c>
      <c r="I28" s="22">
        <f>+I26*D26*C26/B26</f>
        <v>71584.76884889854</v>
      </c>
      <c r="J28" s="22">
        <f>+J26*D26*C26/B26</f>
        <v>1054.2987899472541</v>
      </c>
      <c r="K28" s="22">
        <f>+K26*D26*C26/B26</f>
        <v>90.53599131244182</v>
      </c>
      <c r="L28" s="22">
        <f>+L26*D26*C26/B26</f>
        <v>40.1023890784983</v>
      </c>
      <c r="M28" s="22">
        <f>+M26*D26*C26/B26</f>
        <v>78.03056158858207</v>
      </c>
      <c r="N28" s="22">
        <f>+N26*D26*C26/B26</f>
        <v>127.69391870927707</v>
      </c>
    </row>
    <row r="29" spans="4:14" ht="12.75">
      <c r="D29" s="7" t="s">
        <v>15</v>
      </c>
      <c r="E29" s="26"/>
      <c r="F29" s="8">
        <f>AVERAGE(F27:F28)</f>
        <v>47159.09789016445</v>
      </c>
      <c r="G29" s="8">
        <f aca="true" t="shared" si="4" ref="G29:N29">AVERAGE(G27:G28)</f>
        <v>111.14388818030916</v>
      </c>
      <c r="H29" s="8">
        <f t="shared" si="4"/>
        <v>44.71323064709958</v>
      </c>
      <c r="I29" s="8">
        <f t="shared" si="4"/>
        <v>69443.60068010373</v>
      </c>
      <c r="J29" s="8">
        <f t="shared" si="4"/>
        <v>1045.8207797686073</v>
      </c>
      <c r="K29" s="8">
        <f t="shared" si="4"/>
        <v>85.8750290722431</v>
      </c>
      <c r="L29" s="8">
        <f t="shared" si="4"/>
        <v>40.1023890784983</v>
      </c>
      <c r="M29" s="8">
        <f t="shared" si="4"/>
        <v>72.6768158884104</v>
      </c>
      <c r="N29" s="9">
        <f t="shared" si="4"/>
        <v>126.21490040235486</v>
      </c>
    </row>
    <row r="30" spans="4:14" ht="12.75">
      <c r="D30" s="10" t="s">
        <v>16</v>
      </c>
      <c r="E30" s="27"/>
      <c r="F30" s="11"/>
      <c r="G30" s="11">
        <f>STDEVP(G27:G28)</f>
        <v>2.266754078455713</v>
      </c>
      <c r="H30" s="11">
        <f>STDEVP(H27:H28)</f>
        <v>0.6296176309020027</v>
      </c>
      <c r="I30" s="11">
        <f>STDEVP(I27:I28)</f>
        <v>2141.16816879499</v>
      </c>
      <c r="J30" s="11">
        <f>STDEVP(J27:J28)</f>
        <v>8.47801017866598</v>
      </c>
      <c r="K30" s="11">
        <f>STDEVP(K27:K28)</f>
        <v>4.66096224019873</v>
      </c>
      <c r="L30" s="11"/>
      <c r="M30" s="11">
        <f>STDEVP(M27:M28)</f>
        <v>5.353745700171628</v>
      </c>
      <c r="N30" s="12">
        <f>STDEVP(N27:N28)</f>
        <v>1.4790183069223115</v>
      </c>
    </row>
    <row r="33" spans="1:5" ht="12.75">
      <c r="A33" s="1" t="s">
        <v>20</v>
      </c>
      <c r="B33" s="4"/>
      <c r="C33" s="4"/>
      <c r="D33" s="4"/>
      <c r="E33" s="4"/>
    </row>
    <row r="34" spans="1:14" ht="12.75">
      <c r="A34" s="6" t="s">
        <v>2</v>
      </c>
      <c r="B34" s="6" t="s">
        <v>12</v>
      </c>
      <c r="C34" s="6" t="s">
        <v>13</v>
      </c>
      <c r="D34" s="6" t="s">
        <v>14</v>
      </c>
      <c r="E34" s="6"/>
      <c r="F34" s="6" t="s">
        <v>3</v>
      </c>
      <c r="G34" s="6" t="s">
        <v>4</v>
      </c>
      <c r="H34" s="6" t="s">
        <v>5</v>
      </c>
      <c r="I34" s="6" t="s">
        <v>6</v>
      </c>
      <c r="J34" s="6" t="s">
        <v>7</v>
      </c>
      <c r="K34" s="6" t="s">
        <v>8</v>
      </c>
      <c r="L34" s="6" t="s">
        <v>9</v>
      </c>
      <c r="M34" s="6" t="s">
        <v>10</v>
      </c>
      <c r="N34" s="6" t="s">
        <v>11</v>
      </c>
    </row>
    <row r="35" spans="1:14" ht="12.75">
      <c r="A35" t="s">
        <v>0</v>
      </c>
      <c r="B35" s="3">
        <v>0.533</v>
      </c>
      <c r="C35" s="3">
        <v>10</v>
      </c>
      <c r="D35" s="3">
        <v>5</v>
      </c>
      <c r="E35" s="13" t="s">
        <v>51</v>
      </c>
      <c r="F35" s="5">
        <v>539.6889</v>
      </c>
      <c r="G35" s="5">
        <v>1.27091</v>
      </c>
      <c r="H35" s="5">
        <v>0.51445</v>
      </c>
      <c r="I35" s="5">
        <v>451.78326</v>
      </c>
      <c r="J35" s="5">
        <v>13.13644</v>
      </c>
      <c r="K35" s="5">
        <v>1.04105</v>
      </c>
      <c r="L35" s="5">
        <v>0.51705</v>
      </c>
      <c r="M35" s="5">
        <v>1.01614</v>
      </c>
      <c r="N35" s="5">
        <v>1.47134</v>
      </c>
    </row>
    <row r="36" spans="1:14" ht="12.75">
      <c r="A36" t="s">
        <v>1</v>
      </c>
      <c r="B36" s="3">
        <v>0.5186</v>
      </c>
      <c r="C36" s="3">
        <v>10</v>
      </c>
      <c r="D36" s="3">
        <v>5</v>
      </c>
      <c r="F36" s="5">
        <v>538.94067</v>
      </c>
      <c r="G36" s="5">
        <v>1.26072</v>
      </c>
      <c r="H36" s="5">
        <v>0.50688</v>
      </c>
      <c r="I36" s="5">
        <v>604.86462</v>
      </c>
      <c r="J36" s="5">
        <v>12.894</v>
      </c>
      <c r="K36" s="5">
        <v>1.01698</v>
      </c>
      <c r="L36" s="5">
        <v>0.49385</v>
      </c>
      <c r="M36" s="5">
        <v>0.97641</v>
      </c>
      <c r="N36" s="5">
        <v>1.4236</v>
      </c>
    </row>
    <row r="37" spans="5:14" ht="12.75">
      <c r="E37" s="13" t="s">
        <v>52</v>
      </c>
      <c r="F37">
        <f>+F35*D35*C35/B35</f>
        <v>50627.4765478424</v>
      </c>
      <c r="G37">
        <f>+G35*D35*C35/B35</f>
        <v>119.22232645403376</v>
      </c>
      <c r="H37">
        <f>+H35*D35*C35/B35</f>
        <v>48.25984990619137</v>
      </c>
      <c r="I37">
        <f>+I35*D35*C35/B35</f>
        <v>42381.16885553471</v>
      </c>
      <c r="J37">
        <f>+J35*D35*C35/B35</f>
        <v>1232.3114446529078</v>
      </c>
      <c r="K37">
        <f>+K35*D35*C35/B35</f>
        <v>97.6594746716698</v>
      </c>
      <c r="L37">
        <f>+L35*D35*C35/B35</f>
        <v>48.503752345215766</v>
      </c>
      <c r="M37">
        <f>+M35*D35*C35/B35</f>
        <v>95.32270168855534</v>
      </c>
      <c r="N37">
        <f>+N35*D35*C35/B35</f>
        <v>138.02439024390245</v>
      </c>
    </row>
    <row r="38" spans="6:14" ht="12.75">
      <c r="F38">
        <f>+F36*D36*C36/B36</f>
        <v>51961.113575009644</v>
      </c>
      <c r="G38">
        <f>+G36*D36*C36/B36</f>
        <v>121.55032780563056</v>
      </c>
      <c r="H38">
        <f>+H36*D36*C36/B36</f>
        <v>48.87003470883147</v>
      </c>
      <c r="I38">
        <f>+I36*D36*C36/B36</f>
        <v>58317.06710374084</v>
      </c>
      <c r="J38">
        <f>+J36*D36*C36/B36</f>
        <v>1243.1546471268803</v>
      </c>
      <c r="K38">
        <f>+K36*D36*C36/B36</f>
        <v>98.05052063247206</v>
      </c>
      <c r="L38">
        <f>+L36*D36*C36/B36</f>
        <v>47.61376783648285</v>
      </c>
      <c r="M38">
        <f>+M36*D36*C36/B36</f>
        <v>94.13902815271886</v>
      </c>
      <c r="N38">
        <f>+N36*D36*C36/B36</f>
        <v>137.2541457770922</v>
      </c>
    </row>
    <row r="39" spans="4:14" ht="12.75">
      <c r="D39" s="7" t="s">
        <v>15</v>
      </c>
      <c r="E39" s="26"/>
      <c r="F39" s="8">
        <f>AVERAGE(F37:F38)</f>
        <v>51294.29506142602</v>
      </c>
      <c r="G39" s="8">
        <f aca="true" t="shared" si="5" ref="G39:N39">AVERAGE(G37:G38)</f>
        <v>120.38632712983215</v>
      </c>
      <c r="H39" s="8">
        <f t="shared" si="5"/>
        <v>48.564942307511416</v>
      </c>
      <c r="I39" s="8">
        <f t="shared" si="5"/>
        <v>50349.11797963777</v>
      </c>
      <c r="J39" s="8">
        <f t="shared" si="5"/>
        <v>1237.7330458898941</v>
      </c>
      <c r="K39" s="8">
        <f t="shared" si="5"/>
        <v>97.85499765207092</v>
      </c>
      <c r="L39" s="8">
        <f t="shared" si="5"/>
        <v>48.058760090849304</v>
      </c>
      <c r="M39" s="8">
        <f t="shared" si="5"/>
        <v>94.7308649206371</v>
      </c>
      <c r="N39" s="9">
        <f t="shared" si="5"/>
        <v>137.63926801049732</v>
      </c>
    </row>
    <row r="40" spans="4:14" ht="12.75">
      <c r="D40" s="10" t="s">
        <v>16</v>
      </c>
      <c r="E40" s="27"/>
      <c r="F40" s="11">
        <f>STDEVP(F37:F38)</f>
        <v>666.8185135840781</v>
      </c>
      <c r="G40" s="11">
        <f aca="true" t="shared" si="6" ref="G40:N40">STDEVP(G37:G38)</f>
        <v>1.1640006758000017</v>
      </c>
      <c r="H40" s="11">
        <f t="shared" si="6"/>
        <v>0.30509240132042964</v>
      </c>
      <c r="I40" s="11">
        <f t="shared" si="6"/>
        <v>7967.949124103085</v>
      </c>
      <c r="J40" s="11">
        <f t="shared" si="6"/>
        <v>5.421601236963919</v>
      </c>
      <c r="K40" s="11">
        <f t="shared" si="6"/>
        <v>0.1955229804046337</v>
      </c>
      <c r="L40" s="11">
        <f t="shared" si="6"/>
        <v>0.44499225436674483</v>
      </c>
      <c r="M40" s="11">
        <f t="shared" si="6"/>
        <v>0.5918367679183133</v>
      </c>
      <c r="N40" s="12">
        <f t="shared" si="6"/>
        <v>0.3851222334056095</v>
      </c>
    </row>
    <row r="44" spans="6:14" ht="12.75">
      <c r="F44" s="13"/>
      <c r="G44" s="13"/>
      <c r="H44" s="13"/>
      <c r="I44" s="13"/>
      <c r="J44" s="13"/>
      <c r="K44" s="13"/>
      <c r="L44" s="13"/>
      <c r="M44" s="13"/>
      <c r="N44" s="13"/>
    </row>
    <row r="45" spans="1:5" ht="12.75">
      <c r="A45" s="1" t="s">
        <v>21</v>
      </c>
      <c r="B45" s="4"/>
      <c r="C45" s="4"/>
      <c r="D45" s="4"/>
      <c r="E45" s="4"/>
    </row>
    <row r="46" spans="1:14" ht="12.75">
      <c r="A46" s="6" t="s">
        <v>2</v>
      </c>
      <c r="B46" s="6" t="s">
        <v>12</v>
      </c>
      <c r="C46" s="6" t="s">
        <v>13</v>
      </c>
      <c r="D46" s="6" t="s">
        <v>14</v>
      </c>
      <c r="E46" s="6"/>
      <c r="F46" s="6" t="s">
        <v>3</v>
      </c>
      <c r="G46" s="6" t="s">
        <v>4</v>
      </c>
      <c r="H46" s="6" t="s">
        <v>5</v>
      </c>
      <c r="I46" s="6" t="s">
        <v>6</v>
      </c>
      <c r="J46" s="6" t="s">
        <v>7</v>
      </c>
      <c r="K46" s="6" t="s">
        <v>8</v>
      </c>
      <c r="L46" s="6" t="s">
        <v>9</v>
      </c>
      <c r="M46" s="6" t="s">
        <v>10</v>
      </c>
      <c r="N46" s="6" t="s">
        <v>11</v>
      </c>
    </row>
    <row r="47" spans="1:14" ht="12.75">
      <c r="A47" t="s">
        <v>0</v>
      </c>
      <c r="B47" s="3">
        <v>0.5992</v>
      </c>
      <c r="C47" s="3">
        <v>10</v>
      </c>
      <c r="D47" s="3">
        <v>5</v>
      </c>
      <c r="E47" s="13" t="s">
        <v>51</v>
      </c>
      <c r="F47" s="23">
        <v>458.5935</v>
      </c>
      <c r="G47" s="24">
        <v>1.20521</v>
      </c>
      <c r="H47" s="24">
        <v>0.44306</v>
      </c>
      <c r="I47" s="23">
        <v>441.42413</v>
      </c>
      <c r="J47" s="25">
        <v>8.25063</v>
      </c>
      <c r="K47" s="24">
        <v>1.00054</v>
      </c>
      <c r="L47" s="24">
        <v>0.50251</v>
      </c>
      <c r="M47" s="24">
        <v>0.85712</v>
      </c>
      <c r="N47" s="24">
        <v>1.37191</v>
      </c>
    </row>
    <row r="48" spans="1:14" ht="12.75">
      <c r="A48" t="s">
        <v>1</v>
      </c>
      <c r="B48" s="3">
        <v>0.5272</v>
      </c>
      <c r="C48" s="3">
        <v>10</v>
      </c>
      <c r="D48" s="3">
        <v>5</v>
      </c>
      <c r="F48" s="23">
        <v>392.5259</v>
      </c>
      <c r="G48" s="24">
        <v>1.04219</v>
      </c>
      <c r="H48" s="24">
        <v>0.39108</v>
      </c>
      <c r="I48" s="23">
        <v>383.03094</v>
      </c>
      <c r="J48" s="25">
        <v>7.18433</v>
      </c>
      <c r="K48" s="24">
        <v>0.86738</v>
      </c>
      <c r="L48" s="24">
        <v>0.43663</v>
      </c>
      <c r="M48" s="24">
        <v>0.74458</v>
      </c>
      <c r="N48" s="24">
        <v>1.22158</v>
      </c>
    </row>
    <row r="49" spans="5:14" ht="12.75">
      <c r="E49" s="13" t="s">
        <v>52</v>
      </c>
      <c r="F49">
        <f>+F47*D47*C47/B47</f>
        <v>38267.147863818434</v>
      </c>
      <c r="G49">
        <f>+G47*D47*C47/B47</f>
        <v>100.56825767690253</v>
      </c>
      <c r="H49">
        <f>+H47*D47*C47/B47</f>
        <v>36.970961281708945</v>
      </c>
      <c r="I49">
        <f>+I47*D47*C47/B47</f>
        <v>36834.456775700935</v>
      </c>
      <c r="J49">
        <f>+J47*D47*C47/B47</f>
        <v>688.4704606141522</v>
      </c>
      <c r="K49">
        <f>+K47*D47*C47/B47</f>
        <v>83.489652870494</v>
      </c>
      <c r="L49">
        <f>+L47*D47*C47/B47</f>
        <v>41.931742323097474</v>
      </c>
      <c r="M49">
        <f>+M47*D47*C47/B47</f>
        <v>71.52202937249666</v>
      </c>
      <c r="N49">
        <f>+N47*D47*C47/B47</f>
        <v>114.47847129506009</v>
      </c>
    </row>
    <row r="50" spans="6:14" ht="12.75">
      <c r="F50">
        <f>+F48*D48*C48/B48</f>
        <v>37227.41843702579</v>
      </c>
      <c r="G50">
        <f>+G48*D48*C48/B48</f>
        <v>98.84199544764795</v>
      </c>
      <c r="H50">
        <f>+H48*D48*C48/B48</f>
        <v>37.09028831562975</v>
      </c>
      <c r="I50">
        <f>+I48*D48*C48/B48</f>
        <v>36326.91009104704</v>
      </c>
      <c r="J50">
        <f>+J48*D48*C48/B48</f>
        <v>681.3666540212442</v>
      </c>
      <c r="K50">
        <f>+K48*D48*C48/B48</f>
        <v>82.26289833080425</v>
      </c>
      <c r="L50">
        <f>+L48*D48*C48/B48</f>
        <v>41.41028072837632</v>
      </c>
      <c r="M50">
        <f>+M48*D48*C48/B48</f>
        <v>70.61646433990894</v>
      </c>
      <c r="N50">
        <f>+N48*D48*C48/B48</f>
        <v>115.85546282245828</v>
      </c>
    </row>
    <row r="51" spans="4:14" ht="12.75">
      <c r="D51" s="7" t="s">
        <v>15</v>
      </c>
      <c r="E51" s="26"/>
      <c r="F51" s="8">
        <f>AVERAGE(F49:F50)</f>
        <v>37747.28315042211</v>
      </c>
      <c r="G51" s="8">
        <f aca="true" t="shared" si="7" ref="G51:N51">AVERAGE(G49:G50)</f>
        <v>99.70512656227524</v>
      </c>
      <c r="H51" s="8">
        <f t="shared" si="7"/>
        <v>37.03062479866935</v>
      </c>
      <c r="I51" s="8">
        <f t="shared" si="7"/>
        <v>36580.68343337398</v>
      </c>
      <c r="J51" s="8">
        <f t="shared" si="7"/>
        <v>684.9185573176983</v>
      </c>
      <c r="K51" s="8">
        <f t="shared" si="7"/>
        <v>82.87627560064912</v>
      </c>
      <c r="L51" s="8">
        <f t="shared" si="7"/>
        <v>41.6710115257369</v>
      </c>
      <c r="M51" s="8">
        <f t="shared" si="7"/>
        <v>71.0692468562028</v>
      </c>
      <c r="N51" s="9">
        <f t="shared" si="7"/>
        <v>115.16696705875918</v>
      </c>
    </row>
    <row r="52" spans="4:14" ht="12.75">
      <c r="D52" s="10" t="s">
        <v>16</v>
      </c>
      <c r="E52" s="27"/>
      <c r="F52" s="11">
        <f>STDEVP(F49:F50)</f>
        <v>519.8647133964523</v>
      </c>
      <c r="G52" s="11">
        <f aca="true" t="shared" si="8" ref="G52:N52">STDEVP(G49:G50)</f>
        <v>0.8631311146284922</v>
      </c>
      <c r="H52" s="11">
        <f t="shared" si="8"/>
        <v>0.05966351695759159</v>
      </c>
      <c r="I52" s="11">
        <f t="shared" si="8"/>
        <v>253.77334232737806</v>
      </c>
      <c r="J52" s="11">
        <f t="shared" si="8"/>
        <v>3.5519032964443724</v>
      </c>
      <c r="K52" s="11">
        <f t="shared" si="8"/>
        <v>0.6133772698443934</v>
      </c>
      <c r="L52" s="11">
        <f t="shared" si="8"/>
        <v>0.26073079736012894</v>
      </c>
      <c r="M52" s="11">
        <f t="shared" si="8"/>
        <v>0.45278251629516136</v>
      </c>
      <c r="N52" s="12">
        <f t="shared" si="8"/>
        <v>0.6884957636994682</v>
      </c>
    </row>
    <row r="55" spans="1:5" ht="12.75">
      <c r="A55" s="1" t="s">
        <v>22</v>
      </c>
      <c r="B55" s="4"/>
      <c r="C55" s="4"/>
      <c r="D55" s="4"/>
      <c r="E55" s="4"/>
    </row>
    <row r="56" spans="1:14" ht="12.75">
      <c r="A56" s="6" t="s">
        <v>2</v>
      </c>
      <c r="B56" s="6" t="s">
        <v>12</v>
      </c>
      <c r="C56" s="6" t="s">
        <v>13</v>
      </c>
      <c r="D56" s="6" t="s">
        <v>14</v>
      </c>
      <c r="E56" s="6"/>
      <c r="F56" s="6" t="s">
        <v>3</v>
      </c>
      <c r="G56" s="6" t="s">
        <v>4</v>
      </c>
      <c r="H56" s="6" t="s">
        <v>5</v>
      </c>
      <c r="I56" s="6" t="s">
        <v>6</v>
      </c>
      <c r="J56" s="6" t="s">
        <v>7</v>
      </c>
      <c r="K56" s="6" t="s">
        <v>8</v>
      </c>
      <c r="L56" s="6" t="s">
        <v>9</v>
      </c>
      <c r="M56" s="6" t="s">
        <v>10</v>
      </c>
      <c r="N56" s="6" t="s">
        <v>11</v>
      </c>
    </row>
    <row r="57" spans="1:14" ht="12.75">
      <c r="A57" t="s">
        <v>0</v>
      </c>
      <c r="B57" s="3">
        <v>0.5391</v>
      </c>
      <c r="C57" s="3">
        <v>10</v>
      </c>
      <c r="D57" s="3">
        <v>5</v>
      </c>
      <c r="E57" s="13" t="s">
        <v>51</v>
      </c>
      <c r="F57" s="23">
        <v>415.64083</v>
      </c>
      <c r="G57" s="24">
        <v>1.09901</v>
      </c>
      <c r="H57" s="24">
        <v>0.43222</v>
      </c>
      <c r="I57" s="23">
        <v>402.21838</v>
      </c>
      <c r="J57" s="25">
        <v>7.77713</v>
      </c>
      <c r="K57" s="24">
        <v>0.92591</v>
      </c>
      <c r="L57" s="24">
        <v>0.48758</v>
      </c>
      <c r="M57" s="24">
        <v>0.74571</v>
      </c>
      <c r="N57" s="24">
        <v>1.28287</v>
      </c>
    </row>
    <row r="58" spans="1:14" ht="12.75">
      <c r="A58" t="s">
        <v>1</v>
      </c>
      <c r="B58" s="3">
        <v>0.5802</v>
      </c>
      <c r="C58" s="3">
        <v>10</v>
      </c>
      <c r="D58" s="3">
        <v>5</v>
      </c>
      <c r="F58" s="23">
        <v>465.19537</v>
      </c>
      <c r="G58" s="24">
        <v>1.20576</v>
      </c>
      <c r="H58" s="24">
        <v>0.46694</v>
      </c>
      <c r="I58" s="23">
        <v>434.58404</v>
      </c>
      <c r="J58" s="25">
        <v>8.39131</v>
      </c>
      <c r="K58" s="24">
        <v>0.99719</v>
      </c>
      <c r="L58" s="24">
        <v>0.5221</v>
      </c>
      <c r="M58" s="24">
        <v>0.85396</v>
      </c>
      <c r="N58" s="24">
        <v>1.38409</v>
      </c>
    </row>
    <row r="59" spans="5:14" ht="12.75">
      <c r="E59" s="13" t="s">
        <v>52</v>
      </c>
      <c r="F59">
        <f>+F57*D57*C57/B57</f>
        <v>38549.51122240772</v>
      </c>
      <c r="G59">
        <f>+G57*D57*C57/B57</f>
        <v>101.93006863290668</v>
      </c>
      <c r="H59">
        <f>+H57*D57*C57/B57</f>
        <v>40.0871823409386</v>
      </c>
      <c r="I59">
        <f>+I57*D57*C57/B57</f>
        <v>37304.6169541829</v>
      </c>
      <c r="J59">
        <f>+J57*D57*C57/B57</f>
        <v>721.3068076423668</v>
      </c>
      <c r="K59">
        <f>+K57*D57*C57/B57</f>
        <v>85.87553329623447</v>
      </c>
      <c r="L59">
        <f>+L57*D57*C57/B57</f>
        <v>45.22166573919495</v>
      </c>
      <c r="M59">
        <f>+M57*D57*C57/B57</f>
        <v>69.16249304396216</v>
      </c>
      <c r="N59">
        <f>+N57*D57*C57/B57</f>
        <v>118.98256353181227</v>
      </c>
    </row>
    <row r="60" spans="6:14" ht="12.75">
      <c r="F60">
        <f>+F58*D58*C58/B58</f>
        <v>40089.22526714925</v>
      </c>
      <c r="G60">
        <f>+G58*D58*C58/B58</f>
        <v>103.90899689762149</v>
      </c>
      <c r="H60">
        <f>+H58*D58*C58/B58</f>
        <v>40.239572561185796</v>
      </c>
      <c r="I60">
        <f>+I58*D58*C58/B58</f>
        <v>37451.227163047224</v>
      </c>
      <c r="J60">
        <f>+J58*D58*C58/B58</f>
        <v>723.1394346776974</v>
      </c>
      <c r="K60">
        <f>+K58*D58*C58/B58</f>
        <v>85.93502240606686</v>
      </c>
      <c r="L60">
        <f>+L58*D58*C58/B58</f>
        <v>44.99310582557738</v>
      </c>
      <c r="M60">
        <f>+M58*D58*C58/B58</f>
        <v>73.59186487418131</v>
      </c>
      <c r="N60">
        <f>+N58*D58*C58/B58</f>
        <v>119.27697345742848</v>
      </c>
    </row>
    <row r="61" spans="4:14" ht="12.75">
      <c r="D61" s="7" t="s">
        <v>15</v>
      </c>
      <c r="E61" s="26"/>
      <c r="F61" s="8">
        <f>AVERAGE(F59:F60)</f>
        <v>39319.36824477848</v>
      </c>
      <c r="G61" s="8">
        <f aca="true" t="shared" si="9" ref="G61:N61">AVERAGE(G59:G60)</f>
        <v>102.91953276526408</v>
      </c>
      <c r="H61" s="8">
        <f t="shared" si="9"/>
        <v>40.163377451062196</v>
      </c>
      <c r="I61" s="8">
        <f t="shared" si="9"/>
        <v>37377.92205861506</v>
      </c>
      <c r="J61" s="8">
        <f t="shared" si="9"/>
        <v>722.2231211600322</v>
      </c>
      <c r="K61" s="8">
        <f t="shared" si="9"/>
        <v>85.90527785115066</v>
      </c>
      <c r="L61" s="8">
        <f t="shared" si="9"/>
        <v>45.10738578238616</v>
      </c>
      <c r="M61" s="8">
        <f t="shared" si="9"/>
        <v>71.37717895907173</v>
      </c>
      <c r="N61" s="9">
        <f t="shared" si="9"/>
        <v>119.12976849462038</v>
      </c>
    </row>
    <row r="62" spans="4:14" ht="12.75">
      <c r="D62" s="10" t="s">
        <v>16</v>
      </c>
      <c r="E62" s="27"/>
      <c r="F62" s="11">
        <f>STDEVP(F59:F60)</f>
        <v>769.8570223709996</v>
      </c>
      <c r="G62" s="11">
        <f aca="true" t="shared" si="10" ref="G62:N62">STDEVP(G59:G60)</f>
        <v>0.9894641323589316</v>
      </c>
      <c r="H62" s="11">
        <f t="shared" si="10"/>
        <v>0.0761951101230769</v>
      </c>
      <c r="I62" s="11">
        <f t="shared" si="10"/>
        <v>73.30510443144327</v>
      </c>
      <c r="J62" s="11">
        <f t="shared" si="10"/>
        <v>0.9163135175911628</v>
      </c>
      <c r="K62" s="11">
        <f t="shared" si="10"/>
        <v>0.0297445549292382</v>
      </c>
      <c r="L62" s="11">
        <f t="shared" si="10"/>
        <v>0.1142799568109084</v>
      </c>
      <c r="M62" s="11">
        <f t="shared" si="10"/>
        <v>2.2146859151098774</v>
      </c>
      <c r="N62" s="12">
        <f t="shared" si="10"/>
        <v>0.1472049628077638</v>
      </c>
    </row>
    <row r="65" spans="1:5" ht="12.75">
      <c r="A65" s="1" t="s">
        <v>23</v>
      </c>
      <c r="B65" s="4"/>
      <c r="C65" s="4"/>
      <c r="D65" s="4"/>
      <c r="E65" s="4"/>
    </row>
    <row r="66" spans="1:14" ht="12.75">
      <c r="A66" s="6" t="s">
        <v>2</v>
      </c>
      <c r="B66" s="6" t="s">
        <v>12</v>
      </c>
      <c r="C66" s="6" t="s">
        <v>13</v>
      </c>
      <c r="D66" s="6" t="s">
        <v>14</v>
      </c>
      <c r="E66" s="6"/>
      <c r="F66" s="6" t="s">
        <v>3</v>
      </c>
      <c r="G66" s="6" t="s">
        <v>4</v>
      </c>
      <c r="H66" s="6" t="s">
        <v>5</v>
      </c>
      <c r="I66" s="6" t="s">
        <v>6</v>
      </c>
      <c r="J66" s="6" t="s">
        <v>7</v>
      </c>
      <c r="K66" s="6" t="s">
        <v>8</v>
      </c>
      <c r="L66" s="6" t="s">
        <v>9</v>
      </c>
      <c r="M66" s="6" t="s">
        <v>10</v>
      </c>
      <c r="N66" s="6" t="s">
        <v>11</v>
      </c>
    </row>
    <row r="67" spans="1:14" ht="12.75">
      <c r="A67" t="s">
        <v>0</v>
      </c>
      <c r="B67" s="3">
        <v>0.546</v>
      </c>
      <c r="C67" s="3">
        <v>10</v>
      </c>
      <c r="D67" s="3">
        <v>5</v>
      </c>
      <c r="E67" s="13" t="s">
        <v>51</v>
      </c>
      <c r="F67" s="23">
        <v>386.33139</v>
      </c>
      <c r="G67" s="24">
        <v>1.0567</v>
      </c>
      <c r="H67" s="24">
        <v>0.36922</v>
      </c>
      <c r="I67" s="23">
        <v>367.7373</v>
      </c>
      <c r="J67" s="25">
        <v>9.96922</v>
      </c>
      <c r="K67" s="24">
        <v>0.84316</v>
      </c>
      <c r="L67" s="24">
        <v>0.45868</v>
      </c>
      <c r="M67" s="24">
        <v>0.70891</v>
      </c>
      <c r="N67" s="24">
        <v>1.16696</v>
      </c>
    </row>
    <row r="68" spans="1:14" ht="12.75">
      <c r="A68" t="s">
        <v>1</v>
      </c>
      <c r="B68" s="3">
        <v>0.5664</v>
      </c>
      <c r="C68" s="3">
        <v>10</v>
      </c>
      <c r="D68" s="3">
        <v>5</v>
      </c>
      <c r="F68" s="23">
        <v>380.80755</v>
      </c>
      <c r="G68" s="24">
        <v>1.04788</v>
      </c>
      <c r="H68" s="24">
        <v>0.37993</v>
      </c>
      <c r="I68" s="23">
        <v>374.92526</v>
      </c>
      <c r="J68" s="25">
        <v>10.25479</v>
      </c>
      <c r="K68" s="24">
        <v>0.86973</v>
      </c>
      <c r="L68" s="24">
        <v>0.46527</v>
      </c>
      <c r="M68" s="24">
        <v>0.71924</v>
      </c>
      <c r="N68" s="24">
        <v>1.19184</v>
      </c>
    </row>
    <row r="69" spans="5:14" ht="12.75">
      <c r="E69" s="13" t="s">
        <v>52</v>
      </c>
      <c r="F69">
        <f>+F67*D67*C67/B67</f>
        <v>35378.33241758242</v>
      </c>
      <c r="G69">
        <f>+G67*D67*C67/B67</f>
        <v>96.76739926739926</v>
      </c>
      <c r="H69">
        <f>+H67*D67*C67/B67</f>
        <v>33.81135531135531</v>
      </c>
      <c r="I69">
        <f>+I67*D67*C67/B67</f>
        <v>33675.57692307692</v>
      </c>
      <c r="J69">
        <f>+J67*D67*C67/B67</f>
        <v>912.9322344322344</v>
      </c>
      <c r="K69">
        <f>+K67*D67*C67/B67</f>
        <v>77.2124542124542</v>
      </c>
      <c r="L69">
        <f>+L67*D67*C67/B67</f>
        <v>42.003663003663</v>
      </c>
      <c r="M69">
        <f>+M67*D67*C67/B67</f>
        <v>64.91849816849818</v>
      </c>
      <c r="N69">
        <f>+N67*D67*C67/B67</f>
        <v>106.86446886446886</v>
      </c>
    </row>
    <row r="70" spans="6:14" ht="12.75">
      <c r="F70">
        <f>+F68*D68*C68/B68</f>
        <v>33616.48569915254</v>
      </c>
      <c r="G70">
        <f>+G68*D68*C68/B68</f>
        <v>92.50353107344633</v>
      </c>
      <c r="H70">
        <f>+H68*D68*C68/B68</f>
        <v>33.53901836158192</v>
      </c>
      <c r="I70">
        <f>+I68*D68*C68/B68</f>
        <v>33097.215748587565</v>
      </c>
      <c r="J70">
        <f>+J68*D68*C68/B68</f>
        <v>905.2604166666666</v>
      </c>
      <c r="K70">
        <f>+K68*D68*C68/B68</f>
        <v>76.7770127118644</v>
      </c>
      <c r="L70">
        <f>+L68*D68*C68/B68</f>
        <v>41.072563559322035</v>
      </c>
      <c r="M70">
        <f>+M68*D68*C68/B68</f>
        <v>63.49223163841808</v>
      </c>
      <c r="N70">
        <f>+N68*D68*C68/B68</f>
        <v>105.21186440677965</v>
      </c>
    </row>
    <row r="71" spans="4:14" ht="12.75">
      <c r="D71" s="7" t="s">
        <v>15</v>
      </c>
      <c r="E71" s="26"/>
      <c r="F71" s="8">
        <f>AVERAGE(F69:F70)</f>
        <v>34497.40905836748</v>
      </c>
      <c r="G71" s="8">
        <f aca="true" t="shared" si="11" ref="G71:N71">AVERAGE(G69:G70)</f>
        <v>94.63546517042279</v>
      </c>
      <c r="H71" s="8">
        <f t="shared" si="11"/>
        <v>33.67518683646861</v>
      </c>
      <c r="I71" s="8">
        <f t="shared" si="11"/>
        <v>33386.39633583224</v>
      </c>
      <c r="J71" s="8">
        <f t="shared" si="11"/>
        <v>909.0963255494505</v>
      </c>
      <c r="K71" s="8">
        <f t="shared" si="11"/>
        <v>76.9947334621593</v>
      </c>
      <c r="L71" s="8">
        <f t="shared" si="11"/>
        <v>41.538113281492514</v>
      </c>
      <c r="M71" s="8">
        <f t="shared" si="11"/>
        <v>64.20536490345813</v>
      </c>
      <c r="N71" s="9">
        <f t="shared" si="11"/>
        <v>106.03816663562426</v>
      </c>
    </row>
    <row r="72" spans="4:14" ht="12.75">
      <c r="D72" s="10" t="s">
        <v>16</v>
      </c>
      <c r="E72" s="27"/>
      <c r="F72" s="11">
        <f>STDEVP(F69:F70)</f>
        <v>880.9233592148476</v>
      </c>
      <c r="G72" s="11">
        <f aca="true" t="shared" si="12" ref="G72:N72">STDEVP(G69:G70)</f>
        <v>2.1319340969761162</v>
      </c>
      <c r="H72" s="11">
        <f t="shared" si="12"/>
        <v>0.1361684748866663</v>
      </c>
      <c r="I72" s="11">
        <f t="shared" si="12"/>
        <v>289.18058724444404</v>
      </c>
      <c r="J72" s="11">
        <f t="shared" si="12"/>
        <v>3.8359088827898042</v>
      </c>
      <c r="K72" s="11">
        <f t="shared" si="12"/>
        <v>0.217720750295035</v>
      </c>
      <c r="L72" s="11">
        <f t="shared" si="12"/>
        <v>0.4655497221708334</v>
      </c>
      <c r="M72" s="11">
        <f t="shared" si="12"/>
        <v>0.7131332650398865</v>
      </c>
      <c r="N72" s="12">
        <f t="shared" si="12"/>
        <v>0.8263022288438777</v>
      </c>
    </row>
    <row r="75" spans="1:5" ht="12.75">
      <c r="A75" s="1" t="s">
        <v>36</v>
      </c>
      <c r="B75" s="4"/>
      <c r="C75" s="4"/>
      <c r="D75" s="4"/>
      <c r="E75" s="4"/>
    </row>
    <row r="76" spans="1:14" ht="12.75">
      <c r="A76" s="6" t="s">
        <v>2</v>
      </c>
      <c r="B76" s="6" t="s">
        <v>12</v>
      </c>
      <c r="C76" s="6" t="s">
        <v>13</v>
      </c>
      <c r="D76" s="6" t="s">
        <v>14</v>
      </c>
      <c r="E76" s="6"/>
      <c r="F76" s="6" t="s">
        <v>3</v>
      </c>
      <c r="G76" s="6" t="s">
        <v>4</v>
      </c>
      <c r="H76" s="6" t="s">
        <v>5</v>
      </c>
      <c r="I76" s="6" t="s">
        <v>6</v>
      </c>
      <c r="J76" s="6" t="s">
        <v>7</v>
      </c>
      <c r="K76" s="6" t="s">
        <v>8</v>
      </c>
      <c r="L76" s="6" t="s">
        <v>9</v>
      </c>
      <c r="M76" s="6" t="s">
        <v>10</v>
      </c>
      <c r="N76" s="6" t="s">
        <v>11</v>
      </c>
    </row>
    <row r="77" spans="1:14" ht="12.75">
      <c r="A77" t="s">
        <v>0</v>
      </c>
      <c r="B77" s="3">
        <v>0.5634</v>
      </c>
      <c r="C77" s="3">
        <v>10</v>
      </c>
      <c r="D77" s="3">
        <v>5</v>
      </c>
      <c r="E77" s="13" t="s">
        <v>51</v>
      </c>
      <c r="F77" s="5">
        <v>525.47222</v>
      </c>
      <c r="G77" s="5">
        <v>1.25831</v>
      </c>
      <c r="H77" s="5">
        <v>0.47979</v>
      </c>
      <c r="I77" s="5">
        <v>433.5162</v>
      </c>
      <c r="J77" s="5">
        <v>14.72072</v>
      </c>
      <c r="K77" s="5">
        <v>1.01346</v>
      </c>
      <c r="L77" s="5">
        <v>0.51633</v>
      </c>
      <c r="M77" s="5">
        <v>0.93314</v>
      </c>
      <c r="N77" s="5">
        <v>1.38954</v>
      </c>
    </row>
    <row r="78" spans="1:14" ht="12.75">
      <c r="A78" t="s">
        <v>1</v>
      </c>
      <c r="B78" s="3">
        <v>0.539</v>
      </c>
      <c r="C78" s="3">
        <v>10</v>
      </c>
      <c r="D78" s="3">
        <v>5</v>
      </c>
      <c r="F78" s="5">
        <v>476.95358</v>
      </c>
      <c r="G78" s="5">
        <v>1.161</v>
      </c>
      <c r="H78" s="5">
        <v>0.46203</v>
      </c>
      <c r="I78" s="5">
        <v>415.15713</v>
      </c>
      <c r="J78" s="5">
        <v>14.15298</v>
      </c>
      <c r="K78" s="5">
        <v>0.99964</v>
      </c>
      <c r="L78" s="5">
        <v>0.48691</v>
      </c>
      <c r="M78" s="5">
        <v>0.859</v>
      </c>
      <c r="N78" s="5">
        <v>1.35316</v>
      </c>
    </row>
    <row r="79" spans="5:14" ht="12.75">
      <c r="E79" s="13" t="s">
        <v>52</v>
      </c>
      <c r="F79">
        <f>+F77*D77*C77/B77</f>
        <v>46634.02733404331</v>
      </c>
      <c r="G79">
        <f>+G77*D77*C77/B77</f>
        <v>111.6711040113596</v>
      </c>
      <c r="H79">
        <f>+H77*D77*C77/B77</f>
        <v>42.57987220447284</v>
      </c>
      <c r="I79">
        <f>+I77*D77*C77/B77</f>
        <v>38473.21618743344</v>
      </c>
      <c r="J79">
        <f>+J77*D77*C77/B77</f>
        <v>1306.4181753638622</v>
      </c>
      <c r="K79">
        <f>+K77*D77*C77/B77</f>
        <v>89.94142705005325</v>
      </c>
      <c r="L79">
        <f>+L77*D77*C77/B77</f>
        <v>45.82268370607028</v>
      </c>
      <c r="M79">
        <f>+M77*D77*C77/B77</f>
        <v>82.81327653532126</v>
      </c>
      <c r="N79">
        <f>+N77*D77*C77/B77</f>
        <v>123.31735889243878</v>
      </c>
    </row>
    <row r="80" spans="6:14" ht="12.75">
      <c r="F80">
        <f>+F78*D78*C78/B78</f>
        <v>44244.30241187383</v>
      </c>
      <c r="G80">
        <f>+G78*D78*C78/B78</f>
        <v>107.69944341372911</v>
      </c>
      <c r="H80">
        <f>+H78*D78*C78/B78</f>
        <v>42.859925788497215</v>
      </c>
      <c r="I80">
        <f>+I78*D78*C78/B78</f>
        <v>38511.79313543599</v>
      </c>
      <c r="J80">
        <f>+J78*D78*C78/B78</f>
        <v>1312.8923933209646</v>
      </c>
      <c r="K80">
        <f>+K78*D78*C78/B78</f>
        <v>92.73098330241187</v>
      </c>
      <c r="L80">
        <f>+L78*D78*C78/B78</f>
        <v>45.167903525046384</v>
      </c>
      <c r="M80">
        <f>+M78*D78*C78/B78</f>
        <v>79.68460111317255</v>
      </c>
      <c r="N80">
        <f>+N78*D78*C78/B78</f>
        <v>125.52504638218923</v>
      </c>
    </row>
    <row r="81" spans="4:14" ht="12.75">
      <c r="D81" s="7" t="s">
        <v>15</v>
      </c>
      <c r="E81" s="26"/>
      <c r="F81" s="8">
        <f>AVERAGE(F79:F80)</f>
        <v>45439.16487295857</v>
      </c>
      <c r="G81" s="8">
        <f aca="true" t="shared" si="13" ref="G81:N81">AVERAGE(G79:G80)</f>
        <v>109.68527371254436</v>
      </c>
      <c r="H81" s="8">
        <f t="shared" si="13"/>
        <v>42.71989899648503</v>
      </c>
      <c r="I81" s="8">
        <f t="shared" si="13"/>
        <v>38492.504661434716</v>
      </c>
      <c r="J81" s="8">
        <f t="shared" si="13"/>
        <v>1309.6552843424133</v>
      </c>
      <c r="K81" s="8">
        <f t="shared" si="13"/>
        <v>91.33620517623257</v>
      </c>
      <c r="L81" s="8">
        <f t="shared" si="13"/>
        <v>45.49529361555833</v>
      </c>
      <c r="M81" s="8">
        <f t="shared" si="13"/>
        <v>81.2489388242469</v>
      </c>
      <c r="N81" s="9">
        <f t="shared" si="13"/>
        <v>124.421202637314</v>
      </c>
    </row>
    <row r="82" spans="4:14" ht="12.75">
      <c r="D82" s="10" t="s">
        <v>16</v>
      </c>
      <c r="E82" s="27"/>
      <c r="F82" s="11">
        <f>STDEVP(F79:F80)</f>
        <v>1194.862461084656</v>
      </c>
      <c r="G82" s="11">
        <f aca="true" t="shared" si="14" ref="G82:N82">STDEVP(G79:G80)</f>
        <v>1.9858302988151881</v>
      </c>
      <c r="H82" s="11">
        <f t="shared" si="14"/>
        <v>0.1400267920121777</v>
      </c>
      <c r="I82" s="11">
        <f t="shared" si="14"/>
        <v>19.288474004829077</v>
      </c>
      <c r="J82" s="11">
        <f t="shared" si="14"/>
        <v>3.2371089786244127</v>
      </c>
      <c r="K82" s="11">
        <f t="shared" si="14"/>
        <v>1.3947781261780372</v>
      </c>
      <c r="L82" s="11">
        <f t="shared" si="14"/>
        <v>0.32739009051197704</v>
      </c>
      <c r="M82" s="11">
        <f t="shared" si="14"/>
        <v>1.564337711074369</v>
      </c>
      <c r="N82" s="12">
        <f t="shared" si="14"/>
        <v>1.1038437448753775</v>
      </c>
    </row>
    <row r="85" spans="1:5" ht="12.75">
      <c r="A85" s="1" t="s">
        <v>37</v>
      </c>
      <c r="B85" s="4"/>
      <c r="C85" s="4"/>
      <c r="D85" s="4"/>
      <c r="E85" s="4"/>
    </row>
    <row r="86" spans="1:14" ht="12.75">
      <c r="A86" s="6" t="s">
        <v>2</v>
      </c>
      <c r="B86" s="6" t="s">
        <v>12</v>
      </c>
      <c r="C86" s="6" t="s">
        <v>13</v>
      </c>
      <c r="D86" s="6" t="s">
        <v>14</v>
      </c>
      <c r="E86" s="6"/>
      <c r="F86" s="6" t="s">
        <v>3</v>
      </c>
      <c r="G86" s="6" t="s">
        <v>4</v>
      </c>
      <c r="H86" s="6" t="s">
        <v>5</v>
      </c>
      <c r="I86" s="6" t="s">
        <v>6</v>
      </c>
      <c r="J86" s="6" t="s">
        <v>7</v>
      </c>
      <c r="K86" s="6" t="s">
        <v>8</v>
      </c>
      <c r="L86" s="6" t="s">
        <v>9</v>
      </c>
      <c r="M86" s="6" t="s">
        <v>10</v>
      </c>
      <c r="N86" s="6" t="s">
        <v>11</v>
      </c>
    </row>
    <row r="87" spans="1:14" ht="12.75">
      <c r="A87" t="s">
        <v>0</v>
      </c>
      <c r="B87" s="3">
        <v>0.6115</v>
      </c>
      <c r="C87" s="3">
        <v>10</v>
      </c>
      <c r="D87" s="3">
        <v>5</v>
      </c>
      <c r="E87" s="13" t="s">
        <v>51</v>
      </c>
      <c r="F87" s="5">
        <v>663.99145</v>
      </c>
      <c r="G87" s="5">
        <v>1.51753</v>
      </c>
      <c r="H87" s="5">
        <v>0.61713</v>
      </c>
      <c r="I87" s="5">
        <v>531.84027</v>
      </c>
      <c r="J87" s="5">
        <v>19.41716</v>
      </c>
      <c r="K87" s="5">
        <v>1.25639</v>
      </c>
      <c r="L87" s="5">
        <v>0.62077</v>
      </c>
      <c r="M87" s="5">
        <v>1.17173</v>
      </c>
      <c r="N87" s="5">
        <v>1.7164</v>
      </c>
    </row>
    <row r="88" spans="1:14" ht="12.75">
      <c r="A88" t="s">
        <v>1</v>
      </c>
      <c r="B88" s="3">
        <v>0.5353</v>
      </c>
      <c r="C88" s="3">
        <v>10</v>
      </c>
      <c r="D88" s="3">
        <v>5</v>
      </c>
      <c r="F88" s="5">
        <v>542.12725</v>
      </c>
      <c r="G88" s="5">
        <v>1.29504</v>
      </c>
      <c r="H88" s="5">
        <v>0.53026</v>
      </c>
      <c r="I88" s="5">
        <v>464.6759</v>
      </c>
      <c r="J88" s="5">
        <v>17.1843</v>
      </c>
      <c r="K88" s="5">
        <v>1.13528</v>
      </c>
      <c r="L88" s="5">
        <v>0.53297</v>
      </c>
      <c r="M88" s="5">
        <v>0.95653</v>
      </c>
      <c r="N88" s="5">
        <v>1.53921</v>
      </c>
    </row>
    <row r="89" spans="5:14" ht="12.75">
      <c r="E89" s="13" t="s">
        <v>52</v>
      </c>
      <c r="F89">
        <f>+F87*D87*C87/B87</f>
        <v>54292.02371218315</v>
      </c>
      <c r="G89">
        <f>+G87*D87*C87/B87</f>
        <v>124.08258381030251</v>
      </c>
      <c r="H89">
        <f>+H87*D87*C87/B87</f>
        <v>50.46034341782501</v>
      </c>
      <c r="I89">
        <f>+I87*D87*C87/B87</f>
        <v>43486.530662305806</v>
      </c>
      <c r="J89">
        <f>+J87*D87*C87/B87</f>
        <v>1587.666394112837</v>
      </c>
      <c r="K89">
        <f>+K87*D87*C87/B87</f>
        <v>102.7301717089125</v>
      </c>
      <c r="L89">
        <f>+L87*D87*C87/B87</f>
        <v>50.75797219950941</v>
      </c>
      <c r="M89">
        <f>+M87*D87*C87/B87</f>
        <v>95.80784955028618</v>
      </c>
      <c r="N89">
        <f>+N87*D87*C87/B87</f>
        <v>140.34341782502042</v>
      </c>
    </row>
    <row r="90" spans="6:14" ht="12.75">
      <c r="F90">
        <f>+F88*D88*C88/B88</f>
        <v>50637.70315710816</v>
      </c>
      <c r="G90">
        <f>+G88*D88*C88/B88</f>
        <v>120.96394545114887</v>
      </c>
      <c r="H90">
        <f>+H88*D88*C88/B88</f>
        <v>49.529235942462165</v>
      </c>
      <c r="I90">
        <f>+I88*D88*C88/B88</f>
        <v>43403.31589762749</v>
      </c>
      <c r="J90">
        <f>+J88*D88*C88/B88</f>
        <v>1605.1092845133574</v>
      </c>
      <c r="K90">
        <f>+K88*D88*C88/B88</f>
        <v>106.04147207173548</v>
      </c>
      <c r="L90">
        <f>+L88*D88*C88/B88</f>
        <v>49.78236502895574</v>
      </c>
      <c r="M90">
        <f>+M88*D88*C88/B88</f>
        <v>89.34522697552775</v>
      </c>
      <c r="N90">
        <f>+N88*D88*C88/B88</f>
        <v>143.7707827386512</v>
      </c>
    </row>
    <row r="91" spans="4:14" ht="12.75">
      <c r="D91" s="7" t="s">
        <v>15</v>
      </c>
      <c r="E91" s="26"/>
      <c r="F91" s="8">
        <f>AVERAGE(F89:F90)</f>
        <v>52464.86343464565</v>
      </c>
      <c r="G91" s="8">
        <f aca="true" t="shared" si="15" ref="G91:N91">AVERAGE(G89:G90)</f>
        <v>122.52326463072569</v>
      </c>
      <c r="H91" s="8">
        <f t="shared" si="15"/>
        <v>49.99478968014358</v>
      </c>
      <c r="I91" s="8">
        <f t="shared" si="15"/>
        <v>43444.92327996665</v>
      </c>
      <c r="J91" s="8">
        <f t="shared" si="15"/>
        <v>1596.3878393130972</v>
      </c>
      <c r="K91" s="8">
        <f t="shared" si="15"/>
        <v>104.385821890324</v>
      </c>
      <c r="L91" s="8">
        <f t="shared" si="15"/>
        <v>50.270168614232574</v>
      </c>
      <c r="M91" s="8">
        <f t="shared" si="15"/>
        <v>92.57653826290696</v>
      </c>
      <c r="N91" s="9">
        <f t="shared" si="15"/>
        <v>142.0571002818358</v>
      </c>
    </row>
    <row r="92" spans="4:14" ht="12.75">
      <c r="D92" s="10" t="s">
        <v>16</v>
      </c>
      <c r="E92" s="27"/>
      <c r="F92" s="11">
        <f>STDEVP(F89:F90)</f>
        <v>1827.1602775376543</v>
      </c>
      <c r="G92" s="11">
        <f aca="true" t="shared" si="16" ref="G92:N92">STDEVP(G89:G90)</f>
        <v>1.5593191795763384</v>
      </c>
      <c r="H92" s="11">
        <f t="shared" si="16"/>
        <v>0.46555373768222397</v>
      </c>
      <c r="I92" s="11">
        <f t="shared" si="16"/>
        <v>41.60738233951104</v>
      </c>
      <c r="J92" s="11">
        <f t="shared" si="16"/>
        <v>8.72144520024925</v>
      </c>
      <c r="K92" s="11">
        <f t="shared" si="16"/>
        <v>1.6556501814111324</v>
      </c>
      <c r="L92" s="11">
        <f t="shared" si="16"/>
        <v>0.4878035852769225</v>
      </c>
      <c r="M92" s="11">
        <f t="shared" si="16"/>
        <v>3.231311287379367</v>
      </c>
      <c r="N92" s="12">
        <f t="shared" si="16"/>
        <v>1.7136824568162303</v>
      </c>
    </row>
    <row r="95" spans="1:5" ht="15.75">
      <c r="A95" s="35" t="s">
        <v>24</v>
      </c>
      <c r="B95" s="2"/>
      <c r="C95" s="2"/>
      <c r="D95" s="30"/>
      <c r="E95" s="2"/>
    </row>
    <row r="96" ht="12.75">
      <c r="D96" s="31"/>
    </row>
    <row r="97" spans="1:5" ht="12.75">
      <c r="A97" s="29">
        <v>36175</v>
      </c>
      <c r="B97" s="4"/>
      <c r="C97" s="4"/>
      <c r="D97" s="32"/>
      <c r="E97" s="4"/>
    </row>
    <row r="98" spans="1:14" ht="12.75">
      <c r="A98" s="6" t="s">
        <v>2</v>
      </c>
      <c r="B98" s="6" t="s">
        <v>12</v>
      </c>
      <c r="C98" s="6" t="s">
        <v>13</v>
      </c>
      <c r="D98" s="33"/>
      <c r="E98" s="6"/>
      <c r="F98" s="6" t="s">
        <v>3</v>
      </c>
      <c r="G98" s="6" t="s">
        <v>4</v>
      </c>
      <c r="H98" s="6" t="s">
        <v>5</v>
      </c>
      <c r="I98" s="6" t="s">
        <v>6</v>
      </c>
      <c r="J98" s="6" t="s">
        <v>7</v>
      </c>
      <c r="K98" s="6" t="s">
        <v>8</v>
      </c>
      <c r="L98" s="6" t="s">
        <v>9</v>
      </c>
      <c r="M98" s="6" t="s">
        <v>10</v>
      </c>
      <c r="N98" s="6" t="s">
        <v>11</v>
      </c>
    </row>
    <row r="99" spans="1:14" ht="12.75">
      <c r="A99" t="s">
        <v>25</v>
      </c>
      <c r="B99" s="3">
        <v>0.6133</v>
      </c>
      <c r="C99" s="3">
        <v>10</v>
      </c>
      <c r="D99" s="31"/>
      <c r="E99" s="13" t="s">
        <v>51</v>
      </c>
      <c r="F99" s="5">
        <v>140.40722</v>
      </c>
      <c r="G99" s="5">
        <v>0.28277</v>
      </c>
      <c r="H99" s="5">
        <v>1.14212</v>
      </c>
      <c r="I99" s="5">
        <v>276.11618</v>
      </c>
      <c r="J99" s="5">
        <v>45.43812</v>
      </c>
      <c r="K99" s="5">
        <v>0.4735</v>
      </c>
      <c r="L99" s="5">
        <v>1.54778</v>
      </c>
      <c r="M99" s="5">
        <v>0.66674</v>
      </c>
      <c r="N99" s="5">
        <v>2.52816</v>
      </c>
    </row>
    <row r="100" spans="1:14" ht="12.75">
      <c r="A100" t="s">
        <v>26</v>
      </c>
      <c r="B100" s="3">
        <v>0.6722</v>
      </c>
      <c r="C100" s="3">
        <v>10</v>
      </c>
      <c r="D100" s="31"/>
      <c r="F100" s="5">
        <v>142.20091</v>
      </c>
      <c r="G100" s="5">
        <v>0.26628</v>
      </c>
      <c r="H100" s="5">
        <v>1.21303</v>
      </c>
      <c r="I100" s="5">
        <v>269.75808</v>
      </c>
      <c r="J100" s="5">
        <v>49.14839</v>
      </c>
      <c r="K100" s="5">
        <v>0.4601</v>
      </c>
      <c r="L100" s="5">
        <v>1.65395</v>
      </c>
      <c r="M100" s="5">
        <v>0.69259</v>
      </c>
      <c r="N100" s="5">
        <v>2.58786</v>
      </c>
    </row>
    <row r="101" spans="4:14" ht="12.75">
      <c r="D101" s="31"/>
      <c r="E101" s="13" t="s">
        <v>52</v>
      </c>
      <c r="F101">
        <f>+F99*C99/B99</f>
        <v>2289.3725745964457</v>
      </c>
      <c r="G101">
        <f>+G99*C99/B99</f>
        <v>4.6106310125550305</v>
      </c>
      <c r="H101">
        <f>+H99*C99/B99</f>
        <v>18.62253383336051</v>
      </c>
      <c r="I101">
        <f>+I99*C99/B99</f>
        <v>4502.13892059351</v>
      </c>
      <c r="J101">
        <f>+J99*C99/B99</f>
        <v>740.8791782162074</v>
      </c>
      <c r="K101">
        <f>+K99*C99/B99</f>
        <v>7.7205282895809555</v>
      </c>
      <c r="L101">
        <f>+L99*C99/B99</f>
        <v>25.236915049730964</v>
      </c>
      <c r="M101">
        <f>+M99*C99/B99</f>
        <v>10.871351703896952</v>
      </c>
      <c r="N101">
        <f>+N99*C99/B99</f>
        <v>41.22224033914887</v>
      </c>
    </row>
    <row r="102" spans="4:14" ht="12.75">
      <c r="D102" s="31"/>
      <c r="F102">
        <f>+F100*C100/B100</f>
        <v>2115.4553704254686</v>
      </c>
      <c r="G102">
        <f>+G100*C100/B100</f>
        <v>3.9613210354061295</v>
      </c>
      <c r="H102">
        <f>+H100*C100/B100</f>
        <v>18.045670931270454</v>
      </c>
      <c r="I102">
        <f>+I100*C100/B100</f>
        <v>4013.062778934841</v>
      </c>
      <c r="J102">
        <f>+J100*C100/B100</f>
        <v>731.1572448675989</v>
      </c>
      <c r="K102">
        <f>+K100*C100/B100</f>
        <v>6.844689080630764</v>
      </c>
      <c r="L102">
        <f>+L100*C100/B100</f>
        <v>24.605028265397202</v>
      </c>
      <c r="M102">
        <f>+M100*C100/B100</f>
        <v>10.30333234156501</v>
      </c>
      <c r="N102">
        <f>+N100*C100/B100</f>
        <v>38.49836358226718</v>
      </c>
    </row>
    <row r="103" spans="3:14" ht="12.75">
      <c r="C103"/>
      <c r="D103" s="34" t="s">
        <v>15</v>
      </c>
      <c r="E103"/>
      <c r="F103" s="14">
        <f>AVERAGE(F101:F102)</f>
        <v>2202.413972510957</v>
      </c>
      <c r="G103" s="8">
        <f aca="true" t="shared" si="17" ref="G103:N103">AVERAGE(G101:G102)</f>
        <v>4.28597602398058</v>
      </c>
      <c r="H103" s="8">
        <f t="shared" si="17"/>
        <v>18.334102382315482</v>
      </c>
      <c r="I103" s="8">
        <f t="shared" si="17"/>
        <v>4257.600849764176</v>
      </c>
      <c r="J103" s="8">
        <f t="shared" si="17"/>
        <v>736.0182115419032</v>
      </c>
      <c r="K103" s="8">
        <f t="shared" si="17"/>
        <v>7.28260868510586</v>
      </c>
      <c r="L103" s="8">
        <f t="shared" si="17"/>
        <v>24.92097165756408</v>
      </c>
      <c r="M103" s="8">
        <f t="shared" si="17"/>
        <v>10.587342022730981</v>
      </c>
      <c r="N103" s="9">
        <f t="shared" si="17"/>
        <v>39.86030196070803</v>
      </c>
    </row>
    <row r="104" spans="3:14" ht="12.75">
      <c r="C104"/>
      <c r="D104" s="34" t="s">
        <v>16</v>
      </c>
      <c r="E104"/>
      <c r="F104" s="15">
        <f>STDEVP(F101:F102)</f>
        <v>86.95860208549479</v>
      </c>
      <c r="G104" s="11">
        <f aca="true" t="shared" si="18" ref="G104:N104">STDEVP(G101:G102)</f>
        <v>0.32465498857445174</v>
      </c>
      <c r="H104" s="11">
        <f t="shared" si="18"/>
        <v>0.2884314510450097</v>
      </c>
      <c r="I104" s="11">
        <f t="shared" si="18"/>
        <v>244.53807082932892</v>
      </c>
      <c r="J104" s="11">
        <f t="shared" si="18"/>
        <v>4.860966674301055</v>
      </c>
      <c r="K104" s="11">
        <f t="shared" si="18"/>
        <v>0.43791960447509665</v>
      </c>
      <c r="L104" s="11">
        <f t="shared" si="18"/>
        <v>0.31594339216703127</v>
      </c>
      <c r="M104" s="11">
        <f t="shared" si="18"/>
        <v>0.28400968116596653</v>
      </c>
      <c r="N104" s="12">
        <f t="shared" si="18"/>
        <v>1.3619383784407306</v>
      </c>
    </row>
    <row r="105" ht="12.75">
      <c r="D105" s="31"/>
    </row>
    <row r="106" spans="2:5" ht="12.75">
      <c r="B106"/>
      <c r="C106"/>
      <c r="D106" s="34"/>
      <c r="E106"/>
    </row>
    <row r="107" spans="1:5" ht="12.75">
      <c r="A107" s="29">
        <v>36216</v>
      </c>
      <c r="B107" s="4"/>
      <c r="C107" s="4"/>
      <c r="D107" s="32"/>
      <c r="E107" s="4"/>
    </row>
    <row r="108" spans="1:14" ht="12.75">
      <c r="A108" s="6" t="s">
        <v>2</v>
      </c>
      <c r="B108" s="6" t="s">
        <v>12</v>
      </c>
      <c r="C108" s="6" t="s">
        <v>13</v>
      </c>
      <c r="D108" s="33"/>
      <c r="E108" s="6"/>
      <c r="F108" s="6" t="s">
        <v>3</v>
      </c>
      <c r="G108" s="6" t="s">
        <v>4</v>
      </c>
      <c r="H108" s="6" t="s">
        <v>5</v>
      </c>
      <c r="I108" s="6" t="s">
        <v>6</v>
      </c>
      <c r="J108" s="6" t="s">
        <v>7</v>
      </c>
      <c r="K108" s="6" t="s">
        <v>8</v>
      </c>
      <c r="L108" s="6" t="s">
        <v>9</v>
      </c>
      <c r="M108" s="6" t="s">
        <v>10</v>
      </c>
      <c r="N108" s="6" t="s">
        <v>11</v>
      </c>
    </row>
    <row r="109" spans="1:14" ht="12.75">
      <c r="A109" t="s">
        <v>25</v>
      </c>
      <c r="B109" s="3">
        <v>0.669</v>
      </c>
      <c r="C109" s="3">
        <v>10</v>
      </c>
      <c r="D109" s="31"/>
      <c r="F109" s="5">
        <v>158.64892</v>
      </c>
      <c r="G109" s="5">
        <v>0.31807</v>
      </c>
      <c r="H109" s="5">
        <v>1.45478</v>
      </c>
      <c r="I109" s="5">
        <v>371.6845</v>
      </c>
      <c r="J109" s="5">
        <v>48.14431</v>
      </c>
      <c r="K109" s="5">
        <v>0.57869</v>
      </c>
      <c r="L109" s="5">
        <v>1.63809</v>
      </c>
      <c r="M109" s="5">
        <v>0.81208</v>
      </c>
      <c r="N109" s="5">
        <v>2.83392</v>
      </c>
    </row>
    <row r="110" spans="1:14" ht="12.75">
      <c r="A110" t="s">
        <v>26</v>
      </c>
      <c r="B110" s="3">
        <v>0.5957</v>
      </c>
      <c r="C110" s="3">
        <v>10</v>
      </c>
      <c r="D110" s="31"/>
      <c r="F110" s="5">
        <v>126.73323</v>
      </c>
      <c r="G110" s="5">
        <v>0.23726</v>
      </c>
      <c r="H110" s="5">
        <v>1.26154</v>
      </c>
      <c r="I110" s="5">
        <v>292.74102</v>
      </c>
      <c r="J110" s="5">
        <v>41.7374</v>
      </c>
      <c r="K110" s="5">
        <v>0.46677</v>
      </c>
      <c r="L110" s="5">
        <v>1.44207</v>
      </c>
      <c r="M110" s="5">
        <v>0.68761</v>
      </c>
      <c r="N110" s="5">
        <v>2.30847</v>
      </c>
    </row>
    <row r="111" spans="4:14" ht="12.75">
      <c r="D111" s="31"/>
      <c r="F111">
        <f>+F109*C109/B109</f>
        <v>2371.4337817638266</v>
      </c>
      <c r="G111">
        <f>+G109*C109/B109</f>
        <v>4.75440956651719</v>
      </c>
      <c r="H111">
        <f>+H109*C109/B109</f>
        <v>21.745590433482807</v>
      </c>
      <c r="I111">
        <f>+I109*C109/B109</f>
        <v>5555.822122571001</v>
      </c>
      <c r="J111">
        <f>+J109*C109/B109</f>
        <v>719.6458893871448</v>
      </c>
      <c r="K111">
        <f>+K109*C109/B109</f>
        <v>8.650074738415546</v>
      </c>
      <c r="L111">
        <f>+L109*C109/B109</f>
        <v>24.485650224215245</v>
      </c>
      <c r="M111">
        <f>+M109*C109/B109</f>
        <v>12.138714499252616</v>
      </c>
      <c r="N111">
        <f>+N109*C109/B109</f>
        <v>42.360538116591925</v>
      </c>
    </row>
    <row r="112" spans="4:14" ht="12.75">
      <c r="D112" s="31"/>
      <c r="F112">
        <f>+F110*C110/B110</f>
        <v>2127.4673493369146</v>
      </c>
      <c r="G112">
        <f>+G110*C110/B110</f>
        <v>3.982877287225113</v>
      </c>
      <c r="H112">
        <f>+H110*C110/B110</f>
        <v>21.177438307873093</v>
      </c>
      <c r="I112">
        <f>+I110*C110/B110</f>
        <v>4914.235689105254</v>
      </c>
      <c r="J112">
        <f>+J110*C110/B110</f>
        <v>700.6446197750546</v>
      </c>
      <c r="K112">
        <f>+K110*C110/B110</f>
        <v>7.835655531307705</v>
      </c>
      <c r="L112">
        <f>+L110*C110/B110</f>
        <v>24.20799059929495</v>
      </c>
      <c r="M112">
        <f>+M110*C110/B110</f>
        <v>11.542890716803761</v>
      </c>
      <c r="N112">
        <f>+N110*C110/B110</f>
        <v>38.7522242739634</v>
      </c>
    </row>
    <row r="113" spans="3:14" ht="12.75">
      <c r="C113"/>
      <c r="D113" s="34" t="s">
        <v>15</v>
      </c>
      <c r="E113"/>
      <c r="F113" s="14">
        <f>AVERAGE(F111:F112)</f>
        <v>2249.450565550371</v>
      </c>
      <c r="G113" s="8">
        <f aca="true" t="shared" si="19" ref="G113:N113">AVERAGE(G111:G112)</f>
        <v>4.368643426871151</v>
      </c>
      <c r="H113" s="8">
        <f t="shared" si="19"/>
        <v>21.46151437067795</v>
      </c>
      <c r="I113" s="8">
        <f t="shared" si="19"/>
        <v>5235.028905838128</v>
      </c>
      <c r="J113" s="8">
        <f t="shared" si="19"/>
        <v>710.1452545810997</v>
      </c>
      <c r="K113" s="8">
        <f t="shared" si="19"/>
        <v>8.242865134861626</v>
      </c>
      <c r="L113" s="8">
        <f t="shared" si="19"/>
        <v>24.346820411755097</v>
      </c>
      <c r="M113" s="8">
        <f t="shared" si="19"/>
        <v>11.840802608028188</v>
      </c>
      <c r="N113" s="9">
        <f t="shared" si="19"/>
        <v>40.556381195277666</v>
      </c>
    </row>
    <row r="114" spans="3:14" ht="12.75">
      <c r="C114"/>
      <c r="D114" s="34" t="s">
        <v>16</v>
      </c>
      <c r="E114"/>
      <c r="F114" s="15">
        <f>STDEVP(F111:F112)</f>
        <v>121.98321621345085</v>
      </c>
      <c r="G114" s="11">
        <f aca="true" t="shared" si="20" ref="G114:L114">STDEVP(G111:G112)</f>
        <v>0.385766139646039</v>
      </c>
      <c r="H114" s="11">
        <f t="shared" si="20"/>
        <v>0.28407606280486647</v>
      </c>
      <c r="I114" s="11">
        <f t="shared" si="20"/>
        <v>320.7932167328706</v>
      </c>
      <c r="J114" s="11">
        <f t="shared" si="20"/>
        <v>9.500634806043415</v>
      </c>
      <c r="K114" s="11">
        <f t="shared" si="20"/>
        <v>0.40720960355391383</v>
      </c>
      <c r="L114" s="11">
        <f t="shared" si="20"/>
        <v>0.13882981246042658</v>
      </c>
      <c r="M114" s="11">
        <f>STDEVP(M111:M112)</f>
        <v>0.2979118912244383</v>
      </c>
      <c r="N114" s="12">
        <f>STDEVP(N111:N112)</f>
        <v>1.8041569213141293</v>
      </c>
    </row>
    <row r="115" spans="2:5" ht="12.75">
      <c r="B115"/>
      <c r="C115"/>
      <c r="D115" s="34"/>
      <c r="E115"/>
    </row>
    <row r="116" spans="2:5" ht="12.75">
      <c r="B116"/>
      <c r="C116"/>
      <c r="D116" s="34"/>
      <c r="E116"/>
    </row>
    <row r="117" spans="1:5" ht="12.75">
      <c r="A117" s="29">
        <v>36241</v>
      </c>
      <c r="B117" s="4"/>
      <c r="C117" s="4"/>
      <c r="D117" s="32"/>
      <c r="E117" s="4"/>
    </row>
    <row r="118" spans="1:14" ht="12.75">
      <c r="A118" s="6" t="s">
        <v>2</v>
      </c>
      <c r="B118" s="6" t="s">
        <v>12</v>
      </c>
      <c r="C118" s="6" t="s">
        <v>13</v>
      </c>
      <c r="D118" s="33"/>
      <c r="E118" s="6"/>
      <c r="F118" s="6" t="s">
        <v>3</v>
      </c>
      <c r="G118" s="6" t="s">
        <v>4</v>
      </c>
      <c r="H118" s="6" t="s">
        <v>5</v>
      </c>
      <c r="I118" s="6" t="s">
        <v>6</v>
      </c>
      <c r="J118" s="6" t="s">
        <v>7</v>
      </c>
      <c r="K118" s="6" t="s">
        <v>8</v>
      </c>
      <c r="L118" s="6" t="s">
        <v>9</v>
      </c>
      <c r="M118" s="6" t="s">
        <v>10</v>
      </c>
      <c r="N118" s="6" t="s">
        <v>11</v>
      </c>
    </row>
    <row r="119" spans="1:14" ht="12.75">
      <c r="A119" t="s">
        <v>25</v>
      </c>
      <c r="B119" s="3">
        <v>0.6507</v>
      </c>
      <c r="C119" s="3">
        <v>10</v>
      </c>
      <c r="D119" s="31"/>
      <c r="F119" s="5">
        <v>132.28102</v>
      </c>
      <c r="G119" s="5">
        <v>0.26123</v>
      </c>
      <c r="H119" s="5">
        <v>1.18889</v>
      </c>
      <c r="I119" s="5">
        <v>284.6188</v>
      </c>
      <c r="J119" s="5">
        <v>50.88224</v>
      </c>
      <c r="K119" s="5">
        <v>0.48568</v>
      </c>
      <c r="L119" s="5">
        <v>1.50877</v>
      </c>
      <c r="M119" s="5">
        <v>0.64823</v>
      </c>
      <c r="N119" s="5">
        <v>2.59923</v>
      </c>
    </row>
    <row r="120" spans="1:14" ht="12.75">
      <c r="A120" t="s">
        <v>26</v>
      </c>
      <c r="B120" s="3">
        <v>0.6382</v>
      </c>
      <c r="C120" s="3">
        <v>10</v>
      </c>
      <c r="D120" s="31"/>
      <c r="F120" s="5">
        <v>127.53923</v>
      </c>
      <c r="G120" s="5">
        <v>0.23974</v>
      </c>
      <c r="H120" s="5">
        <v>1.19376</v>
      </c>
      <c r="I120" s="5">
        <v>270.20498</v>
      </c>
      <c r="J120" s="5">
        <v>51.07645</v>
      </c>
      <c r="K120" s="5">
        <v>0.45801</v>
      </c>
      <c r="L120" s="5">
        <v>1.51987</v>
      </c>
      <c r="M120" s="5">
        <v>0.64069</v>
      </c>
      <c r="N120" s="5">
        <v>2.60482</v>
      </c>
    </row>
    <row r="121" spans="4:14" ht="12.75">
      <c r="D121" s="31"/>
      <c r="F121">
        <f>+F119*C119/B119</f>
        <v>2032.9033348701403</v>
      </c>
      <c r="G121">
        <f>+G119*C119/B119</f>
        <v>4.014599661902567</v>
      </c>
      <c r="H121">
        <f>+H119*C119/B119</f>
        <v>18.270938988781314</v>
      </c>
      <c r="I121">
        <f>+I119*C119/B119</f>
        <v>4374.040264330722</v>
      </c>
      <c r="J121">
        <f>+J119*C119/B119</f>
        <v>781.9615798370986</v>
      </c>
      <c r="K121">
        <f>+K119*C119/B119</f>
        <v>7.463961887198402</v>
      </c>
      <c r="L121">
        <f>+L119*C119/B119</f>
        <v>23.18687567235285</v>
      </c>
      <c r="M121">
        <f>+M119*C119/B119</f>
        <v>9.962040879053328</v>
      </c>
      <c r="N121">
        <f>+N119*C119/B119</f>
        <v>39.945136007376675</v>
      </c>
    </row>
    <row r="122" spans="4:14" ht="12.75">
      <c r="D122" s="31"/>
      <c r="F122">
        <f>+F120*C120/B120</f>
        <v>1998.4210278909434</v>
      </c>
      <c r="G122">
        <f>+G120*C120/B120</f>
        <v>3.756502663741774</v>
      </c>
      <c r="H122">
        <f>+H120*C120/B120</f>
        <v>18.705108116577875</v>
      </c>
      <c r="I122">
        <f>+I120*C120/B120</f>
        <v>4233.86054528361</v>
      </c>
      <c r="J122">
        <f>+J120*C120/B120</f>
        <v>800.3204324663116</v>
      </c>
      <c r="K122">
        <f>+K120*C120/B120</f>
        <v>7.176590410529615</v>
      </c>
      <c r="L122">
        <f>+L120*C120/B120</f>
        <v>23.814948292071453</v>
      </c>
      <c r="M122">
        <f>+M120*C120/B120</f>
        <v>10.039015982450643</v>
      </c>
      <c r="N122">
        <f>+N120*C120/B120</f>
        <v>40.815104982764026</v>
      </c>
    </row>
    <row r="123" spans="3:14" ht="12.75">
      <c r="C123"/>
      <c r="D123" s="34" t="s">
        <v>15</v>
      </c>
      <c r="E123"/>
      <c r="F123" s="14">
        <f>AVERAGE(F121:F122)</f>
        <v>2015.6621813805418</v>
      </c>
      <c r="G123" s="8">
        <f aca="true" t="shared" si="21" ref="G123:N123">AVERAGE(G121:G122)</f>
        <v>3.8855511628221704</v>
      </c>
      <c r="H123" s="8">
        <f t="shared" si="21"/>
        <v>18.488023552679593</v>
      </c>
      <c r="I123" s="8">
        <f t="shared" si="21"/>
        <v>4303.950404807166</v>
      </c>
      <c r="J123" s="8">
        <f t="shared" si="21"/>
        <v>791.1410061517051</v>
      </c>
      <c r="K123" s="8">
        <f t="shared" si="21"/>
        <v>7.320276148864009</v>
      </c>
      <c r="L123" s="8">
        <f t="shared" si="21"/>
        <v>23.500911982212152</v>
      </c>
      <c r="M123" s="8">
        <f t="shared" si="21"/>
        <v>10.000528430751984</v>
      </c>
      <c r="N123" s="9">
        <f t="shared" si="21"/>
        <v>40.38012049507035</v>
      </c>
    </row>
    <row r="124" spans="3:14" ht="12.75">
      <c r="C124"/>
      <c r="D124" s="34" t="s">
        <v>16</v>
      </c>
      <c r="E124"/>
      <c r="F124" s="15">
        <f>STDEVP(F121:F122)</f>
        <v>17.241153489613765</v>
      </c>
      <c r="G124" s="11">
        <f aca="true" t="shared" si="22" ref="G124:L124">STDEVP(G121:G122)</f>
        <v>0.12904849908040467</v>
      </c>
      <c r="H124" s="11">
        <f t="shared" si="22"/>
        <v>0.21708456389842515</v>
      </c>
      <c r="I124" s="11">
        <f t="shared" si="22"/>
        <v>70.0898595235737</v>
      </c>
      <c r="J124" s="11">
        <f t="shared" si="22"/>
        <v>9.17942631459625</v>
      </c>
      <c r="K124" s="11">
        <f t="shared" si="22"/>
        <v>0.14368573833437254</v>
      </c>
      <c r="L124" s="11">
        <f t="shared" si="22"/>
        <v>0.3140363098591811</v>
      </c>
      <c r="M124" s="11">
        <f>STDEVP(M121:M122)</f>
        <v>0.03848755169882622</v>
      </c>
      <c r="N124" s="12">
        <f>STDEVP(N121:N122)</f>
        <v>0.4349844876936582</v>
      </c>
    </row>
    <row r="125" ht="12.75">
      <c r="D125" s="31"/>
    </row>
    <row r="126" spans="2:5" ht="12.75">
      <c r="B126"/>
      <c r="C126"/>
      <c r="D126" s="34"/>
      <c r="E126"/>
    </row>
    <row r="127" spans="1:5" ht="12.75">
      <c r="A127" s="29">
        <v>36268</v>
      </c>
      <c r="B127" s="4"/>
      <c r="C127" s="4"/>
      <c r="D127" s="32"/>
      <c r="E127" s="4"/>
    </row>
    <row r="128" spans="1:14" ht="12.75">
      <c r="A128" s="6" t="s">
        <v>2</v>
      </c>
      <c r="B128" s="6" t="s">
        <v>12</v>
      </c>
      <c r="C128" s="6" t="s">
        <v>13</v>
      </c>
      <c r="D128" s="33"/>
      <c r="E128" s="6"/>
      <c r="F128" s="6" t="s">
        <v>3</v>
      </c>
      <c r="G128" s="6" t="s">
        <v>4</v>
      </c>
      <c r="H128" s="6" t="s">
        <v>5</v>
      </c>
      <c r="I128" s="6" t="s">
        <v>6</v>
      </c>
      <c r="J128" s="6" t="s">
        <v>7</v>
      </c>
      <c r="K128" s="6" t="s">
        <v>8</v>
      </c>
      <c r="L128" s="6" t="s">
        <v>9</v>
      </c>
      <c r="M128" s="6" t="s">
        <v>10</v>
      </c>
      <c r="N128" s="6" t="s">
        <v>11</v>
      </c>
    </row>
    <row r="129" spans="1:14" ht="12.75">
      <c r="A129" t="s">
        <v>25</v>
      </c>
      <c r="B129" s="3">
        <v>0.5676</v>
      </c>
      <c r="C129" s="3">
        <v>10</v>
      </c>
      <c r="D129" s="31"/>
      <c r="F129" s="5">
        <v>126.95139</v>
      </c>
      <c r="G129" s="5">
        <v>0.24323</v>
      </c>
      <c r="H129" s="5">
        <v>1.01707</v>
      </c>
      <c r="I129" s="5">
        <v>236.34455</v>
      </c>
      <c r="J129" s="5">
        <v>52.99787</v>
      </c>
      <c r="K129" s="5">
        <v>0.39419</v>
      </c>
      <c r="L129" s="5">
        <v>1.36187</v>
      </c>
      <c r="M129" s="5">
        <v>0.63499</v>
      </c>
      <c r="N129" s="5">
        <v>2.29036</v>
      </c>
    </row>
    <row r="130" spans="1:14" ht="12.75">
      <c r="A130" t="s">
        <v>26</v>
      </c>
      <c r="B130" s="3">
        <v>0.5089</v>
      </c>
      <c r="C130" s="3">
        <v>10</v>
      </c>
      <c r="D130" s="31"/>
      <c r="F130" s="5">
        <v>107.91976</v>
      </c>
      <c r="G130" s="5">
        <v>0.20219</v>
      </c>
      <c r="H130" s="5">
        <v>0.88573</v>
      </c>
      <c r="I130" s="5">
        <v>202.46192</v>
      </c>
      <c r="J130" s="5">
        <v>46.52386</v>
      </c>
      <c r="K130" s="5">
        <v>0.3357</v>
      </c>
      <c r="L130" s="5">
        <v>1.24271</v>
      </c>
      <c r="M130" s="5">
        <v>0.54744</v>
      </c>
      <c r="N130" s="5">
        <v>1.95115</v>
      </c>
    </row>
    <row r="131" spans="4:14" ht="12.75">
      <c r="D131" s="31"/>
      <c r="F131">
        <f>+F129*C129/B129</f>
        <v>2236.634778012685</v>
      </c>
      <c r="G131">
        <f>+G129*C129/B129</f>
        <v>4.28523608174771</v>
      </c>
      <c r="H131">
        <f>+H129*C129/B129</f>
        <v>17.918780831571528</v>
      </c>
      <c r="I131">
        <f>+I129*C129/B129</f>
        <v>4163.927942212826</v>
      </c>
      <c r="J131">
        <f>+J129*C129/B129</f>
        <v>933.7186398872445</v>
      </c>
      <c r="K131">
        <f>+K129*C129/B129</f>
        <v>6.944855532064834</v>
      </c>
      <c r="L131">
        <f>+L129*C129/B129</f>
        <v>23.993481324876672</v>
      </c>
      <c r="M131">
        <f>+M129*C129/B129</f>
        <v>11.187279774489078</v>
      </c>
      <c r="N131">
        <f>+N129*C129/B129</f>
        <v>40.351656095842145</v>
      </c>
    </row>
    <row r="132" spans="4:14" ht="12.75">
      <c r="D132" s="31"/>
      <c r="F132">
        <f>+F130*C130/B130</f>
        <v>2120.6476714482214</v>
      </c>
      <c r="G132">
        <f>+G130*C130/B130</f>
        <v>3.9730791904106897</v>
      </c>
      <c r="H132">
        <f>+H130*C130/B130</f>
        <v>17.404794655138534</v>
      </c>
      <c r="I132">
        <f>+I130*C130/B130</f>
        <v>3978.422479858518</v>
      </c>
      <c r="J132">
        <f>+J130*C130/B130</f>
        <v>914.204362350167</v>
      </c>
      <c r="K132">
        <f>+K130*C130/B130</f>
        <v>6.596580860679898</v>
      </c>
      <c r="L132">
        <f>+L130*C130/B130</f>
        <v>24.41953232462173</v>
      </c>
      <c r="M132">
        <f>+M130*C130/B130</f>
        <v>10.757319709176656</v>
      </c>
      <c r="N132">
        <f>+N130*C130/B130</f>
        <v>38.340538416191784</v>
      </c>
    </row>
    <row r="133" spans="3:14" ht="12.75">
      <c r="C133"/>
      <c r="D133" s="34" t="s">
        <v>15</v>
      </c>
      <c r="E133"/>
      <c r="F133" s="14">
        <f>AVERAGE(F131:F132)</f>
        <v>2178.6412247304534</v>
      </c>
      <c r="G133" s="8">
        <f aca="true" t="shared" si="23" ref="G133:N133">AVERAGE(G131:G132)</f>
        <v>4.1291576360792</v>
      </c>
      <c r="H133" s="8">
        <f t="shared" si="23"/>
        <v>17.66178774335503</v>
      </c>
      <c r="I133" s="8">
        <f t="shared" si="23"/>
        <v>4071.175211035672</v>
      </c>
      <c r="J133" s="8">
        <f t="shared" si="23"/>
        <v>923.9615011187058</v>
      </c>
      <c r="K133" s="8">
        <f t="shared" si="23"/>
        <v>6.770718196372366</v>
      </c>
      <c r="L133" s="8">
        <f t="shared" si="23"/>
        <v>24.2065068247492</v>
      </c>
      <c r="M133" s="8">
        <f t="shared" si="23"/>
        <v>10.972299741832867</v>
      </c>
      <c r="N133" s="9">
        <f t="shared" si="23"/>
        <v>39.34609725601696</v>
      </c>
    </row>
    <row r="134" spans="3:14" ht="12.75">
      <c r="C134"/>
      <c r="D134" s="34" t="s">
        <v>16</v>
      </c>
      <c r="E134"/>
      <c r="F134" s="15">
        <f>STDEVP(F131:F132)</f>
        <v>57.9935532822202</v>
      </c>
      <c r="G134" s="11">
        <f aca="true" t="shared" si="24" ref="G134:L134">STDEVP(G131:G132)</f>
        <v>0.1560784456685076</v>
      </c>
      <c r="H134" s="11">
        <f t="shared" si="24"/>
        <v>0.25699308821637756</v>
      </c>
      <c r="I134" s="11">
        <f t="shared" si="24"/>
        <v>92.75273117714558</v>
      </c>
      <c r="J134" s="11">
        <f t="shared" si="24"/>
        <v>9.757138768537054</v>
      </c>
      <c r="K134" s="11">
        <f t="shared" si="24"/>
        <v>0.17413733569247478</v>
      </c>
      <c r="L134" s="11">
        <f t="shared" si="24"/>
        <v>0.21302549987226052</v>
      </c>
      <c r="M134" s="11">
        <f>STDEVP(M131:M132)</f>
        <v>0.21498003265623863</v>
      </c>
      <c r="N134" s="12">
        <f>STDEVP(N131:N132)</f>
        <v>1.0055588398252306</v>
      </c>
    </row>
    <row r="135" ht="12.75">
      <c r="D135" s="31"/>
    </row>
    <row r="136" spans="2:5" ht="12.75">
      <c r="B136"/>
      <c r="C136"/>
      <c r="D136" s="34"/>
      <c r="E136"/>
    </row>
    <row r="137" spans="1:5" ht="12.75">
      <c r="A137" s="29">
        <v>36299</v>
      </c>
      <c r="B137" s="4"/>
      <c r="C137" s="4"/>
      <c r="D137" s="32"/>
      <c r="E137" s="4"/>
    </row>
    <row r="138" spans="1:14" ht="12.75">
      <c r="A138" s="6" t="s">
        <v>2</v>
      </c>
      <c r="B138" s="6" t="s">
        <v>12</v>
      </c>
      <c r="C138" s="6" t="s">
        <v>13</v>
      </c>
      <c r="D138" s="33"/>
      <c r="E138" s="6"/>
      <c r="F138" s="6" t="s">
        <v>3</v>
      </c>
      <c r="G138" s="6" t="s">
        <v>4</v>
      </c>
      <c r="H138" s="6" t="s">
        <v>5</v>
      </c>
      <c r="I138" s="6" t="s">
        <v>6</v>
      </c>
      <c r="J138" s="6" t="s">
        <v>7</v>
      </c>
      <c r="K138" s="6" t="s">
        <v>8</v>
      </c>
      <c r="L138" s="6" t="s">
        <v>9</v>
      </c>
      <c r="M138" s="6" t="s">
        <v>10</v>
      </c>
      <c r="N138" s="6" t="s">
        <v>11</v>
      </c>
    </row>
    <row r="139" spans="1:14" ht="12.75">
      <c r="A139" t="s">
        <v>25</v>
      </c>
      <c r="B139" s="3">
        <v>0.5419</v>
      </c>
      <c r="C139" s="3">
        <v>10</v>
      </c>
      <c r="D139" s="31"/>
      <c r="F139" s="5">
        <v>86.34401</v>
      </c>
      <c r="G139" s="5">
        <v>0.1599</v>
      </c>
      <c r="H139" s="5">
        <v>0.82339</v>
      </c>
      <c r="I139" s="5">
        <v>183.41734</v>
      </c>
      <c r="J139" s="5">
        <v>20.7353</v>
      </c>
      <c r="K139" s="5">
        <v>0.29659</v>
      </c>
      <c r="L139" s="5">
        <v>1.03009</v>
      </c>
      <c r="M139" s="5">
        <v>0.43401</v>
      </c>
      <c r="N139" s="5">
        <v>1.72746</v>
      </c>
    </row>
    <row r="140" spans="1:14" ht="12.75">
      <c r="A140" t="s">
        <v>26</v>
      </c>
      <c r="B140" s="3">
        <v>0.5433</v>
      </c>
      <c r="C140" s="3">
        <v>10</v>
      </c>
      <c r="D140" s="31"/>
      <c r="F140" s="5">
        <v>92.28839</v>
      </c>
      <c r="G140" s="5">
        <v>0.17768</v>
      </c>
      <c r="H140" s="5">
        <v>0.84818</v>
      </c>
      <c r="I140" s="5">
        <v>198.27659</v>
      </c>
      <c r="J140" s="5">
        <v>21.08624</v>
      </c>
      <c r="K140" s="5">
        <v>0.31539</v>
      </c>
      <c r="L140" s="5">
        <v>1.04918</v>
      </c>
      <c r="M140" s="5">
        <v>0.44722</v>
      </c>
      <c r="N140" s="5">
        <v>1.79737</v>
      </c>
    </row>
    <row r="141" spans="4:14" ht="12.75">
      <c r="D141" s="31"/>
      <c r="F141">
        <f>+F139*C139/B139</f>
        <v>1593.3568924155747</v>
      </c>
      <c r="G141">
        <f>+G139*C139/B139</f>
        <v>2.950728916774312</v>
      </c>
      <c r="H141">
        <f>+H139*C139/B139</f>
        <v>15.194500830411513</v>
      </c>
      <c r="I141">
        <f>+I139*C139/B139</f>
        <v>3384.708248754382</v>
      </c>
      <c r="J141">
        <f>+J139*C139/B139</f>
        <v>382.6407086178261</v>
      </c>
      <c r="K141">
        <f>+K139*C139/B139</f>
        <v>5.473150027680384</v>
      </c>
      <c r="L141">
        <f>+L139*C139/B139</f>
        <v>19.008857722827084</v>
      </c>
      <c r="M141">
        <f>+M139*C139/B139</f>
        <v>8.009042258719319</v>
      </c>
      <c r="N141">
        <f>+N139*C139/B139</f>
        <v>31.877837239343048</v>
      </c>
    </row>
    <row r="142" spans="4:14" ht="12.75">
      <c r="D142" s="31"/>
      <c r="F142">
        <f>+F140*C140/B140</f>
        <v>1698.663537640346</v>
      </c>
      <c r="G142">
        <f>+G140*C140/B140</f>
        <v>3.2703846861770662</v>
      </c>
      <c r="H142">
        <f>+H140*C140/B140</f>
        <v>15.611632615497882</v>
      </c>
      <c r="I142">
        <f>+I140*C140/B140</f>
        <v>3649.4862875023005</v>
      </c>
      <c r="J142">
        <f>+J140*C140/B140</f>
        <v>388.11411743051724</v>
      </c>
      <c r="K142">
        <f>+K140*C140/B140</f>
        <v>5.805080066261734</v>
      </c>
      <c r="L142">
        <f>+L140*C140/B140</f>
        <v>19.3112460887171</v>
      </c>
      <c r="M142">
        <f>+M140*C140/B140</f>
        <v>8.231547947726854</v>
      </c>
      <c r="N142">
        <f>+N140*C140/B140</f>
        <v>33.08245904656727</v>
      </c>
    </row>
    <row r="143" spans="3:14" ht="12.75">
      <c r="C143"/>
      <c r="D143" s="34" t="s">
        <v>15</v>
      </c>
      <c r="E143"/>
      <c r="F143" s="14">
        <f>AVERAGE(F141:F142)</f>
        <v>1646.0102150279604</v>
      </c>
      <c r="G143" s="8">
        <f aca="true" t="shared" si="25" ref="G143:N143">AVERAGE(G141:G142)</f>
        <v>3.1105568014756892</v>
      </c>
      <c r="H143" s="8">
        <f t="shared" si="25"/>
        <v>15.403066722954698</v>
      </c>
      <c r="I143" s="8">
        <f t="shared" si="25"/>
        <v>3517.097268128341</v>
      </c>
      <c r="J143" s="8">
        <f t="shared" si="25"/>
        <v>385.3774130241717</v>
      </c>
      <c r="K143" s="8">
        <f t="shared" si="25"/>
        <v>5.6391150469710585</v>
      </c>
      <c r="L143" s="8">
        <f t="shared" si="25"/>
        <v>19.160051905772093</v>
      </c>
      <c r="M143" s="8">
        <f t="shared" si="25"/>
        <v>8.120295103223086</v>
      </c>
      <c r="N143" s="9">
        <f t="shared" si="25"/>
        <v>32.48014814295516</v>
      </c>
    </row>
    <row r="144" spans="3:14" ht="12.75">
      <c r="C144"/>
      <c r="D144" s="34" t="s">
        <v>16</v>
      </c>
      <c r="E144"/>
      <c r="F144" s="15">
        <f>STDEVP(F141:F142)</f>
        <v>52.65332261238558</v>
      </c>
      <c r="G144" s="11">
        <f aca="true" t="shared" si="26" ref="G144:L144">STDEVP(G141:G142)</f>
        <v>0.15982788470137205</v>
      </c>
      <c r="H144" s="11">
        <f t="shared" si="26"/>
        <v>0.20856589254318592</v>
      </c>
      <c r="I144" s="11">
        <f t="shared" si="26"/>
        <v>132.38901937396167</v>
      </c>
      <c r="J144" s="11">
        <f t="shared" si="26"/>
        <v>2.736704406336267</v>
      </c>
      <c r="K144" s="11">
        <f t="shared" si="26"/>
        <v>0.1659650192906861</v>
      </c>
      <c r="L144" s="11">
        <f t="shared" si="26"/>
        <v>0.15119418294479509</v>
      </c>
      <c r="M144" s="11">
        <f>STDEVP(M141:M142)</f>
        <v>0.11125284450383928</v>
      </c>
      <c r="N144" s="12">
        <f>STDEVP(N141:N142)</f>
        <v>0.6023109036123032</v>
      </c>
    </row>
    <row r="145" ht="12.75">
      <c r="D145" s="31"/>
    </row>
    <row r="146" spans="2:5" ht="12.75">
      <c r="B146"/>
      <c r="C146"/>
      <c r="D146" s="34"/>
      <c r="E146"/>
    </row>
    <row r="147" spans="1:5" ht="12.75">
      <c r="A147" s="29">
        <v>36327</v>
      </c>
      <c r="B147" s="4"/>
      <c r="C147" s="4"/>
      <c r="D147" s="32"/>
      <c r="E147" s="4"/>
    </row>
    <row r="148" spans="1:14" ht="12.75">
      <c r="A148" s="6" t="s">
        <v>2</v>
      </c>
      <c r="B148" s="6" t="s">
        <v>12</v>
      </c>
      <c r="C148" s="6" t="s">
        <v>13</v>
      </c>
      <c r="D148" s="33"/>
      <c r="E148" s="6"/>
      <c r="F148" s="6" t="s">
        <v>3</v>
      </c>
      <c r="G148" s="6" t="s">
        <v>4</v>
      </c>
      <c r="H148" s="6" t="s">
        <v>5</v>
      </c>
      <c r="I148" s="6" t="s">
        <v>6</v>
      </c>
      <c r="J148" s="6" t="s">
        <v>7</v>
      </c>
      <c r="K148" s="6" t="s">
        <v>8</v>
      </c>
      <c r="L148" s="6" t="s">
        <v>9</v>
      </c>
      <c r="M148" s="6" t="s">
        <v>10</v>
      </c>
      <c r="N148" s="6" t="s">
        <v>11</v>
      </c>
    </row>
    <row r="149" spans="1:14" ht="12.75">
      <c r="A149" t="s">
        <v>25</v>
      </c>
      <c r="B149" s="3">
        <v>0.5262</v>
      </c>
      <c r="C149" s="3">
        <v>10</v>
      </c>
      <c r="D149" s="31"/>
      <c r="F149">
        <v>81.02478</v>
      </c>
      <c r="G149">
        <v>0.15993</v>
      </c>
      <c r="H149">
        <v>0.90609</v>
      </c>
      <c r="I149">
        <v>180.37171</v>
      </c>
      <c r="J149">
        <v>19.97484</v>
      </c>
      <c r="K149">
        <v>0.30673</v>
      </c>
      <c r="L149">
        <v>1.00216</v>
      </c>
      <c r="M149">
        <v>0.37188</v>
      </c>
      <c r="N149">
        <v>1.63027</v>
      </c>
    </row>
    <row r="150" spans="1:14" ht="12.75">
      <c r="A150" t="s">
        <v>26</v>
      </c>
      <c r="B150" s="3">
        <v>0.5498</v>
      </c>
      <c r="C150" s="3">
        <v>10</v>
      </c>
      <c r="D150" s="31"/>
      <c r="F150">
        <v>84.89815</v>
      </c>
      <c r="G150">
        <v>0.16371</v>
      </c>
      <c r="H150">
        <v>0.9274</v>
      </c>
      <c r="I150">
        <v>188.37498</v>
      </c>
      <c r="J150">
        <v>21.16618</v>
      </c>
      <c r="K150">
        <v>0.32743</v>
      </c>
      <c r="L150">
        <v>1.06075</v>
      </c>
      <c r="M150">
        <v>0.39036</v>
      </c>
      <c r="N150">
        <v>1.72253</v>
      </c>
    </row>
    <row r="151" spans="4:14" ht="12.75">
      <c r="D151" s="31"/>
      <c r="F151">
        <f>+F149*C149/B149</f>
        <v>1539.8095781071838</v>
      </c>
      <c r="G151">
        <f>+G149*C149/B149</f>
        <v>3.039338654503991</v>
      </c>
      <c r="H151">
        <f>+H149*C149/B149</f>
        <v>17.21949828962372</v>
      </c>
      <c r="I151">
        <f>+I149*C149/B149</f>
        <v>3427.816609654124</v>
      </c>
      <c r="J151">
        <f>+J149*C149/B149</f>
        <v>379.6054732041049</v>
      </c>
      <c r="K151">
        <f>+K149*C149/B149</f>
        <v>5.829152413530976</v>
      </c>
      <c r="L151">
        <f>+L149*C149/B149</f>
        <v>19.04522995058913</v>
      </c>
      <c r="M151">
        <f>+M149*C149/B149</f>
        <v>7.0672748004561</v>
      </c>
      <c r="N151">
        <f>+N149*C149/B149</f>
        <v>30.981946028126192</v>
      </c>
    </row>
    <row r="152" spans="4:14" ht="12.75">
      <c r="D152" s="31"/>
      <c r="F152">
        <f>+F150*C150/B150</f>
        <v>1544.1642415423792</v>
      </c>
      <c r="G152">
        <f>+G150*C150/B150</f>
        <v>2.977628228446708</v>
      </c>
      <c r="H152">
        <f>+H150*C150/B150</f>
        <v>16.867951982539108</v>
      </c>
      <c r="I152">
        <f>+I150*C150/B150</f>
        <v>3426.2455438341217</v>
      </c>
      <c r="J152">
        <f>+J150*C150/B150</f>
        <v>384.979628955984</v>
      </c>
      <c r="K152">
        <f>+K150*C150/B150</f>
        <v>5.955438341214988</v>
      </c>
      <c r="L152">
        <f>+L150*C150/B150</f>
        <v>19.293379410694804</v>
      </c>
      <c r="M152">
        <f>+M150*C150/B150</f>
        <v>7.100036376864315</v>
      </c>
      <c r="N152">
        <f>+N150*C150/B150</f>
        <v>31.330120043652233</v>
      </c>
    </row>
    <row r="153" spans="3:14" ht="12.75">
      <c r="C153" t="s">
        <v>25</v>
      </c>
      <c r="D153" s="34" t="s">
        <v>15</v>
      </c>
      <c r="E153"/>
      <c r="F153" s="14">
        <f>AVERAGE(F151:F152)</f>
        <v>1541.9869098247814</v>
      </c>
      <c r="G153" s="8">
        <f aca="true" t="shared" si="27" ref="G153:N153">AVERAGE(G151:G152)</f>
        <v>3.0084834414753496</v>
      </c>
      <c r="H153" s="8">
        <f t="shared" si="27"/>
        <v>17.043725136081413</v>
      </c>
      <c r="I153" s="8">
        <f t="shared" si="27"/>
        <v>3427.031076744123</v>
      </c>
      <c r="J153" s="8">
        <f t="shared" si="27"/>
        <v>382.29255108004446</v>
      </c>
      <c r="K153" s="8">
        <f t="shared" si="27"/>
        <v>5.892295377372982</v>
      </c>
      <c r="L153" s="8">
        <f t="shared" si="27"/>
        <v>19.169304680641964</v>
      </c>
      <c r="M153" s="8">
        <f t="shared" si="27"/>
        <v>7.083655588660207</v>
      </c>
      <c r="N153" s="9">
        <f t="shared" si="27"/>
        <v>31.156033035889212</v>
      </c>
    </row>
    <row r="154" spans="3:14" ht="12.75">
      <c r="C154" t="s">
        <v>27</v>
      </c>
      <c r="D154" s="34" t="s">
        <v>16</v>
      </c>
      <c r="E154"/>
      <c r="F154" s="15">
        <f>STDEVP(F151:F152)</f>
        <v>2.177331717754409</v>
      </c>
      <c r="G154" s="11">
        <f aca="true" t="shared" si="28" ref="G154:L154">STDEVP(G151:G152)</f>
        <v>0.030855213028624144</v>
      </c>
      <c r="H154" s="11">
        <f t="shared" si="28"/>
        <v>0.17577315354231235</v>
      </c>
      <c r="I154" s="11">
        <f t="shared" si="28"/>
        <v>0.7855329096409688</v>
      </c>
      <c r="J154" s="11">
        <f t="shared" si="28"/>
        <v>2.687077875939361</v>
      </c>
      <c r="K154" s="11">
        <f t="shared" si="28"/>
        <v>0.06314296384204926</v>
      </c>
      <c r="L154" s="11">
        <f t="shared" si="28"/>
        <v>0.12407473005304455</v>
      </c>
      <c r="M154" s="11">
        <f>STDEVP(M151:M152)</f>
        <v>0.016380788204423728</v>
      </c>
      <c r="N154" s="12">
        <f>STDEVP(N151:N152)</f>
        <v>0.17408700776297512</v>
      </c>
    </row>
    <row r="155" ht="12.75">
      <c r="D155" s="31"/>
    </row>
    <row r="156" spans="2:5" ht="12.75">
      <c r="B156"/>
      <c r="C156"/>
      <c r="D156" s="34"/>
      <c r="E156"/>
    </row>
    <row r="157" spans="1:5" ht="12.75">
      <c r="A157" s="29">
        <v>36416</v>
      </c>
      <c r="B157" s="4"/>
      <c r="C157" s="4"/>
      <c r="D157" s="32"/>
      <c r="E157" s="4"/>
    </row>
    <row r="158" spans="1:14" ht="12.75">
      <c r="A158" s="6" t="s">
        <v>2</v>
      </c>
      <c r="B158" s="6" t="s">
        <v>12</v>
      </c>
      <c r="C158" s="6" t="s">
        <v>13</v>
      </c>
      <c r="D158" s="33"/>
      <c r="E158" s="6"/>
      <c r="F158" s="6" t="s">
        <v>3</v>
      </c>
      <c r="G158" s="6" t="s">
        <v>4</v>
      </c>
      <c r="H158" s="6" t="s">
        <v>5</v>
      </c>
      <c r="I158" s="6" t="s">
        <v>6</v>
      </c>
      <c r="J158" s="6" t="s">
        <v>7</v>
      </c>
      <c r="K158" s="6" t="s">
        <v>8</v>
      </c>
      <c r="L158" s="6" t="s">
        <v>9</v>
      </c>
      <c r="M158" s="6" t="s">
        <v>10</v>
      </c>
      <c r="N158" s="6" t="s">
        <v>11</v>
      </c>
    </row>
    <row r="159" spans="1:14" ht="12.75">
      <c r="A159" t="s">
        <v>25</v>
      </c>
      <c r="B159" s="3">
        <v>0.6131</v>
      </c>
      <c r="C159" s="3">
        <v>10</v>
      </c>
      <c r="D159" s="31"/>
      <c r="F159" s="5">
        <v>101.83942</v>
      </c>
      <c r="G159" s="5">
        <v>0.21767</v>
      </c>
      <c r="H159" s="5">
        <v>0.86903</v>
      </c>
      <c r="I159" s="5">
        <v>237.23651</v>
      </c>
      <c r="J159" s="5">
        <v>40.69833</v>
      </c>
      <c r="K159" s="5">
        <v>0.39355</v>
      </c>
      <c r="L159" s="5">
        <v>1.22235</v>
      </c>
      <c r="M159" s="5">
        <v>0.4234</v>
      </c>
      <c r="N159" s="5">
        <v>2.15832</v>
      </c>
    </row>
    <row r="160" spans="1:14" ht="12.75">
      <c r="A160" t="s">
        <v>27</v>
      </c>
      <c r="B160" s="3">
        <v>0.629</v>
      </c>
      <c r="C160" s="3">
        <v>10</v>
      </c>
      <c r="D160" s="31"/>
      <c r="F160" s="5">
        <v>100.9626</v>
      </c>
      <c r="G160" s="5">
        <v>0.21207</v>
      </c>
      <c r="H160" s="5">
        <v>0.86815</v>
      </c>
      <c r="I160" s="5">
        <v>234.03933</v>
      </c>
      <c r="J160" s="5">
        <v>41.35781</v>
      </c>
      <c r="K160" s="5">
        <v>0.38367</v>
      </c>
      <c r="L160" s="5">
        <v>1.23003</v>
      </c>
      <c r="M160" s="5">
        <v>0.42204</v>
      </c>
      <c r="N160" s="5">
        <v>2.1769</v>
      </c>
    </row>
    <row r="161" spans="4:14" ht="12.75">
      <c r="D161" s="31"/>
      <c r="F161">
        <f>+F159*C159/B159</f>
        <v>1661.0572500407766</v>
      </c>
      <c r="G161">
        <f>+G159*C159/B159</f>
        <v>3.550318055782091</v>
      </c>
      <c r="H161">
        <f>+H159*C159/B159</f>
        <v>14.174359810797588</v>
      </c>
      <c r="I161">
        <f>+I159*C159/B159</f>
        <v>3869.4586527483284</v>
      </c>
      <c r="J161">
        <f>+J159*C159/B159</f>
        <v>663.8122655358017</v>
      </c>
      <c r="K161">
        <f>+K159*C159/B159</f>
        <v>6.41901810471375</v>
      </c>
      <c r="L161">
        <f>+L159*C159/B159</f>
        <v>19.937204371228187</v>
      </c>
      <c r="M161">
        <f>+M159*C159/B159</f>
        <v>6.905888109606916</v>
      </c>
      <c r="N161">
        <f>+N159*C159/B159</f>
        <v>35.20339259500897</v>
      </c>
    </row>
    <row r="162" spans="4:14" ht="12.75">
      <c r="D162" s="31"/>
      <c r="F162">
        <f>+F160*C160/B160</f>
        <v>1605.1287758346582</v>
      </c>
      <c r="G162">
        <f>+G160*C160/B160</f>
        <v>3.3715421303656603</v>
      </c>
      <c r="H162">
        <f>+H160*C160/B160</f>
        <v>13.802066772655008</v>
      </c>
      <c r="I162">
        <f>+I160*C160/B160</f>
        <v>3720.8160572337047</v>
      </c>
      <c r="J162">
        <f>+J160*C160/B160</f>
        <v>657.5168521462639</v>
      </c>
      <c r="K162">
        <f>+K160*C160/B160</f>
        <v>6.099682034976152</v>
      </c>
      <c r="L162">
        <f>+L160*C160/B160</f>
        <v>19.555325914149442</v>
      </c>
      <c r="M162">
        <f>+M160*C160/B160</f>
        <v>6.709697933227346</v>
      </c>
      <c r="N162">
        <f>+N160*C160/B160</f>
        <v>34.608903020667725</v>
      </c>
    </row>
    <row r="163" spans="3:14" ht="12.75">
      <c r="C163"/>
      <c r="D163" s="34" t="s">
        <v>15</v>
      </c>
      <c r="E163"/>
      <c r="F163" s="14">
        <f>AVERAGE(F161:F162)</f>
        <v>1633.0930129377175</v>
      </c>
      <c r="G163" s="8">
        <f aca="true" t="shared" si="29" ref="G163:N163">AVERAGE(G161:G162)</f>
        <v>3.4609300930738756</v>
      </c>
      <c r="H163" s="8">
        <f t="shared" si="29"/>
        <v>13.988213291726298</v>
      </c>
      <c r="I163" s="8">
        <f t="shared" si="29"/>
        <v>3795.1373549910168</v>
      </c>
      <c r="J163" s="8">
        <f t="shared" si="29"/>
        <v>660.6645588410328</v>
      </c>
      <c r="K163" s="8">
        <f t="shared" si="29"/>
        <v>6.259350069844951</v>
      </c>
      <c r="L163" s="8">
        <f t="shared" si="29"/>
        <v>19.746265142688813</v>
      </c>
      <c r="M163" s="8">
        <f t="shared" si="29"/>
        <v>6.807793021417131</v>
      </c>
      <c r="N163" s="9">
        <f t="shared" si="29"/>
        <v>34.90614780783835</v>
      </c>
    </row>
    <row r="164" spans="3:14" ht="12.75">
      <c r="C164"/>
      <c r="D164" s="34" t="s">
        <v>16</v>
      </c>
      <c r="E164"/>
      <c r="F164" s="15">
        <f>STDEVP(F161:F162)</f>
        <v>27.964237103047942</v>
      </c>
      <c r="G164" s="11">
        <f aca="true" t="shared" si="30" ref="G164:L164">STDEVP(G161:G162)</f>
        <v>0.0893879627082125</v>
      </c>
      <c r="H164" s="11">
        <f t="shared" si="30"/>
        <v>0.18614651907129265</v>
      </c>
      <c r="I164" s="11">
        <f t="shared" si="30"/>
        <v>74.32129775730756</v>
      </c>
      <c r="J164" s="11">
        <f t="shared" si="30"/>
        <v>3.14770669476824</v>
      </c>
      <c r="K164" s="11">
        <f t="shared" si="30"/>
        <v>0.1596680348688382</v>
      </c>
      <c r="L164" s="11">
        <f t="shared" si="30"/>
        <v>0.19093922853954975</v>
      </c>
      <c r="M164" s="11">
        <f>STDEVP(M161:M162)</f>
        <v>0.09809508818977734</v>
      </c>
      <c r="N164" s="12">
        <f>STDEVP(N161:N162)</f>
        <v>0.29724478717019465</v>
      </c>
    </row>
    <row r="165" ht="12.75">
      <c r="D165" s="31"/>
    </row>
    <row r="166" ht="12.75">
      <c r="D166" s="31"/>
    </row>
    <row r="167" ht="12.75">
      <c r="D167" s="31"/>
    </row>
    <row r="168" spans="2:5" ht="12.75">
      <c r="B168"/>
      <c r="C168"/>
      <c r="D168" s="34"/>
      <c r="E168"/>
    </row>
    <row r="169" spans="1:5" ht="12.75">
      <c r="A169" s="29">
        <v>36486</v>
      </c>
      <c r="B169" s="4"/>
      <c r="C169" s="4"/>
      <c r="D169" s="32"/>
      <c r="E169" s="4"/>
    </row>
    <row r="170" spans="1:14" ht="12.75">
      <c r="A170" s="6" t="s">
        <v>2</v>
      </c>
      <c r="B170" s="6" t="s">
        <v>12</v>
      </c>
      <c r="C170" s="6" t="s">
        <v>13</v>
      </c>
      <c r="D170" s="33"/>
      <c r="E170" s="6"/>
      <c r="F170" s="6" t="s">
        <v>3</v>
      </c>
      <c r="G170" s="6" t="s">
        <v>4</v>
      </c>
      <c r="H170" s="6" t="s">
        <v>5</v>
      </c>
      <c r="I170" s="6" t="s">
        <v>6</v>
      </c>
      <c r="J170" s="6" t="s">
        <v>7</v>
      </c>
      <c r="K170" s="6" t="s">
        <v>8</v>
      </c>
      <c r="L170" s="6" t="s">
        <v>9</v>
      </c>
      <c r="M170" s="6" t="s">
        <v>10</v>
      </c>
      <c r="N170" s="6" t="s">
        <v>11</v>
      </c>
    </row>
    <row r="171" spans="1:14" ht="12.75">
      <c r="A171" t="s">
        <v>25</v>
      </c>
      <c r="B171" s="3">
        <v>0.564</v>
      </c>
      <c r="C171" s="3">
        <v>10</v>
      </c>
      <c r="D171" s="31"/>
      <c r="F171" s="5">
        <v>114.0606</v>
      </c>
      <c r="G171" s="5">
        <v>0.25388</v>
      </c>
      <c r="H171" s="5">
        <v>0.92812</v>
      </c>
      <c r="I171" s="5">
        <v>249.2843</v>
      </c>
      <c r="J171" s="5">
        <v>56.7033</v>
      </c>
      <c r="K171" s="5">
        <v>0.43157</v>
      </c>
      <c r="L171" s="5">
        <v>1.2571</v>
      </c>
      <c r="M171" s="5">
        <v>0.51139</v>
      </c>
      <c r="N171" s="5">
        <v>2.23696</v>
      </c>
    </row>
    <row r="172" spans="1:14" ht="12.75">
      <c r="A172" t="s">
        <v>27</v>
      </c>
      <c r="B172" s="3">
        <v>0.5356</v>
      </c>
      <c r="C172" s="3">
        <v>10</v>
      </c>
      <c r="D172" s="31"/>
      <c r="F172" s="5">
        <v>109.83</v>
      </c>
      <c r="G172" s="5">
        <v>0.24462</v>
      </c>
      <c r="H172" s="5">
        <v>0.87918</v>
      </c>
      <c r="I172" s="5">
        <v>240.76992</v>
      </c>
      <c r="J172" s="5">
        <v>54.64427</v>
      </c>
      <c r="K172" s="5">
        <v>0.40306</v>
      </c>
      <c r="L172" s="5">
        <v>1.22447</v>
      </c>
      <c r="M172" s="5">
        <v>0.48544</v>
      </c>
      <c r="N172" s="5">
        <v>2.10099</v>
      </c>
    </row>
    <row r="173" spans="4:14" ht="12.75">
      <c r="D173" s="31"/>
      <c r="F173">
        <f>+F171*C171/B171</f>
        <v>2022.3510638297873</v>
      </c>
      <c r="G173">
        <f>+G171*C171/B171</f>
        <v>4.501418439716312</v>
      </c>
      <c r="H173">
        <f>+H171*C171/B171</f>
        <v>16.45602836879433</v>
      </c>
      <c r="I173">
        <f>+I171*C171/B171</f>
        <v>4419.934397163121</v>
      </c>
      <c r="J173">
        <f>+J171*C171/B171</f>
        <v>1005.3776595744682</v>
      </c>
      <c r="K173">
        <f>+K171*C171/B171</f>
        <v>7.651950354609929</v>
      </c>
      <c r="L173">
        <f>+L171*C171/B171</f>
        <v>22.289007092198588</v>
      </c>
      <c r="M173">
        <f>+M171*C171/B171</f>
        <v>9.067198581560286</v>
      </c>
      <c r="N173">
        <f>+N171*C171/B171</f>
        <v>39.66241134751773</v>
      </c>
    </row>
    <row r="174" spans="4:14" ht="12.75">
      <c r="D174" s="31"/>
      <c r="F174">
        <f>+F172*C172/B172</f>
        <v>2050.5974607916355</v>
      </c>
      <c r="G174">
        <f>+G172*C172/B172</f>
        <v>4.567214339058999</v>
      </c>
      <c r="H174">
        <f>+H172*C172/B172</f>
        <v>16.414861837191935</v>
      </c>
      <c r="I174">
        <f>+I172*C172/B172</f>
        <v>4495.330843913369</v>
      </c>
      <c r="J174">
        <f>+J172*C172/B172</f>
        <v>1020.2440253920836</v>
      </c>
      <c r="K174">
        <f>+K172*C172/B172</f>
        <v>7.525392083644511</v>
      </c>
      <c r="L174">
        <f>+L172*C172/B172</f>
        <v>22.861650485436893</v>
      </c>
      <c r="M174">
        <f>+M172*C172/B172</f>
        <v>9.063480209111278</v>
      </c>
      <c r="N174">
        <f>+N172*C172/B172</f>
        <v>39.22684839432412</v>
      </c>
    </row>
    <row r="175" spans="3:14" ht="12.75">
      <c r="C175"/>
      <c r="D175" s="34" t="s">
        <v>15</v>
      </c>
      <c r="E175"/>
      <c r="F175" s="14">
        <f>AVERAGE(F173:F174)</f>
        <v>2036.4742623107113</v>
      </c>
      <c r="G175" s="8">
        <f aca="true" t="shared" si="31" ref="G175:N175">AVERAGE(G173:G174)</f>
        <v>4.534316389387656</v>
      </c>
      <c r="H175" s="8">
        <f t="shared" si="31"/>
        <v>16.435445102993132</v>
      </c>
      <c r="I175" s="8">
        <f t="shared" si="31"/>
        <v>4457.632620538245</v>
      </c>
      <c r="J175" s="8">
        <f t="shared" si="31"/>
        <v>1012.8108424832759</v>
      </c>
      <c r="K175" s="8">
        <f t="shared" si="31"/>
        <v>7.58867121912722</v>
      </c>
      <c r="L175" s="8">
        <f t="shared" si="31"/>
        <v>22.575328788817743</v>
      </c>
      <c r="M175" s="8">
        <f t="shared" si="31"/>
        <v>9.065339395335782</v>
      </c>
      <c r="N175" s="9">
        <f t="shared" si="31"/>
        <v>39.44462987092093</v>
      </c>
    </row>
    <row r="176" spans="3:14" ht="12.75">
      <c r="C176"/>
      <c r="D176" s="34" t="s">
        <v>16</v>
      </c>
      <c r="E176"/>
      <c r="F176" s="15">
        <f>STDEVP(F173:F174)</f>
        <v>14.12319848093714</v>
      </c>
      <c r="G176" s="11">
        <f aca="true" t="shared" si="32" ref="G176:L176">STDEVP(G173:G174)</f>
        <v>0.03289794967134426</v>
      </c>
      <c r="H176" s="11">
        <f t="shared" si="32"/>
        <v>0.020583265800788314</v>
      </c>
      <c r="I176" s="11">
        <f t="shared" si="32"/>
        <v>37.698223375137324</v>
      </c>
      <c r="J176" s="11">
        <f t="shared" si="32"/>
        <v>7.433182908809166</v>
      </c>
      <c r="K176" s="11">
        <f t="shared" si="32"/>
        <v>0.06327913548273505</v>
      </c>
      <c r="L176" s="11">
        <f t="shared" si="32"/>
        <v>0.28632169661900386</v>
      </c>
      <c r="M176" s="11">
        <f>STDEVP(M173:M174)</f>
        <v>0.0018591862224428693</v>
      </c>
      <c r="N176" s="12">
        <f>STDEVP(N173:N174)</f>
        <v>0.21778147659699215</v>
      </c>
    </row>
    <row r="177" ht="12.75">
      <c r="D177" s="31"/>
    </row>
    <row r="178" spans="2:5" ht="12.75">
      <c r="B178"/>
      <c r="C178"/>
      <c r="D178" s="34"/>
      <c r="E178"/>
    </row>
    <row r="179" spans="1:5" ht="12.75">
      <c r="A179" s="29">
        <v>36514</v>
      </c>
      <c r="B179" s="4"/>
      <c r="C179" s="4"/>
      <c r="D179" s="32"/>
      <c r="E179" s="4"/>
    </row>
    <row r="180" spans="1:14" ht="12.75">
      <c r="A180" s="6" t="s">
        <v>2</v>
      </c>
      <c r="B180" s="6" t="s">
        <v>12</v>
      </c>
      <c r="C180" s="6" t="s">
        <v>13</v>
      </c>
      <c r="D180" s="33"/>
      <c r="E180" s="6"/>
      <c r="F180" s="6" t="s">
        <v>3</v>
      </c>
      <c r="G180" s="6" t="s">
        <v>4</v>
      </c>
      <c r="H180" s="6" t="s">
        <v>5</v>
      </c>
      <c r="I180" s="6" t="s">
        <v>6</v>
      </c>
      <c r="J180" s="6" t="s">
        <v>7</v>
      </c>
      <c r="K180" s="6" t="s">
        <v>8</v>
      </c>
      <c r="L180" s="6" t="s">
        <v>9</v>
      </c>
      <c r="M180" s="6" t="s">
        <v>10</v>
      </c>
      <c r="N180" s="6" t="s">
        <v>11</v>
      </c>
    </row>
    <row r="181" spans="1:14" ht="12.75">
      <c r="A181" t="s">
        <v>25</v>
      </c>
      <c r="B181" s="3">
        <v>0.4923</v>
      </c>
      <c r="C181" s="3">
        <v>10</v>
      </c>
      <c r="D181" s="31"/>
      <c r="F181" s="5">
        <v>120.84709</v>
      </c>
      <c r="G181" s="5">
        <v>0.26426</v>
      </c>
      <c r="H181" s="5">
        <v>0.94902</v>
      </c>
      <c r="I181" s="5">
        <v>260.54159</v>
      </c>
      <c r="J181" s="5">
        <v>65.91245</v>
      </c>
      <c r="K181" s="5">
        <v>0.45402</v>
      </c>
      <c r="L181" s="5">
        <v>1.24148</v>
      </c>
      <c r="M181" s="5">
        <v>0.58085</v>
      </c>
      <c r="N181" s="5">
        <v>2.3014</v>
      </c>
    </row>
    <row r="182" spans="1:14" ht="12.75">
      <c r="A182" t="s">
        <v>27</v>
      </c>
      <c r="B182" s="3">
        <v>0.523</v>
      </c>
      <c r="C182" s="3">
        <v>10</v>
      </c>
      <c r="D182" s="31"/>
      <c r="F182" s="5">
        <v>122.77607</v>
      </c>
      <c r="G182" s="5">
        <v>0.26957</v>
      </c>
      <c r="H182" s="5">
        <v>0.97481</v>
      </c>
      <c r="I182" s="5">
        <v>264.27697</v>
      </c>
      <c r="J182" s="5">
        <v>68.3443</v>
      </c>
      <c r="K182" s="5">
        <v>0.44175</v>
      </c>
      <c r="L182" s="5">
        <v>1.29133</v>
      </c>
      <c r="M182" s="5">
        <v>0.58999</v>
      </c>
      <c r="N182" s="5">
        <v>2.489</v>
      </c>
    </row>
    <row r="183" spans="4:14" ht="12.75">
      <c r="D183" s="31"/>
      <c r="F183">
        <f>+F181*C181/B181</f>
        <v>2454.7448710136096</v>
      </c>
      <c r="G183">
        <f>+G181*C181/B181</f>
        <v>5.367865122892545</v>
      </c>
      <c r="H183">
        <f>+H181*C181/B181</f>
        <v>19.277269957343083</v>
      </c>
      <c r="I183">
        <f>+I181*C181/B181</f>
        <v>5292.333739589681</v>
      </c>
      <c r="J183">
        <f>+J181*C181/B181</f>
        <v>1338.867560430632</v>
      </c>
      <c r="K183">
        <f>+K181*C181/B181</f>
        <v>9.2224253503961</v>
      </c>
      <c r="L183">
        <f>+L181*C181/B181</f>
        <v>25.21795653057079</v>
      </c>
      <c r="M183">
        <f>+M181*C181/B181</f>
        <v>11.798699979687182</v>
      </c>
      <c r="N183">
        <f>+N181*C181/B181</f>
        <v>46.74791793621776</v>
      </c>
    </row>
    <row r="184" spans="4:14" ht="12.75">
      <c r="D184" s="31"/>
      <c r="F184">
        <f>+F182*C182/B182</f>
        <v>2347.5347992351817</v>
      </c>
      <c r="G184">
        <f>+G182*C182/B182</f>
        <v>5.154302103250477</v>
      </c>
      <c r="H184">
        <f>+H182*C182/B182</f>
        <v>18.638814531548753</v>
      </c>
      <c r="I184">
        <f>+I182*C182/B182</f>
        <v>5053.096940726577</v>
      </c>
      <c r="J184">
        <f>+J182*C182/B182</f>
        <v>1306.774378585086</v>
      </c>
      <c r="K184">
        <f>+K182*C182/B182</f>
        <v>8.446462715105161</v>
      </c>
      <c r="L184">
        <f>+L182*C182/B182</f>
        <v>24.690822179732315</v>
      </c>
      <c r="M184">
        <f>+M182*C182/B182</f>
        <v>11.280879541108987</v>
      </c>
      <c r="N184">
        <f>+N182*C182/B182</f>
        <v>47.590822179732314</v>
      </c>
    </row>
    <row r="185" spans="3:14" ht="12.75">
      <c r="C185"/>
      <c r="D185" s="34" t="s">
        <v>15</v>
      </c>
      <c r="E185"/>
      <c r="F185" s="14">
        <f>AVERAGE(F183:F184)</f>
        <v>2401.1398351243956</v>
      </c>
      <c r="G185" s="8">
        <f aca="true" t="shared" si="33" ref="G185:N185">AVERAGE(G183:G184)</f>
        <v>5.261083613071511</v>
      </c>
      <c r="H185" s="8">
        <f t="shared" si="33"/>
        <v>18.95804224444592</v>
      </c>
      <c r="I185" s="8">
        <f t="shared" si="33"/>
        <v>5172.715340158129</v>
      </c>
      <c r="J185" s="8">
        <f t="shared" si="33"/>
        <v>1322.820969507859</v>
      </c>
      <c r="K185" s="8">
        <f t="shared" si="33"/>
        <v>8.83444403275063</v>
      </c>
      <c r="L185" s="8">
        <f t="shared" si="33"/>
        <v>24.95438935515155</v>
      </c>
      <c r="M185" s="8">
        <f t="shared" si="33"/>
        <v>11.539789760398085</v>
      </c>
      <c r="N185" s="9">
        <f t="shared" si="33"/>
        <v>47.16937005797504</v>
      </c>
    </row>
    <row r="186" spans="3:14" ht="12.75">
      <c r="C186"/>
      <c r="D186" s="34" t="s">
        <v>16</v>
      </c>
      <c r="E186"/>
      <c r="F186" s="15">
        <f>STDEVP(F183:F184)</f>
        <v>53.6050358892192</v>
      </c>
      <c r="G186" s="11">
        <f aca="true" t="shared" si="34" ref="G186:L186">STDEVP(G183:G184)</f>
        <v>0.10678150982104553</v>
      </c>
      <c r="H186" s="11">
        <f t="shared" si="34"/>
        <v>0.3192277128970704</v>
      </c>
      <c r="I186" s="11">
        <f t="shared" si="34"/>
        <v>119.6183994315407</v>
      </c>
      <c r="J186" s="11">
        <f t="shared" si="34"/>
        <v>16.046590922771408</v>
      </c>
      <c r="K186" s="11">
        <f t="shared" si="34"/>
        <v>0.38798131764547605</v>
      </c>
      <c r="L186" s="11">
        <f t="shared" si="34"/>
        <v>0.2635671754193477</v>
      </c>
      <c r="M186" s="11">
        <f>STDEVP(M183:M184)</f>
        <v>0.2589102192891002</v>
      </c>
      <c r="N186" s="12">
        <f>STDEVP(N183:N184)</f>
        <v>0.42145212175708785</v>
      </c>
    </row>
  </sheetData>
  <printOptions/>
  <pageMargins left="0.62" right="0.4" top="0.57" bottom="0.6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workbookViewId="0" topLeftCell="A1">
      <selection activeCell="C32" sqref="C32"/>
    </sheetView>
  </sheetViews>
  <sheetFormatPr defaultColWidth="9.140625" defaultRowHeight="12.75"/>
  <cols>
    <col min="1" max="1" width="8.8515625" style="0" customWidth="1"/>
    <col min="2" max="2" width="9.140625" style="3" customWidth="1"/>
    <col min="3" max="3" width="10.140625" style="3" customWidth="1"/>
    <col min="4" max="4" width="9.28125" style="3" customWidth="1"/>
    <col min="5" max="5" width="6.7109375" style="3" customWidth="1"/>
    <col min="15" max="15" width="2.421875" style="0" customWidth="1"/>
  </cols>
  <sheetData>
    <row r="1" spans="1:5" ht="15.75">
      <c r="A1" s="35" t="s">
        <v>49</v>
      </c>
      <c r="B1" s="2"/>
      <c r="C1" s="2"/>
      <c r="D1" s="2"/>
      <c r="E1" s="2"/>
    </row>
    <row r="3" spans="1:9" ht="12.75">
      <c r="A3" s="1" t="s">
        <v>18</v>
      </c>
      <c r="B3" s="4"/>
      <c r="C3" s="4"/>
      <c r="D3" s="4"/>
      <c r="E3" s="4"/>
      <c r="I3" s="13"/>
    </row>
    <row r="4" spans="1:14" ht="12.75">
      <c r="A4" s="6" t="s">
        <v>2</v>
      </c>
      <c r="B4" s="6" t="s">
        <v>12</v>
      </c>
      <c r="C4" s="6" t="s">
        <v>13</v>
      </c>
      <c r="D4" s="6" t="s">
        <v>14</v>
      </c>
      <c r="E4" s="6"/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</row>
    <row r="5" spans="1:14" ht="12.75">
      <c r="A5" t="s">
        <v>0</v>
      </c>
      <c r="B5" s="3">
        <v>0.7155</v>
      </c>
      <c r="C5" s="3">
        <v>10</v>
      </c>
      <c r="D5" s="3">
        <v>5</v>
      </c>
      <c r="E5" s="13" t="s">
        <v>51</v>
      </c>
      <c r="F5" s="5">
        <v>237.24032</v>
      </c>
      <c r="G5" s="5">
        <v>1.65645</v>
      </c>
      <c r="H5" s="5">
        <v>0.6966</v>
      </c>
      <c r="I5" s="5">
        <v>921.75</v>
      </c>
      <c r="J5" s="5">
        <v>14.02016</v>
      </c>
      <c r="K5" s="5">
        <v>1.22625</v>
      </c>
      <c r="L5" s="5"/>
      <c r="M5" s="5">
        <v>1.1949</v>
      </c>
      <c r="N5" s="5">
        <v>1.80633</v>
      </c>
    </row>
    <row r="6" spans="1:14" ht="12.75">
      <c r="A6" t="s">
        <v>1</v>
      </c>
      <c r="B6" s="3">
        <v>0.5161</v>
      </c>
      <c r="C6" s="3">
        <v>10</v>
      </c>
      <c r="D6" s="3">
        <v>5</v>
      </c>
      <c r="F6" s="5">
        <v>524.10382</v>
      </c>
      <c r="G6" s="5">
        <v>1.2452</v>
      </c>
      <c r="H6" s="5">
        <v>0.5187</v>
      </c>
      <c r="I6" s="5">
        <v>442.94873</v>
      </c>
      <c r="J6" s="5">
        <v>10.79845</v>
      </c>
      <c r="K6" s="5">
        <v>1.00131</v>
      </c>
      <c r="L6" s="5">
        <v>0.50892</v>
      </c>
      <c r="M6" s="5">
        <v>0.99049</v>
      </c>
      <c r="N6" s="5">
        <v>1.42408</v>
      </c>
    </row>
    <row r="7" spans="5:14" ht="12.75">
      <c r="E7" s="13" t="s">
        <v>52</v>
      </c>
      <c r="F7">
        <f>+F5*D5*C5/B5</f>
        <v>16578.638714185883</v>
      </c>
      <c r="G7">
        <f>+G5*D5*C5/B5</f>
        <v>115.75471698113206</v>
      </c>
      <c r="H7">
        <f>+H5*D5*C5/B5</f>
        <v>48.679245283018865</v>
      </c>
      <c r="I7">
        <f>+I5*D5*C5/B5</f>
        <v>64412.99790356394</v>
      </c>
      <c r="J7">
        <f>+J5*D5*C5/B5</f>
        <v>979.7456324248777</v>
      </c>
      <c r="K7">
        <f>+K5*D5*C5/B5</f>
        <v>85.69182389937107</v>
      </c>
      <c r="M7">
        <f>+M5*D5*C5/B5</f>
        <v>83.50104821802935</v>
      </c>
      <c r="N7">
        <f>+N5*D5*C5/B5</f>
        <v>126.22851153039831</v>
      </c>
    </row>
    <row r="8" spans="6:14" ht="12.75">
      <c r="F8">
        <f>+F6*D6*C6/B6</f>
        <v>50775.413679519486</v>
      </c>
      <c r="G8">
        <f>+G6*D6*C6/B6</f>
        <v>120.63553574888589</v>
      </c>
      <c r="H8">
        <f>+H6*D6*C6/B6</f>
        <v>50.25188916876575</v>
      </c>
      <c r="I8">
        <f>+I6*D6*C6/B6</f>
        <v>42913.072079054444</v>
      </c>
      <c r="J8">
        <f>+J6*D6*C6/B6</f>
        <v>1046.1586901763224</v>
      </c>
      <c r="K8">
        <f>+K6*D6*C6/B6</f>
        <v>97.00736291416392</v>
      </c>
      <c r="L8">
        <f>+L6*D6*C6/B6</f>
        <v>49.30439837240844</v>
      </c>
      <c r="M8">
        <f>+M6*D6*C6/B6</f>
        <v>95.95911645030033</v>
      </c>
      <c r="N8">
        <f>+N6*D6*C6/B6</f>
        <v>137.965510559969</v>
      </c>
    </row>
    <row r="9" spans="4:14" ht="12.75">
      <c r="D9" s="7" t="s">
        <v>15</v>
      </c>
      <c r="E9" s="26"/>
      <c r="F9" s="8">
        <f>AVERAGE(F7:F8)</f>
        <v>33677.02619685268</v>
      </c>
      <c r="G9" s="8">
        <f aca="true" t="shared" si="0" ref="G9:N9">AVERAGE(G7:G8)</f>
        <v>118.19512636500897</v>
      </c>
      <c r="H9" s="8">
        <f t="shared" si="0"/>
        <v>49.46556722589231</v>
      </c>
      <c r="I9" s="8">
        <f t="shared" si="0"/>
        <v>53663.03499130919</v>
      </c>
      <c r="J9" s="8">
        <f t="shared" si="0"/>
        <v>1012.9521613006</v>
      </c>
      <c r="K9" s="8">
        <f t="shared" si="0"/>
        <v>91.3495934067675</v>
      </c>
      <c r="L9" s="8">
        <f t="shared" si="0"/>
        <v>49.30439837240844</v>
      </c>
      <c r="M9" s="8">
        <f t="shared" si="0"/>
        <v>89.73008233416485</v>
      </c>
      <c r="N9" s="9">
        <f t="shared" si="0"/>
        <v>132.09701104518365</v>
      </c>
    </row>
    <row r="10" spans="4:14" ht="12.75">
      <c r="D10" s="10" t="s">
        <v>16</v>
      </c>
      <c r="E10" s="27"/>
      <c r="F10" s="11">
        <f>STDEVP(F7:F8)</f>
        <v>17098.3874826668</v>
      </c>
      <c r="G10" s="11">
        <f aca="true" t="shared" si="1" ref="G10:N10">STDEVP(G7:G8)</f>
        <v>2.440409383876816</v>
      </c>
      <c r="H10" s="11">
        <f t="shared" si="1"/>
        <v>0.7863219428733115</v>
      </c>
      <c r="I10" s="11">
        <f t="shared" si="1"/>
        <v>10749.962912254763</v>
      </c>
      <c r="J10" s="11">
        <f t="shared" si="1"/>
        <v>33.206528875724075</v>
      </c>
      <c r="K10" s="11">
        <f t="shared" si="1"/>
        <v>5.657769507396364</v>
      </c>
      <c r="L10" s="11"/>
      <c r="M10" s="11">
        <f t="shared" si="1"/>
        <v>6.229034116135378</v>
      </c>
      <c r="N10" s="12">
        <f t="shared" si="1"/>
        <v>5.86849951478538</v>
      </c>
    </row>
    <row r="11" ht="12.75">
      <c r="F11" s="13"/>
    </row>
    <row r="12" spans="6:14" ht="12.75">
      <c r="F12" s="13"/>
      <c r="G12" s="13"/>
      <c r="H12" s="13"/>
      <c r="I12" s="13"/>
      <c r="J12" s="13"/>
      <c r="K12" s="13"/>
      <c r="L12" s="13"/>
      <c r="M12" s="13"/>
      <c r="N12" s="13"/>
    </row>
    <row r="13" spans="1:9" ht="12.75">
      <c r="A13" s="1" t="s">
        <v>17</v>
      </c>
      <c r="B13" s="4"/>
      <c r="C13" s="4"/>
      <c r="D13" s="4"/>
      <c r="E13" s="4"/>
      <c r="I13" s="13"/>
    </row>
    <row r="14" spans="1:14" ht="12.75">
      <c r="A14" s="6" t="s">
        <v>2</v>
      </c>
      <c r="B14" s="6" t="s">
        <v>12</v>
      </c>
      <c r="C14" s="6" t="s">
        <v>13</v>
      </c>
      <c r="D14" s="6" t="s">
        <v>14</v>
      </c>
      <c r="E14" s="6"/>
      <c r="F14" s="6" t="s">
        <v>3</v>
      </c>
      <c r="G14" s="6" t="s">
        <v>4</v>
      </c>
      <c r="H14" s="6" t="s">
        <v>5</v>
      </c>
      <c r="I14" s="6" t="s">
        <v>6</v>
      </c>
      <c r="J14" s="6" t="s">
        <v>7</v>
      </c>
      <c r="K14" s="6" t="s">
        <v>8</v>
      </c>
      <c r="L14" s="6" t="s">
        <v>9</v>
      </c>
      <c r="M14" s="6" t="s">
        <v>10</v>
      </c>
      <c r="N14" s="6" t="s">
        <v>11</v>
      </c>
    </row>
    <row r="15" spans="1:14" ht="12.75">
      <c r="A15" t="s">
        <v>0</v>
      </c>
      <c r="B15" s="3">
        <v>0.6237</v>
      </c>
      <c r="C15" s="3">
        <v>10</v>
      </c>
      <c r="D15" s="3">
        <v>5</v>
      </c>
      <c r="E15" s="13" t="s">
        <v>51</v>
      </c>
      <c r="F15" s="5">
        <v>597.50732</v>
      </c>
      <c r="G15" s="5">
        <v>1.39439</v>
      </c>
      <c r="H15" s="5">
        <v>0.59967</v>
      </c>
      <c r="I15" s="5">
        <v>922.79156</v>
      </c>
      <c r="J15" s="5">
        <v>12.59855</v>
      </c>
      <c r="K15" s="5">
        <v>1.14781</v>
      </c>
      <c r="L15" s="5">
        <v>0.50885</v>
      </c>
      <c r="M15" s="5">
        <v>0.96345</v>
      </c>
      <c r="N15" s="5">
        <v>1.6858</v>
      </c>
    </row>
    <row r="16" spans="1:14" ht="12.75">
      <c r="A16" t="s">
        <v>1</v>
      </c>
      <c r="B16" s="3">
        <v>0.5882</v>
      </c>
      <c r="C16" s="3">
        <v>10</v>
      </c>
      <c r="D16" s="3">
        <v>5</v>
      </c>
      <c r="F16" s="5">
        <v>595.85839</v>
      </c>
      <c r="G16" s="5">
        <v>1.35625</v>
      </c>
      <c r="H16" s="5">
        <v>0.57964</v>
      </c>
      <c r="I16" s="5">
        <v>923.47015</v>
      </c>
      <c r="J16" s="5">
        <v>11.58138</v>
      </c>
      <c r="K16" s="5">
        <v>1.06316</v>
      </c>
      <c r="L16" s="5">
        <v>0.46992</v>
      </c>
      <c r="M16" s="5">
        <v>1.02277</v>
      </c>
      <c r="N16" s="5">
        <v>1.55273</v>
      </c>
    </row>
    <row r="17" spans="5:14" ht="12.75">
      <c r="E17" s="13" t="s">
        <v>52</v>
      </c>
      <c r="F17">
        <f>+F15*D15*C15/B15</f>
        <v>47900.21805355139</v>
      </c>
      <c r="G17">
        <f>+G15*D15*C15/B15</f>
        <v>111.78371011704344</v>
      </c>
      <c r="H17">
        <f>+H15*D15*C15/B15</f>
        <v>48.073593073593074</v>
      </c>
      <c r="I17">
        <f>+I15*D15*C15/B15</f>
        <v>73977.1973705307</v>
      </c>
      <c r="J17">
        <f>+J15*D15*C15/B15</f>
        <v>1009.9847683181016</v>
      </c>
      <c r="K17">
        <f>+K15*D15*C15/B15</f>
        <v>92.01619368286033</v>
      </c>
      <c r="L17">
        <f>+L15*D15*C15/B15</f>
        <v>40.79284912618245</v>
      </c>
      <c r="M17">
        <f>+M15*D15*C15/B15</f>
        <v>77.23665223665225</v>
      </c>
      <c r="N17">
        <f>+N15*D15*C15/B15</f>
        <v>135.14510181176848</v>
      </c>
    </row>
    <row r="18" spans="6:14" ht="12.75">
      <c r="F18">
        <f>+F16*D16*C16/B16</f>
        <v>50651.0022101326</v>
      </c>
      <c r="G18">
        <f>+G16*D16*C16/B16</f>
        <v>115.2881672900374</v>
      </c>
      <c r="H18">
        <f>+H16*D16*C16/B16</f>
        <v>49.27235634138049</v>
      </c>
      <c r="I18">
        <f>+I16*D16*C16/B16</f>
        <v>78499.67273036382</v>
      </c>
      <c r="J18">
        <f>+J16*D16*C16/B16</f>
        <v>984.4763685821149</v>
      </c>
      <c r="K18">
        <f>+K16*D16*C16/B16</f>
        <v>90.3740224413465</v>
      </c>
      <c r="L18">
        <f>+L16*D16*C16/B16</f>
        <v>39.94559673580416</v>
      </c>
      <c r="M18">
        <f>+M16*D16*C16/B16</f>
        <v>86.9406664399864</v>
      </c>
      <c r="N18">
        <f>+N16*D16*C16/B16</f>
        <v>131.9899693981639</v>
      </c>
    </row>
    <row r="19" spans="4:14" ht="12.75">
      <c r="D19" s="7" t="s">
        <v>15</v>
      </c>
      <c r="E19" s="26"/>
      <c r="F19" s="8">
        <f>AVERAGE(F17:F18)</f>
        <v>49275.610131842</v>
      </c>
      <c r="G19" s="8">
        <f aca="true" t="shared" si="2" ref="G19:N19">AVERAGE(G17:G18)</f>
        <v>113.53593870354042</v>
      </c>
      <c r="H19" s="8">
        <f t="shared" si="2"/>
        <v>48.67297470748678</v>
      </c>
      <c r="I19" s="8">
        <f t="shared" si="2"/>
        <v>76238.43505044727</v>
      </c>
      <c r="J19" s="8">
        <f t="shared" si="2"/>
        <v>997.2305684501082</v>
      </c>
      <c r="K19" s="8">
        <f t="shared" si="2"/>
        <v>91.19510806210342</v>
      </c>
      <c r="L19" s="8">
        <f t="shared" si="2"/>
        <v>40.3692229309933</v>
      </c>
      <c r="M19" s="8">
        <f t="shared" si="2"/>
        <v>82.08865933831933</v>
      </c>
      <c r="N19" s="9">
        <f t="shared" si="2"/>
        <v>133.5675356049662</v>
      </c>
    </row>
    <row r="20" spans="4:14" ht="12.75">
      <c r="D20" s="10" t="s">
        <v>16</v>
      </c>
      <c r="E20" s="27"/>
      <c r="F20" s="11">
        <f>STDEVP(F17:F18)</f>
        <v>1375.3920782905057</v>
      </c>
      <c r="G20" s="11">
        <f aca="true" t="shared" si="3" ref="G20:L20">STDEVP(G17:G18)</f>
        <v>1.7522285864969092</v>
      </c>
      <c r="H20" s="11">
        <f t="shared" si="3"/>
        <v>0.5993816338936969</v>
      </c>
      <c r="I20" s="11">
        <f t="shared" si="3"/>
        <v>2261.2376799163994</v>
      </c>
      <c r="J20" s="11">
        <f t="shared" si="3"/>
        <v>12.754199867999976</v>
      </c>
      <c r="K20" s="11">
        <f t="shared" si="3"/>
        <v>0.8210856207561246</v>
      </c>
      <c r="L20" s="11">
        <f t="shared" si="3"/>
        <v>0.4236261951894835</v>
      </c>
      <c r="M20" s="11">
        <f>STDEVP(M17:M18)</f>
        <v>4.852007101666996</v>
      </c>
      <c r="N20" s="12">
        <f>STDEVP(N17:N18)</f>
        <v>1.5775662068026535</v>
      </c>
    </row>
    <row r="22" spans="6:14" ht="12.75">
      <c r="F22" s="13"/>
      <c r="G22" s="13"/>
      <c r="H22" s="13"/>
      <c r="I22" s="13"/>
      <c r="J22" s="13"/>
      <c r="K22" s="13"/>
      <c r="L22" s="13"/>
      <c r="M22" s="13"/>
      <c r="N22" s="13"/>
    </row>
    <row r="23" spans="1:5" ht="12.75">
      <c r="A23" s="1" t="s">
        <v>19</v>
      </c>
      <c r="B23" s="4"/>
      <c r="C23" s="4"/>
      <c r="D23" s="4"/>
      <c r="E23" s="4"/>
    </row>
    <row r="24" spans="1:14" ht="12.75">
      <c r="A24" s="6" t="s">
        <v>2</v>
      </c>
      <c r="B24" s="6" t="s">
        <v>12</v>
      </c>
      <c r="C24" s="6" t="s">
        <v>13</v>
      </c>
      <c r="D24" s="6" t="s">
        <v>14</v>
      </c>
      <c r="E24" s="6"/>
      <c r="F24" s="6" t="s">
        <v>3</v>
      </c>
      <c r="G24" s="6" t="s">
        <v>4</v>
      </c>
      <c r="H24" s="6" t="s">
        <v>5</v>
      </c>
      <c r="I24" s="6" t="s">
        <v>6</v>
      </c>
      <c r="J24" s="6" t="s">
        <v>7</v>
      </c>
      <c r="K24" s="6" t="s">
        <v>8</v>
      </c>
      <c r="L24" s="6" t="s">
        <v>9</v>
      </c>
      <c r="M24" s="6" t="s">
        <v>10</v>
      </c>
      <c r="N24" s="6" t="s">
        <v>11</v>
      </c>
    </row>
    <row r="25" spans="1:14" ht="12.75">
      <c r="A25" t="s">
        <v>0</v>
      </c>
      <c r="B25" s="3">
        <v>0.6853</v>
      </c>
      <c r="C25" s="3">
        <v>10</v>
      </c>
      <c r="D25" s="3">
        <v>5</v>
      </c>
      <c r="E25" s="13" t="s">
        <v>51</v>
      </c>
      <c r="F25" s="5"/>
      <c r="G25" s="5">
        <v>1.49227</v>
      </c>
      <c r="H25" s="5">
        <v>0.60421</v>
      </c>
      <c r="I25" s="5">
        <v>922.44714</v>
      </c>
      <c r="J25" s="5">
        <v>14.21782</v>
      </c>
      <c r="K25" s="5">
        <v>1.11312</v>
      </c>
      <c r="L25" s="5"/>
      <c r="M25" s="5">
        <v>0.92273</v>
      </c>
      <c r="N25" s="5">
        <v>1.70963</v>
      </c>
    </row>
    <row r="26" spans="1:14" ht="12.75">
      <c r="A26" t="s">
        <v>1</v>
      </c>
      <c r="B26" s="3">
        <v>0.6446</v>
      </c>
      <c r="C26" s="3">
        <v>10</v>
      </c>
      <c r="D26" s="3">
        <v>5</v>
      </c>
      <c r="F26" s="5">
        <v>607.97509</v>
      </c>
      <c r="G26" s="5">
        <v>1.46209</v>
      </c>
      <c r="H26" s="5">
        <v>0.58456</v>
      </c>
      <c r="I26" s="5">
        <v>922.87084</v>
      </c>
      <c r="J26" s="5">
        <v>13.59202</v>
      </c>
      <c r="K26" s="5">
        <v>1.16719</v>
      </c>
      <c r="L26" s="5">
        <v>0.517</v>
      </c>
      <c r="M26" s="5">
        <v>1.00597</v>
      </c>
      <c r="N26" s="5">
        <v>1.64623</v>
      </c>
    </row>
    <row r="27" spans="2:14" s="22" customFormat="1" ht="12.75">
      <c r="B27" s="28"/>
      <c r="C27" s="28"/>
      <c r="D27" s="28"/>
      <c r="E27" s="13" t="s">
        <v>52</v>
      </c>
      <c r="G27" s="22">
        <f>+G25*D25*C25/B25</f>
        <v>108.87713410185319</v>
      </c>
      <c r="H27" s="22">
        <f>+H25*D25*C25/B25</f>
        <v>44.08361301619729</v>
      </c>
      <c r="I27" s="22">
        <f>+I25*D25*C25/B25</f>
        <v>67302.43251130891</v>
      </c>
      <c r="J27" s="22">
        <f>+J25*D25*C25/B25</f>
        <v>1037.3427695899607</v>
      </c>
      <c r="K27" s="22">
        <f>+K25*D25*C25/B25</f>
        <v>81.21406683204437</v>
      </c>
      <c r="M27" s="22">
        <f>+M25*D25*C25/B25</f>
        <v>67.32307018823872</v>
      </c>
      <c r="N27" s="22">
        <f>+N25*D25*C25/B25</f>
        <v>124.73588209543264</v>
      </c>
    </row>
    <row r="28" spans="2:14" s="22" customFormat="1" ht="12.75">
      <c r="B28" s="28"/>
      <c r="C28" s="28"/>
      <c r="D28" s="28"/>
      <c r="E28" s="28"/>
      <c r="F28" s="22">
        <f>+F26*D26*C26/B26</f>
        <v>47159.09789016445</v>
      </c>
      <c r="G28" s="22">
        <f>+G26*D26*C26/B26</f>
        <v>113.41064225876514</v>
      </c>
      <c r="H28" s="22">
        <f>+H26*D26*C26/B26</f>
        <v>45.34284827800186</v>
      </c>
      <c r="I28" s="22">
        <f>+I26*D26*C26/B26</f>
        <v>71584.76884889854</v>
      </c>
      <c r="J28" s="22">
        <f>+J26*D26*C26/B26</f>
        <v>1054.2987899472541</v>
      </c>
      <c r="K28" s="22">
        <f>+K26*D26*C26/B26</f>
        <v>90.53599131244182</v>
      </c>
      <c r="L28" s="22">
        <f>+L26*D26*C26/B26</f>
        <v>40.1023890784983</v>
      </c>
      <c r="M28" s="22">
        <f>+M26*D26*C26/B26</f>
        <v>78.03056158858207</v>
      </c>
      <c r="N28" s="22">
        <f>+N26*D26*C26/B26</f>
        <v>127.69391870927707</v>
      </c>
    </row>
    <row r="29" spans="4:14" ht="12.75">
      <c r="D29" s="7" t="s">
        <v>15</v>
      </c>
      <c r="E29" s="26"/>
      <c r="F29" s="8">
        <f>AVERAGE(F27:F28)</f>
        <v>47159.09789016445</v>
      </c>
      <c r="G29" s="8">
        <f aca="true" t="shared" si="4" ref="G29:N29">AVERAGE(G27:G28)</f>
        <v>111.14388818030916</v>
      </c>
      <c r="H29" s="8">
        <f t="shared" si="4"/>
        <v>44.71323064709958</v>
      </c>
      <c r="I29" s="8">
        <f t="shared" si="4"/>
        <v>69443.60068010373</v>
      </c>
      <c r="J29" s="8">
        <f t="shared" si="4"/>
        <v>1045.8207797686073</v>
      </c>
      <c r="K29" s="8">
        <f t="shared" si="4"/>
        <v>85.8750290722431</v>
      </c>
      <c r="L29" s="8">
        <f t="shared" si="4"/>
        <v>40.1023890784983</v>
      </c>
      <c r="M29" s="8">
        <f t="shared" si="4"/>
        <v>72.6768158884104</v>
      </c>
      <c r="N29" s="9">
        <f t="shared" si="4"/>
        <v>126.21490040235486</v>
      </c>
    </row>
    <row r="30" spans="4:14" ht="12.75">
      <c r="D30" s="10" t="s">
        <v>16</v>
      </c>
      <c r="E30" s="27"/>
      <c r="F30" s="11"/>
      <c r="G30" s="11">
        <f>STDEVP(G27:G28)</f>
        <v>2.266754078455713</v>
      </c>
      <c r="H30" s="11">
        <f>STDEVP(H27:H28)</f>
        <v>0.6296176309020027</v>
      </c>
      <c r="I30" s="11">
        <f>STDEVP(I27:I28)</f>
        <v>2141.16816879499</v>
      </c>
      <c r="J30" s="11">
        <f>STDEVP(J27:J28)</f>
        <v>8.47801017866598</v>
      </c>
      <c r="K30" s="11">
        <f>STDEVP(K27:K28)</f>
        <v>4.66096224019873</v>
      </c>
      <c r="L30" s="11"/>
      <c r="M30" s="11">
        <f>STDEVP(M27:M28)</f>
        <v>5.353745700171628</v>
      </c>
      <c r="N30" s="12">
        <f>STDEVP(N27:N28)</f>
        <v>1.4790183069223115</v>
      </c>
    </row>
    <row r="33" spans="1:5" ht="12.75">
      <c r="A33" s="1" t="s">
        <v>20</v>
      </c>
      <c r="B33" s="4"/>
      <c r="C33" s="4"/>
      <c r="D33" s="4"/>
      <c r="E33" s="4"/>
    </row>
    <row r="34" spans="1:14" ht="12.75">
      <c r="A34" s="6" t="s">
        <v>2</v>
      </c>
      <c r="B34" s="6" t="s">
        <v>12</v>
      </c>
      <c r="C34" s="6" t="s">
        <v>13</v>
      </c>
      <c r="D34" s="6" t="s">
        <v>14</v>
      </c>
      <c r="E34" s="6"/>
      <c r="F34" s="6" t="s">
        <v>3</v>
      </c>
      <c r="G34" s="6" t="s">
        <v>4</v>
      </c>
      <c r="H34" s="6" t="s">
        <v>5</v>
      </c>
      <c r="I34" s="6" t="s">
        <v>6</v>
      </c>
      <c r="J34" s="6" t="s">
        <v>7</v>
      </c>
      <c r="K34" s="6" t="s">
        <v>8</v>
      </c>
      <c r="L34" s="6" t="s">
        <v>9</v>
      </c>
      <c r="M34" s="6" t="s">
        <v>10</v>
      </c>
      <c r="N34" s="6" t="s">
        <v>11</v>
      </c>
    </row>
    <row r="35" spans="1:14" ht="12.75">
      <c r="A35" t="s">
        <v>0</v>
      </c>
      <c r="B35" s="3">
        <v>0.533</v>
      </c>
      <c r="C35" s="3">
        <v>10</v>
      </c>
      <c r="D35" s="3">
        <v>5</v>
      </c>
      <c r="E35" s="13" t="s">
        <v>51</v>
      </c>
      <c r="F35" s="5">
        <v>539.6889</v>
      </c>
      <c r="G35" s="5">
        <v>1.27091</v>
      </c>
      <c r="H35" s="5">
        <v>0.51445</v>
      </c>
      <c r="I35" s="5">
        <v>451.78326</v>
      </c>
      <c r="J35" s="5">
        <v>13.13644</v>
      </c>
      <c r="K35" s="5">
        <v>1.04105</v>
      </c>
      <c r="L35" s="5">
        <v>0.51705</v>
      </c>
      <c r="M35" s="5">
        <v>1.01614</v>
      </c>
      <c r="N35" s="5">
        <v>1.47134</v>
      </c>
    </row>
    <row r="36" spans="1:14" ht="12.75">
      <c r="A36" t="s">
        <v>1</v>
      </c>
      <c r="B36" s="3">
        <v>0.5186</v>
      </c>
      <c r="C36" s="3">
        <v>10</v>
      </c>
      <c r="D36" s="3">
        <v>5</v>
      </c>
      <c r="F36" s="5">
        <v>538.94067</v>
      </c>
      <c r="G36" s="5">
        <v>1.26072</v>
      </c>
      <c r="H36" s="5">
        <v>0.50688</v>
      </c>
      <c r="I36" s="5">
        <v>604.86462</v>
      </c>
      <c r="J36" s="5">
        <v>12.894</v>
      </c>
      <c r="K36" s="5">
        <v>1.01698</v>
      </c>
      <c r="L36" s="5">
        <v>0.49385</v>
      </c>
      <c r="M36" s="5">
        <v>0.97641</v>
      </c>
      <c r="N36" s="5">
        <v>1.4236</v>
      </c>
    </row>
    <row r="37" spans="5:14" ht="12.75">
      <c r="E37" s="13" t="s">
        <v>52</v>
      </c>
      <c r="F37">
        <f>+F35*D35*C35/B35</f>
        <v>50627.4765478424</v>
      </c>
      <c r="G37">
        <f>+G35*D35*C35/B35</f>
        <v>119.22232645403376</v>
      </c>
      <c r="H37">
        <f>+H35*D35*C35/B35</f>
        <v>48.25984990619137</v>
      </c>
      <c r="I37">
        <f>+I35*D35*C35/B35</f>
        <v>42381.16885553471</v>
      </c>
      <c r="J37">
        <f>+J35*D35*C35/B35</f>
        <v>1232.3114446529078</v>
      </c>
      <c r="K37">
        <f>+K35*D35*C35/B35</f>
        <v>97.6594746716698</v>
      </c>
      <c r="L37">
        <f>+L35*D35*C35/B35</f>
        <v>48.503752345215766</v>
      </c>
      <c r="M37">
        <f>+M35*D35*C35/B35</f>
        <v>95.32270168855534</v>
      </c>
      <c r="N37">
        <f>+N35*D35*C35/B35</f>
        <v>138.02439024390245</v>
      </c>
    </row>
    <row r="38" spans="6:14" ht="12.75">
      <c r="F38">
        <f>+F36*D36*C36/B36</f>
        <v>51961.113575009644</v>
      </c>
      <c r="G38">
        <f>+G36*D36*C36/B36</f>
        <v>121.55032780563056</v>
      </c>
      <c r="H38">
        <f>+H36*D36*C36/B36</f>
        <v>48.87003470883147</v>
      </c>
      <c r="I38">
        <f>+I36*D36*C36/B36</f>
        <v>58317.06710374084</v>
      </c>
      <c r="J38">
        <f>+J36*D36*C36/B36</f>
        <v>1243.1546471268803</v>
      </c>
      <c r="K38">
        <f>+K36*D36*C36/B36</f>
        <v>98.05052063247206</v>
      </c>
      <c r="L38">
        <f>+L36*D36*C36/B36</f>
        <v>47.61376783648285</v>
      </c>
      <c r="M38">
        <f>+M36*D36*C36/B36</f>
        <v>94.13902815271886</v>
      </c>
      <c r="N38">
        <f>+N36*D36*C36/B36</f>
        <v>137.2541457770922</v>
      </c>
    </row>
    <row r="39" spans="4:14" ht="12.75">
      <c r="D39" s="7" t="s">
        <v>15</v>
      </c>
      <c r="E39" s="26"/>
      <c r="F39" s="8">
        <f>AVERAGE(F37:F38)</f>
        <v>51294.29506142602</v>
      </c>
      <c r="G39" s="8">
        <f aca="true" t="shared" si="5" ref="G39:N39">AVERAGE(G37:G38)</f>
        <v>120.38632712983215</v>
      </c>
      <c r="H39" s="8">
        <f t="shared" si="5"/>
        <v>48.564942307511416</v>
      </c>
      <c r="I39" s="8">
        <f t="shared" si="5"/>
        <v>50349.11797963777</v>
      </c>
      <c r="J39" s="8">
        <f t="shared" si="5"/>
        <v>1237.7330458898941</v>
      </c>
      <c r="K39" s="8">
        <f t="shared" si="5"/>
        <v>97.85499765207092</v>
      </c>
      <c r="L39" s="8">
        <f t="shared" si="5"/>
        <v>48.058760090849304</v>
      </c>
      <c r="M39" s="8">
        <f t="shared" si="5"/>
        <v>94.7308649206371</v>
      </c>
      <c r="N39" s="9">
        <f t="shared" si="5"/>
        <v>137.63926801049732</v>
      </c>
    </row>
    <row r="40" spans="4:14" ht="12.75">
      <c r="D40" s="10" t="s">
        <v>16</v>
      </c>
      <c r="E40" s="27"/>
      <c r="F40" s="11">
        <f>STDEVP(F37:F38)</f>
        <v>666.8185135840781</v>
      </c>
      <c r="G40" s="11">
        <f aca="true" t="shared" si="6" ref="G40:N40">STDEVP(G37:G38)</f>
        <v>1.1640006758000017</v>
      </c>
      <c r="H40" s="11">
        <f t="shared" si="6"/>
        <v>0.30509240132042964</v>
      </c>
      <c r="I40" s="11">
        <f t="shared" si="6"/>
        <v>7967.949124103085</v>
      </c>
      <c r="J40" s="11">
        <f t="shared" si="6"/>
        <v>5.421601236963919</v>
      </c>
      <c r="K40" s="11">
        <f t="shared" si="6"/>
        <v>0.1955229804046337</v>
      </c>
      <c r="L40" s="11">
        <f t="shared" si="6"/>
        <v>0.44499225436674483</v>
      </c>
      <c r="M40" s="11">
        <f t="shared" si="6"/>
        <v>0.5918367679183133</v>
      </c>
      <c r="N40" s="12">
        <f t="shared" si="6"/>
        <v>0.3851222334056095</v>
      </c>
    </row>
    <row r="44" spans="6:14" ht="12.75">
      <c r="F44" s="13"/>
      <c r="G44" s="13"/>
      <c r="H44" s="13"/>
      <c r="I44" s="13"/>
      <c r="J44" s="13"/>
      <c r="K44" s="13"/>
      <c r="L44" s="13"/>
      <c r="M44" s="13"/>
      <c r="N44" s="13"/>
    </row>
    <row r="45" spans="1:5" ht="12.75">
      <c r="A45" s="1" t="s">
        <v>21</v>
      </c>
      <c r="B45" s="4"/>
      <c r="C45" s="4"/>
      <c r="D45" s="4"/>
      <c r="E45" s="4"/>
    </row>
    <row r="46" spans="1:14" ht="12.75">
      <c r="A46" s="6" t="s">
        <v>2</v>
      </c>
      <c r="B46" s="6" t="s">
        <v>12</v>
      </c>
      <c r="C46" s="6" t="s">
        <v>13</v>
      </c>
      <c r="D46" s="6" t="s">
        <v>14</v>
      </c>
      <c r="E46" s="6"/>
      <c r="F46" s="6" t="s">
        <v>3</v>
      </c>
      <c r="G46" s="6" t="s">
        <v>4</v>
      </c>
      <c r="H46" s="6" t="s">
        <v>5</v>
      </c>
      <c r="I46" s="6" t="s">
        <v>6</v>
      </c>
      <c r="J46" s="6" t="s">
        <v>7</v>
      </c>
      <c r="K46" s="6" t="s">
        <v>8</v>
      </c>
      <c r="L46" s="6" t="s">
        <v>9</v>
      </c>
      <c r="M46" s="6" t="s">
        <v>10</v>
      </c>
      <c r="N46" s="6" t="s">
        <v>11</v>
      </c>
    </row>
    <row r="47" spans="1:14" ht="12.75">
      <c r="A47" t="s">
        <v>0</v>
      </c>
      <c r="B47" s="3">
        <v>0.5992</v>
      </c>
      <c r="C47" s="3">
        <v>10</v>
      </c>
      <c r="D47" s="3">
        <v>5</v>
      </c>
      <c r="E47" s="13" t="s">
        <v>51</v>
      </c>
      <c r="F47" s="23">
        <v>458.5935</v>
      </c>
      <c r="G47" s="24">
        <v>1.20521</v>
      </c>
      <c r="H47" s="24">
        <v>0.44306</v>
      </c>
      <c r="I47" s="23">
        <v>441.42413</v>
      </c>
      <c r="J47" s="25">
        <v>8.25063</v>
      </c>
      <c r="K47" s="24">
        <v>1.00054</v>
      </c>
      <c r="L47" s="24">
        <v>0.50251</v>
      </c>
      <c r="M47" s="24">
        <v>0.85712</v>
      </c>
      <c r="N47" s="24">
        <v>1.37191</v>
      </c>
    </row>
    <row r="48" spans="1:14" ht="12.75">
      <c r="A48" t="s">
        <v>1</v>
      </c>
      <c r="B48" s="3">
        <v>0.5272</v>
      </c>
      <c r="C48" s="3">
        <v>10</v>
      </c>
      <c r="D48" s="3">
        <v>5</v>
      </c>
      <c r="F48" s="23">
        <v>392.5259</v>
      </c>
      <c r="G48" s="24">
        <v>1.04219</v>
      </c>
      <c r="H48" s="24">
        <v>0.39108</v>
      </c>
      <c r="I48" s="23">
        <v>383.03094</v>
      </c>
      <c r="J48" s="25">
        <v>7.18433</v>
      </c>
      <c r="K48" s="24">
        <v>0.86738</v>
      </c>
      <c r="L48" s="24">
        <v>0.43663</v>
      </c>
      <c r="M48" s="24">
        <v>0.74458</v>
      </c>
      <c r="N48" s="24">
        <v>1.22158</v>
      </c>
    </row>
    <row r="49" spans="5:14" ht="12.75">
      <c r="E49" s="13" t="s">
        <v>52</v>
      </c>
      <c r="F49">
        <f>+F47*D47*C47/B47</f>
        <v>38267.147863818434</v>
      </c>
      <c r="G49">
        <f>+G47*D47*C47/B47</f>
        <v>100.56825767690253</v>
      </c>
      <c r="H49">
        <f>+H47*D47*C47/B47</f>
        <v>36.970961281708945</v>
      </c>
      <c r="I49">
        <f>+I47*D47*C47/B47</f>
        <v>36834.456775700935</v>
      </c>
      <c r="J49">
        <f>+J47*D47*C47/B47</f>
        <v>688.4704606141522</v>
      </c>
      <c r="K49">
        <f>+K47*D47*C47/B47</f>
        <v>83.489652870494</v>
      </c>
      <c r="L49">
        <f>+L47*D47*C47/B47</f>
        <v>41.931742323097474</v>
      </c>
      <c r="M49">
        <f>+M47*D47*C47/B47</f>
        <v>71.52202937249666</v>
      </c>
      <c r="N49">
        <f>+N47*D47*C47/B47</f>
        <v>114.47847129506009</v>
      </c>
    </row>
    <row r="50" spans="6:14" ht="12.75">
      <c r="F50">
        <f>+F48*D48*C48/B48</f>
        <v>37227.41843702579</v>
      </c>
      <c r="G50">
        <f>+G48*D48*C48/B48</f>
        <v>98.84199544764795</v>
      </c>
      <c r="H50">
        <f>+H48*D48*C48/B48</f>
        <v>37.09028831562975</v>
      </c>
      <c r="I50">
        <f>+I48*D48*C48/B48</f>
        <v>36326.91009104704</v>
      </c>
      <c r="J50">
        <f>+J48*D48*C48/B48</f>
        <v>681.3666540212442</v>
      </c>
      <c r="K50">
        <f>+K48*D48*C48/B48</f>
        <v>82.26289833080425</v>
      </c>
      <c r="L50">
        <f>+L48*D48*C48/B48</f>
        <v>41.41028072837632</v>
      </c>
      <c r="M50">
        <f>+M48*D48*C48/B48</f>
        <v>70.61646433990894</v>
      </c>
      <c r="N50">
        <f>+N48*D48*C48/B48</f>
        <v>115.85546282245828</v>
      </c>
    </row>
    <row r="51" spans="4:14" ht="12.75">
      <c r="D51" s="7" t="s">
        <v>15</v>
      </c>
      <c r="E51" s="26"/>
      <c r="F51" s="8">
        <f>AVERAGE(F49:F50)</f>
        <v>37747.28315042211</v>
      </c>
      <c r="G51" s="8">
        <f aca="true" t="shared" si="7" ref="G51:N51">AVERAGE(G49:G50)</f>
        <v>99.70512656227524</v>
      </c>
      <c r="H51" s="8">
        <f t="shared" si="7"/>
        <v>37.03062479866935</v>
      </c>
      <c r="I51" s="8">
        <f t="shared" si="7"/>
        <v>36580.68343337398</v>
      </c>
      <c r="J51" s="8">
        <f t="shared" si="7"/>
        <v>684.9185573176983</v>
      </c>
      <c r="K51" s="8">
        <f t="shared" si="7"/>
        <v>82.87627560064912</v>
      </c>
      <c r="L51" s="8">
        <f t="shared" si="7"/>
        <v>41.6710115257369</v>
      </c>
      <c r="M51" s="8">
        <f t="shared" si="7"/>
        <v>71.0692468562028</v>
      </c>
      <c r="N51" s="9">
        <f t="shared" si="7"/>
        <v>115.16696705875918</v>
      </c>
    </row>
    <row r="52" spans="4:14" ht="12.75">
      <c r="D52" s="10" t="s">
        <v>16</v>
      </c>
      <c r="E52" s="27"/>
      <c r="F52" s="11">
        <f>STDEVP(F49:F50)</f>
        <v>519.8647133964523</v>
      </c>
      <c r="G52" s="11">
        <f aca="true" t="shared" si="8" ref="G52:N52">STDEVP(G49:G50)</f>
        <v>0.8631311146284922</v>
      </c>
      <c r="H52" s="11">
        <f t="shared" si="8"/>
        <v>0.05966351695759159</v>
      </c>
      <c r="I52" s="11">
        <f t="shared" si="8"/>
        <v>253.77334232737806</v>
      </c>
      <c r="J52" s="11">
        <f t="shared" si="8"/>
        <v>3.5519032964443724</v>
      </c>
      <c r="K52" s="11">
        <f t="shared" si="8"/>
        <v>0.6133772698443934</v>
      </c>
      <c r="L52" s="11">
        <f t="shared" si="8"/>
        <v>0.26073079736012894</v>
      </c>
      <c r="M52" s="11">
        <f t="shared" si="8"/>
        <v>0.45278251629516136</v>
      </c>
      <c r="N52" s="12">
        <f t="shared" si="8"/>
        <v>0.6884957636994682</v>
      </c>
    </row>
    <row r="55" spans="1:5" ht="12.75">
      <c r="A55" s="1" t="s">
        <v>22</v>
      </c>
      <c r="B55" s="4"/>
      <c r="C55" s="4"/>
      <c r="D55" s="4"/>
      <c r="E55" s="4"/>
    </row>
    <row r="56" spans="1:14" ht="12.75">
      <c r="A56" s="6" t="s">
        <v>2</v>
      </c>
      <c r="B56" s="6" t="s">
        <v>12</v>
      </c>
      <c r="C56" s="6" t="s">
        <v>13</v>
      </c>
      <c r="D56" s="6" t="s">
        <v>14</v>
      </c>
      <c r="E56" s="6"/>
      <c r="F56" s="6" t="s">
        <v>3</v>
      </c>
      <c r="G56" s="6" t="s">
        <v>4</v>
      </c>
      <c r="H56" s="6" t="s">
        <v>5</v>
      </c>
      <c r="I56" s="6" t="s">
        <v>6</v>
      </c>
      <c r="J56" s="6" t="s">
        <v>7</v>
      </c>
      <c r="K56" s="6" t="s">
        <v>8</v>
      </c>
      <c r="L56" s="6" t="s">
        <v>9</v>
      </c>
      <c r="M56" s="6" t="s">
        <v>10</v>
      </c>
      <c r="N56" s="6" t="s">
        <v>11</v>
      </c>
    </row>
    <row r="57" spans="1:14" ht="12.75">
      <c r="A57" t="s">
        <v>0</v>
      </c>
      <c r="B57" s="3">
        <v>0.5391</v>
      </c>
      <c r="C57" s="3">
        <v>10</v>
      </c>
      <c r="D57" s="3">
        <v>5</v>
      </c>
      <c r="E57" s="13" t="s">
        <v>51</v>
      </c>
      <c r="F57" s="23">
        <v>415.64083</v>
      </c>
      <c r="G57" s="24">
        <v>1.09901</v>
      </c>
      <c r="H57" s="24">
        <v>0.43222</v>
      </c>
      <c r="I57" s="23">
        <v>402.21838</v>
      </c>
      <c r="J57" s="25">
        <v>7.77713</v>
      </c>
      <c r="K57" s="24">
        <v>0.92591</v>
      </c>
      <c r="L57" s="24">
        <v>0.48758</v>
      </c>
      <c r="M57" s="24">
        <v>0.74571</v>
      </c>
      <c r="N57" s="24">
        <v>1.28287</v>
      </c>
    </row>
    <row r="58" spans="1:14" ht="12.75">
      <c r="A58" t="s">
        <v>1</v>
      </c>
      <c r="B58" s="3">
        <v>0.5802</v>
      </c>
      <c r="C58" s="3">
        <v>10</v>
      </c>
      <c r="D58" s="3">
        <v>5</v>
      </c>
      <c r="F58" s="23">
        <v>465.19537</v>
      </c>
      <c r="G58" s="24">
        <v>1.20576</v>
      </c>
      <c r="H58" s="24">
        <v>0.46694</v>
      </c>
      <c r="I58" s="23">
        <v>434.58404</v>
      </c>
      <c r="J58" s="25">
        <v>8.39131</v>
      </c>
      <c r="K58" s="24">
        <v>0.99719</v>
      </c>
      <c r="L58" s="24">
        <v>0.5221</v>
      </c>
      <c r="M58" s="24">
        <v>0.85396</v>
      </c>
      <c r="N58" s="24">
        <v>1.38409</v>
      </c>
    </row>
    <row r="59" spans="5:14" ht="12.75">
      <c r="E59" s="13" t="s">
        <v>52</v>
      </c>
      <c r="F59">
        <f>+F57*D57*C57/B57</f>
        <v>38549.51122240772</v>
      </c>
      <c r="G59">
        <f>+G57*D57*C57/B57</f>
        <v>101.93006863290668</v>
      </c>
      <c r="H59">
        <f>+H57*D57*C57/B57</f>
        <v>40.0871823409386</v>
      </c>
      <c r="I59">
        <f>+I57*D57*C57/B57</f>
        <v>37304.6169541829</v>
      </c>
      <c r="J59">
        <f>+J57*D57*C57/B57</f>
        <v>721.3068076423668</v>
      </c>
      <c r="K59">
        <f>+K57*D57*C57/B57</f>
        <v>85.87553329623447</v>
      </c>
      <c r="L59">
        <f>+L57*D57*C57/B57</f>
        <v>45.22166573919495</v>
      </c>
      <c r="M59">
        <f>+M57*D57*C57/B57</f>
        <v>69.16249304396216</v>
      </c>
      <c r="N59">
        <f>+N57*D57*C57/B57</f>
        <v>118.98256353181227</v>
      </c>
    </row>
    <row r="60" spans="6:14" ht="12.75">
      <c r="F60">
        <f>+F58*D58*C58/B58</f>
        <v>40089.22526714925</v>
      </c>
      <c r="G60">
        <f>+G58*D58*C58/B58</f>
        <v>103.90899689762149</v>
      </c>
      <c r="H60">
        <f>+H58*D58*C58/B58</f>
        <v>40.239572561185796</v>
      </c>
      <c r="I60">
        <f>+I58*D58*C58/B58</f>
        <v>37451.227163047224</v>
      </c>
      <c r="J60">
        <f>+J58*D58*C58/B58</f>
        <v>723.1394346776974</v>
      </c>
      <c r="K60">
        <f>+K58*D58*C58/B58</f>
        <v>85.93502240606686</v>
      </c>
      <c r="L60">
        <f>+L58*D58*C58/B58</f>
        <v>44.99310582557738</v>
      </c>
      <c r="M60">
        <f>+M58*D58*C58/B58</f>
        <v>73.59186487418131</v>
      </c>
      <c r="N60">
        <f>+N58*D58*C58/B58</f>
        <v>119.27697345742848</v>
      </c>
    </row>
    <row r="61" spans="4:14" ht="12.75">
      <c r="D61" s="7" t="s">
        <v>15</v>
      </c>
      <c r="E61" s="26"/>
      <c r="F61" s="8">
        <f>AVERAGE(F59:F60)</f>
        <v>39319.36824477848</v>
      </c>
      <c r="G61" s="8">
        <f aca="true" t="shared" si="9" ref="G61:N61">AVERAGE(G59:G60)</f>
        <v>102.91953276526408</v>
      </c>
      <c r="H61" s="8">
        <f t="shared" si="9"/>
        <v>40.163377451062196</v>
      </c>
      <c r="I61" s="8">
        <f t="shared" si="9"/>
        <v>37377.92205861506</v>
      </c>
      <c r="J61" s="8">
        <f t="shared" si="9"/>
        <v>722.2231211600322</v>
      </c>
      <c r="K61" s="8">
        <f t="shared" si="9"/>
        <v>85.90527785115066</v>
      </c>
      <c r="L61" s="8">
        <f t="shared" si="9"/>
        <v>45.10738578238616</v>
      </c>
      <c r="M61" s="8">
        <f t="shared" si="9"/>
        <v>71.37717895907173</v>
      </c>
      <c r="N61" s="9">
        <f t="shared" si="9"/>
        <v>119.12976849462038</v>
      </c>
    </row>
    <row r="62" spans="4:14" ht="12.75">
      <c r="D62" s="10" t="s">
        <v>16</v>
      </c>
      <c r="E62" s="27"/>
      <c r="F62" s="11">
        <f>STDEVP(F59:F60)</f>
        <v>769.8570223709996</v>
      </c>
      <c r="G62" s="11">
        <f aca="true" t="shared" si="10" ref="G62:N62">STDEVP(G59:G60)</f>
        <v>0.9894641323589316</v>
      </c>
      <c r="H62" s="11">
        <f t="shared" si="10"/>
        <v>0.0761951101230769</v>
      </c>
      <c r="I62" s="11">
        <f t="shared" si="10"/>
        <v>73.30510443144327</v>
      </c>
      <c r="J62" s="11">
        <f t="shared" si="10"/>
        <v>0.9163135175911628</v>
      </c>
      <c r="K62" s="11">
        <f t="shared" si="10"/>
        <v>0.0297445549292382</v>
      </c>
      <c r="L62" s="11">
        <f t="shared" si="10"/>
        <v>0.1142799568109084</v>
      </c>
      <c r="M62" s="11">
        <f t="shared" si="10"/>
        <v>2.2146859151098774</v>
      </c>
      <c r="N62" s="12">
        <f t="shared" si="10"/>
        <v>0.1472049628077638</v>
      </c>
    </row>
    <row r="65" spans="1:5" ht="12.75">
      <c r="A65" s="1" t="s">
        <v>23</v>
      </c>
      <c r="B65" s="4"/>
      <c r="C65" s="4"/>
      <c r="D65" s="4"/>
      <c r="E65" s="4"/>
    </row>
    <row r="66" spans="1:14" ht="12.75">
      <c r="A66" s="6" t="s">
        <v>2</v>
      </c>
      <c r="B66" s="6" t="s">
        <v>12</v>
      </c>
      <c r="C66" s="6" t="s">
        <v>13</v>
      </c>
      <c r="D66" s="6" t="s">
        <v>14</v>
      </c>
      <c r="E66" s="6"/>
      <c r="F66" s="6" t="s">
        <v>3</v>
      </c>
      <c r="G66" s="6" t="s">
        <v>4</v>
      </c>
      <c r="H66" s="6" t="s">
        <v>5</v>
      </c>
      <c r="I66" s="6" t="s">
        <v>6</v>
      </c>
      <c r="J66" s="6" t="s">
        <v>7</v>
      </c>
      <c r="K66" s="6" t="s">
        <v>8</v>
      </c>
      <c r="L66" s="6" t="s">
        <v>9</v>
      </c>
      <c r="M66" s="6" t="s">
        <v>10</v>
      </c>
      <c r="N66" s="6" t="s">
        <v>11</v>
      </c>
    </row>
    <row r="67" spans="1:14" ht="12.75">
      <c r="A67" t="s">
        <v>0</v>
      </c>
      <c r="B67" s="3">
        <v>0.546</v>
      </c>
      <c r="C67" s="3">
        <v>10</v>
      </c>
      <c r="D67" s="3">
        <v>5</v>
      </c>
      <c r="E67" s="13" t="s">
        <v>51</v>
      </c>
      <c r="F67" s="23">
        <v>386.33139</v>
      </c>
      <c r="G67" s="24">
        <v>1.0567</v>
      </c>
      <c r="H67" s="24">
        <v>0.36922</v>
      </c>
      <c r="I67" s="23">
        <v>367.7373</v>
      </c>
      <c r="J67" s="25">
        <v>9.96922</v>
      </c>
      <c r="K67" s="24">
        <v>0.84316</v>
      </c>
      <c r="L67" s="24">
        <v>0.45868</v>
      </c>
      <c r="M67" s="24">
        <v>0.70891</v>
      </c>
      <c r="N67" s="24">
        <v>1.16696</v>
      </c>
    </row>
    <row r="68" spans="1:14" ht="12.75">
      <c r="A68" t="s">
        <v>1</v>
      </c>
      <c r="B68" s="3">
        <v>0.5664</v>
      </c>
      <c r="C68" s="3">
        <v>10</v>
      </c>
      <c r="D68" s="3">
        <v>5</v>
      </c>
      <c r="F68" s="23">
        <v>380.80755</v>
      </c>
      <c r="G68" s="24">
        <v>1.04788</v>
      </c>
      <c r="H68" s="24">
        <v>0.37993</v>
      </c>
      <c r="I68" s="23">
        <v>374.92526</v>
      </c>
      <c r="J68" s="25">
        <v>10.25479</v>
      </c>
      <c r="K68" s="24">
        <v>0.86973</v>
      </c>
      <c r="L68" s="24">
        <v>0.46527</v>
      </c>
      <c r="M68" s="24">
        <v>0.71924</v>
      </c>
      <c r="N68" s="24">
        <v>1.19184</v>
      </c>
    </row>
    <row r="69" spans="5:14" ht="12.75">
      <c r="E69" s="13" t="s">
        <v>52</v>
      </c>
      <c r="F69">
        <f>+F67*D67*C67/B67</f>
        <v>35378.33241758242</v>
      </c>
      <c r="G69">
        <f>+G67*D67*C67/B67</f>
        <v>96.76739926739926</v>
      </c>
      <c r="H69">
        <f>+H67*D67*C67/B67</f>
        <v>33.81135531135531</v>
      </c>
      <c r="I69">
        <f>+I67*D67*C67/B67</f>
        <v>33675.57692307692</v>
      </c>
      <c r="J69">
        <f>+J67*D67*C67/B67</f>
        <v>912.9322344322344</v>
      </c>
      <c r="K69">
        <f>+K67*D67*C67/B67</f>
        <v>77.2124542124542</v>
      </c>
      <c r="L69">
        <f>+L67*D67*C67/B67</f>
        <v>42.003663003663</v>
      </c>
      <c r="M69">
        <f>+M67*D67*C67/B67</f>
        <v>64.91849816849818</v>
      </c>
      <c r="N69">
        <f>+N67*D67*C67/B67</f>
        <v>106.86446886446886</v>
      </c>
    </row>
    <row r="70" spans="6:14" ht="12.75">
      <c r="F70">
        <f>+F68*D68*C68/B68</f>
        <v>33616.48569915254</v>
      </c>
      <c r="G70">
        <f>+G68*D68*C68/B68</f>
        <v>92.50353107344633</v>
      </c>
      <c r="H70">
        <f>+H68*D68*C68/B68</f>
        <v>33.53901836158192</v>
      </c>
      <c r="I70">
        <f>+I68*D68*C68/B68</f>
        <v>33097.215748587565</v>
      </c>
      <c r="J70">
        <f>+J68*D68*C68/B68</f>
        <v>905.2604166666666</v>
      </c>
      <c r="K70">
        <f>+K68*D68*C68/B68</f>
        <v>76.7770127118644</v>
      </c>
      <c r="L70">
        <f>+L68*D68*C68/B68</f>
        <v>41.072563559322035</v>
      </c>
      <c r="M70">
        <f>+M68*D68*C68/B68</f>
        <v>63.49223163841808</v>
      </c>
      <c r="N70">
        <f>+N68*D68*C68/B68</f>
        <v>105.21186440677965</v>
      </c>
    </row>
    <row r="71" spans="4:14" ht="12.75">
      <c r="D71" s="7" t="s">
        <v>15</v>
      </c>
      <c r="E71" s="26"/>
      <c r="F71" s="8">
        <f>AVERAGE(F69:F70)</f>
        <v>34497.40905836748</v>
      </c>
      <c r="G71" s="8">
        <f aca="true" t="shared" si="11" ref="G71:N71">AVERAGE(G69:G70)</f>
        <v>94.63546517042279</v>
      </c>
      <c r="H71" s="8">
        <f t="shared" si="11"/>
        <v>33.67518683646861</v>
      </c>
      <c r="I71" s="8">
        <f t="shared" si="11"/>
        <v>33386.39633583224</v>
      </c>
      <c r="J71" s="8">
        <f t="shared" si="11"/>
        <v>909.0963255494505</v>
      </c>
      <c r="K71" s="8">
        <f t="shared" si="11"/>
        <v>76.9947334621593</v>
      </c>
      <c r="L71" s="8">
        <f t="shared" si="11"/>
        <v>41.538113281492514</v>
      </c>
      <c r="M71" s="8">
        <f t="shared" si="11"/>
        <v>64.20536490345813</v>
      </c>
      <c r="N71" s="9">
        <f t="shared" si="11"/>
        <v>106.03816663562426</v>
      </c>
    </row>
    <row r="72" spans="4:14" ht="12.75">
      <c r="D72" s="10" t="s">
        <v>16</v>
      </c>
      <c r="E72" s="27"/>
      <c r="F72" s="11">
        <f>STDEVP(F69:F70)</f>
        <v>880.9233592148476</v>
      </c>
      <c r="G72" s="11">
        <f aca="true" t="shared" si="12" ref="G72:N72">STDEVP(G69:G70)</f>
        <v>2.1319340969761162</v>
      </c>
      <c r="H72" s="11">
        <f t="shared" si="12"/>
        <v>0.1361684748866663</v>
      </c>
      <c r="I72" s="11">
        <f t="shared" si="12"/>
        <v>289.18058724444404</v>
      </c>
      <c r="J72" s="11">
        <f t="shared" si="12"/>
        <v>3.8359088827898042</v>
      </c>
      <c r="K72" s="11">
        <f t="shared" si="12"/>
        <v>0.217720750295035</v>
      </c>
      <c r="L72" s="11">
        <f t="shared" si="12"/>
        <v>0.4655497221708334</v>
      </c>
      <c r="M72" s="11">
        <f t="shared" si="12"/>
        <v>0.7131332650398865</v>
      </c>
      <c r="N72" s="12">
        <f t="shared" si="12"/>
        <v>0.8263022288438777</v>
      </c>
    </row>
    <row r="75" spans="1:5" ht="12.75">
      <c r="A75" s="1" t="s">
        <v>36</v>
      </c>
      <c r="B75" s="4"/>
      <c r="C75" s="4"/>
      <c r="D75" s="4"/>
      <c r="E75" s="4"/>
    </row>
    <row r="76" spans="1:14" ht="12.75">
      <c r="A76" s="6" t="s">
        <v>2</v>
      </c>
      <c r="B76" s="6" t="s">
        <v>12</v>
      </c>
      <c r="C76" s="6" t="s">
        <v>13</v>
      </c>
      <c r="D76" s="6" t="s">
        <v>14</v>
      </c>
      <c r="E76" s="6"/>
      <c r="F76" s="6" t="s">
        <v>3</v>
      </c>
      <c r="G76" s="6" t="s">
        <v>4</v>
      </c>
      <c r="H76" s="6" t="s">
        <v>5</v>
      </c>
      <c r="I76" s="6" t="s">
        <v>6</v>
      </c>
      <c r="J76" s="6" t="s">
        <v>7</v>
      </c>
      <c r="K76" s="6" t="s">
        <v>8</v>
      </c>
      <c r="L76" s="6" t="s">
        <v>9</v>
      </c>
      <c r="M76" s="6" t="s">
        <v>10</v>
      </c>
      <c r="N76" s="6" t="s">
        <v>11</v>
      </c>
    </row>
    <row r="77" spans="1:14" ht="12.75">
      <c r="A77" t="s">
        <v>0</v>
      </c>
      <c r="B77" s="3">
        <v>0.5634</v>
      </c>
      <c r="C77" s="3">
        <v>10</v>
      </c>
      <c r="D77" s="3">
        <v>5</v>
      </c>
      <c r="E77" s="13" t="s">
        <v>51</v>
      </c>
      <c r="F77" s="5">
        <v>525.47222</v>
      </c>
      <c r="G77" s="5">
        <v>1.25831</v>
      </c>
      <c r="H77" s="5">
        <v>0.47979</v>
      </c>
      <c r="I77" s="5">
        <v>433.5162</v>
      </c>
      <c r="J77" s="5">
        <v>14.72072</v>
      </c>
      <c r="K77" s="5">
        <v>1.01346</v>
      </c>
      <c r="L77" s="5">
        <v>0.51633</v>
      </c>
      <c r="M77" s="5">
        <v>0.93314</v>
      </c>
      <c r="N77" s="5">
        <v>1.38954</v>
      </c>
    </row>
    <row r="78" spans="1:14" ht="12.75">
      <c r="A78" t="s">
        <v>1</v>
      </c>
      <c r="B78" s="3">
        <v>0.539</v>
      </c>
      <c r="C78" s="3">
        <v>10</v>
      </c>
      <c r="D78" s="3">
        <v>5</v>
      </c>
      <c r="F78" s="5">
        <v>476.95358</v>
      </c>
      <c r="G78" s="5">
        <v>1.161</v>
      </c>
      <c r="H78" s="5">
        <v>0.46203</v>
      </c>
      <c r="I78" s="5">
        <v>415.15713</v>
      </c>
      <c r="J78" s="5">
        <v>14.15298</v>
      </c>
      <c r="K78" s="5">
        <v>0.99964</v>
      </c>
      <c r="L78" s="5">
        <v>0.48691</v>
      </c>
      <c r="M78" s="5">
        <v>0.859</v>
      </c>
      <c r="N78" s="5">
        <v>1.35316</v>
      </c>
    </row>
    <row r="79" spans="5:14" ht="12.75">
      <c r="E79" s="13" t="s">
        <v>52</v>
      </c>
      <c r="F79">
        <f>+F77*D77*C77/B77</f>
        <v>46634.02733404331</v>
      </c>
      <c r="G79">
        <f>+G77*D77*C77/B77</f>
        <v>111.6711040113596</v>
      </c>
      <c r="H79">
        <f>+H77*D77*C77/B77</f>
        <v>42.57987220447284</v>
      </c>
      <c r="I79">
        <f>+I77*D77*C77/B77</f>
        <v>38473.21618743344</v>
      </c>
      <c r="J79">
        <f>+J77*D77*C77/B77</f>
        <v>1306.4181753638622</v>
      </c>
      <c r="K79">
        <f>+K77*D77*C77/B77</f>
        <v>89.94142705005325</v>
      </c>
      <c r="L79">
        <f>+L77*D77*C77/B77</f>
        <v>45.82268370607028</v>
      </c>
      <c r="M79">
        <f>+M77*D77*C77/B77</f>
        <v>82.81327653532126</v>
      </c>
      <c r="N79">
        <f>+N77*D77*C77/B77</f>
        <v>123.31735889243878</v>
      </c>
    </row>
    <row r="80" spans="6:14" ht="12.75">
      <c r="F80">
        <f>+F78*D78*C78/B78</f>
        <v>44244.30241187383</v>
      </c>
      <c r="G80">
        <f>+G78*D78*C78/B78</f>
        <v>107.69944341372911</v>
      </c>
      <c r="H80">
        <f>+H78*D78*C78/B78</f>
        <v>42.859925788497215</v>
      </c>
      <c r="I80">
        <f>+I78*D78*C78/B78</f>
        <v>38511.79313543599</v>
      </c>
      <c r="J80">
        <f>+J78*D78*C78/B78</f>
        <v>1312.8923933209646</v>
      </c>
      <c r="K80">
        <f>+K78*D78*C78/B78</f>
        <v>92.73098330241187</v>
      </c>
      <c r="L80">
        <f>+L78*D78*C78/B78</f>
        <v>45.167903525046384</v>
      </c>
      <c r="M80">
        <f>+M78*D78*C78/B78</f>
        <v>79.68460111317255</v>
      </c>
      <c r="N80">
        <f>+N78*D78*C78/B78</f>
        <v>125.52504638218923</v>
      </c>
    </row>
    <row r="81" spans="4:14" ht="12.75">
      <c r="D81" s="7" t="s">
        <v>15</v>
      </c>
      <c r="E81" s="26"/>
      <c r="F81" s="8">
        <f>AVERAGE(F79:F80)</f>
        <v>45439.16487295857</v>
      </c>
      <c r="G81" s="8">
        <f aca="true" t="shared" si="13" ref="G81:N81">AVERAGE(G79:G80)</f>
        <v>109.68527371254436</v>
      </c>
      <c r="H81" s="8">
        <f t="shared" si="13"/>
        <v>42.71989899648503</v>
      </c>
      <c r="I81" s="8">
        <f t="shared" si="13"/>
        <v>38492.504661434716</v>
      </c>
      <c r="J81" s="8">
        <f t="shared" si="13"/>
        <v>1309.6552843424133</v>
      </c>
      <c r="K81" s="8">
        <f t="shared" si="13"/>
        <v>91.33620517623257</v>
      </c>
      <c r="L81" s="8">
        <f t="shared" si="13"/>
        <v>45.49529361555833</v>
      </c>
      <c r="M81" s="8">
        <f t="shared" si="13"/>
        <v>81.2489388242469</v>
      </c>
      <c r="N81" s="9">
        <f t="shared" si="13"/>
        <v>124.421202637314</v>
      </c>
    </row>
    <row r="82" spans="4:14" ht="12.75">
      <c r="D82" s="10" t="s">
        <v>16</v>
      </c>
      <c r="E82" s="27"/>
      <c r="F82" s="11">
        <f>STDEVP(F79:F80)</f>
        <v>1194.862461084656</v>
      </c>
      <c r="G82" s="11">
        <f aca="true" t="shared" si="14" ref="G82:N82">STDEVP(G79:G80)</f>
        <v>1.9858302988151881</v>
      </c>
      <c r="H82" s="11">
        <f t="shared" si="14"/>
        <v>0.1400267920121777</v>
      </c>
      <c r="I82" s="11">
        <f t="shared" si="14"/>
        <v>19.288474004829077</v>
      </c>
      <c r="J82" s="11">
        <f t="shared" si="14"/>
        <v>3.2371089786244127</v>
      </c>
      <c r="K82" s="11">
        <f t="shared" si="14"/>
        <v>1.3947781261780372</v>
      </c>
      <c r="L82" s="11">
        <f t="shared" si="14"/>
        <v>0.32739009051197704</v>
      </c>
      <c r="M82" s="11">
        <f t="shared" si="14"/>
        <v>1.564337711074369</v>
      </c>
      <c r="N82" s="12">
        <f t="shared" si="14"/>
        <v>1.1038437448753775</v>
      </c>
    </row>
    <row r="85" spans="1:5" ht="12.75">
      <c r="A85" s="1" t="s">
        <v>37</v>
      </c>
      <c r="B85" s="4"/>
      <c r="C85" s="4"/>
      <c r="D85" s="4"/>
      <c r="E85" s="4"/>
    </row>
    <row r="86" spans="1:14" ht="12.75">
      <c r="A86" s="6" t="s">
        <v>2</v>
      </c>
      <c r="B86" s="6" t="s">
        <v>12</v>
      </c>
      <c r="C86" s="6" t="s">
        <v>13</v>
      </c>
      <c r="D86" s="6" t="s">
        <v>14</v>
      </c>
      <c r="E86" s="6"/>
      <c r="F86" s="6" t="s">
        <v>3</v>
      </c>
      <c r="G86" s="6" t="s">
        <v>4</v>
      </c>
      <c r="H86" s="6" t="s">
        <v>5</v>
      </c>
      <c r="I86" s="6" t="s">
        <v>6</v>
      </c>
      <c r="J86" s="6" t="s">
        <v>7</v>
      </c>
      <c r="K86" s="6" t="s">
        <v>8</v>
      </c>
      <c r="L86" s="6" t="s">
        <v>9</v>
      </c>
      <c r="M86" s="6" t="s">
        <v>10</v>
      </c>
      <c r="N86" s="6" t="s">
        <v>11</v>
      </c>
    </row>
    <row r="87" spans="1:14" ht="12.75">
      <c r="A87" t="s">
        <v>0</v>
      </c>
      <c r="B87" s="3">
        <v>0.6115</v>
      </c>
      <c r="C87" s="3">
        <v>10</v>
      </c>
      <c r="D87" s="3">
        <v>5</v>
      </c>
      <c r="E87" s="13" t="s">
        <v>51</v>
      </c>
      <c r="F87" s="5">
        <v>663.99145</v>
      </c>
      <c r="G87" s="5">
        <v>1.51753</v>
      </c>
      <c r="H87" s="5">
        <v>0.61713</v>
      </c>
      <c r="I87" s="5">
        <v>531.84027</v>
      </c>
      <c r="J87" s="5">
        <v>19.41716</v>
      </c>
      <c r="K87" s="5">
        <v>1.25639</v>
      </c>
      <c r="L87" s="5">
        <v>0.62077</v>
      </c>
      <c r="M87" s="5">
        <v>1.17173</v>
      </c>
      <c r="N87" s="5">
        <v>1.7164</v>
      </c>
    </row>
    <row r="88" spans="1:14" ht="12.75">
      <c r="A88" t="s">
        <v>1</v>
      </c>
      <c r="B88" s="3">
        <v>0.5353</v>
      </c>
      <c r="C88" s="3">
        <v>10</v>
      </c>
      <c r="D88" s="3">
        <v>5</v>
      </c>
      <c r="F88" s="5">
        <v>542.12725</v>
      </c>
      <c r="G88" s="5">
        <v>1.29504</v>
      </c>
      <c r="H88" s="5">
        <v>0.53026</v>
      </c>
      <c r="I88" s="5">
        <v>464.6759</v>
      </c>
      <c r="J88" s="5">
        <v>17.1843</v>
      </c>
      <c r="K88" s="5">
        <v>1.13528</v>
      </c>
      <c r="L88" s="5">
        <v>0.53297</v>
      </c>
      <c r="M88" s="5">
        <v>0.95653</v>
      </c>
      <c r="N88" s="5">
        <v>1.53921</v>
      </c>
    </row>
    <row r="89" spans="5:14" ht="12.75">
      <c r="E89" s="13" t="s">
        <v>52</v>
      </c>
      <c r="F89">
        <f>+F87*D87*C87/B87</f>
        <v>54292.02371218315</v>
      </c>
      <c r="G89">
        <f>+G87*D87*C87/B87</f>
        <v>124.08258381030251</v>
      </c>
      <c r="H89">
        <f>+H87*D87*C87/B87</f>
        <v>50.46034341782501</v>
      </c>
      <c r="I89">
        <f>+I87*D87*C87/B87</f>
        <v>43486.530662305806</v>
      </c>
      <c r="J89">
        <f>+J87*D87*C87/B87</f>
        <v>1587.666394112837</v>
      </c>
      <c r="K89">
        <f>+K87*D87*C87/B87</f>
        <v>102.7301717089125</v>
      </c>
      <c r="L89">
        <f>+L87*D87*C87/B87</f>
        <v>50.75797219950941</v>
      </c>
      <c r="M89">
        <f>+M87*D87*C87/B87</f>
        <v>95.80784955028618</v>
      </c>
      <c r="N89">
        <f>+N87*D87*C87/B87</f>
        <v>140.34341782502042</v>
      </c>
    </row>
    <row r="90" spans="6:14" ht="12.75">
      <c r="F90">
        <f>+F88*D88*C88/B88</f>
        <v>50637.70315710816</v>
      </c>
      <c r="G90">
        <f>+G88*D88*C88/B88</f>
        <v>120.96394545114887</v>
      </c>
      <c r="H90">
        <f>+H88*D88*C88/B88</f>
        <v>49.529235942462165</v>
      </c>
      <c r="I90">
        <f>+I88*D88*C88/B88</f>
        <v>43403.31589762749</v>
      </c>
      <c r="J90">
        <f>+J88*D88*C88/B88</f>
        <v>1605.1092845133574</v>
      </c>
      <c r="K90">
        <f>+K88*D88*C88/B88</f>
        <v>106.04147207173548</v>
      </c>
      <c r="L90">
        <f>+L88*D88*C88/B88</f>
        <v>49.78236502895574</v>
      </c>
      <c r="M90">
        <f>+M88*D88*C88/B88</f>
        <v>89.34522697552775</v>
      </c>
      <c r="N90">
        <f>+N88*D88*C88/B88</f>
        <v>143.7707827386512</v>
      </c>
    </row>
    <row r="91" spans="4:14" ht="12.75">
      <c r="D91" s="7" t="s">
        <v>15</v>
      </c>
      <c r="E91" s="26"/>
      <c r="F91" s="8">
        <f>AVERAGE(F89:F90)</f>
        <v>52464.86343464565</v>
      </c>
      <c r="G91" s="8">
        <f aca="true" t="shared" si="15" ref="G91:N91">AVERAGE(G89:G90)</f>
        <v>122.52326463072569</v>
      </c>
      <c r="H91" s="8">
        <f t="shared" si="15"/>
        <v>49.99478968014358</v>
      </c>
      <c r="I91" s="8">
        <f t="shared" si="15"/>
        <v>43444.92327996665</v>
      </c>
      <c r="J91" s="8">
        <f t="shared" si="15"/>
        <v>1596.3878393130972</v>
      </c>
      <c r="K91" s="8">
        <f t="shared" si="15"/>
        <v>104.385821890324</v>
      </c>
      <c r="L91" s="8">
        <f t="shared" si="15"/>
        <v>50.270168614232574</v>
      </c>
      <c r="M91" s="8">
        <f t="shared" si="15"/>
        <v>92.57653826290696</v>
      </c>
      <c r="N91" s="9">
        <f t="shared" si="15"/>
        <v>142.0571002818358</v>
      </c>
    </row>
    <row r="92" spans="4:14" ht="12.75">
      <c r="D92" s="10" t="s">
        <v>16</v>
      </c>
      <c r="E92" s="27"/>
      <c r="F92" s="11">
        <f>STDEVP(F89:F90)</f>
        <v>1827.1602775376543</v>
      </c>
      <c r="G92" s="11">
        <f aca="true" t="shared" si="16" ref="G92:N92">STDEVP(G89:G90)</f>
        <v>1.5593191795763384</v>
      </c>
      <c r="H92" s="11">
        <f t="shared" si="16"/>
        <v>0.46555373768222397</v>
      </c>
      <c r="I92" s="11">
        <f t="shared" si="16"/>
        <v>41.60738233951104</v>
      </c>
      <c r="J92" s="11">
        <f t="shared" si="16"/>
        <v>8.72144520024925</v>
      </c>
      <c r="K92" s="11">
        <f t="shared" si="16"/>
        <v>1.6556501814111324</v>
      </c>
      <c r="L92" s="11">
        <f t="shared" si="16"/>
        <v>0.4878035852769225</v>
      </c>
      <c r="M92" s="11">
        <f t="shared" si="16"/>
        <v>3.231311287379367</v>
      </c>
      <c r="N92" s="12">
        <f t="shared" si="16"/>
        <v>1.7136824568162303</v>
      </c>
    </row>
  </sheetData>
  <printOptions/>
  <pageMargins left="0.65" right="0.58" top="0.59" bottom="0.6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1"/>
  <sheetViews>
    <sheetView workbookViewId="0" topLeftCell="A76">
      <selection activeCell="A1" sqref="A1:N90"/>
    </sheetView>
  </sheetViews>
  <sheetFormatPr defaultColWidth="9.140625" defaultRowHeight="12.75"/>
  <cols>
    <col min="1" max="1" width="8.8515625" style="0" customWidth="1"/>
    <col min="3" max="3" width="10.140625" style="0" customWidth="1"/>
    <col min="4" max="4" width="8.28125" style="34" customWidth="1"/>
    <col min="5" max="5" width="6.7109375" style="0" customWidth="1"/>
    <col min="15" max="15" width="3.00390625" style="0" customWidth="1"/>
  </cols>
  <sheetData>
    <row r="1" spans="1:5" ht="15.75">
      <c r="A1" s="35" t="s">
        <v>24</v>
      </c>
      <c r="B1" s="2"/>
      <c r="C1" s="2"/>
      <c r="D1" s="30"/>
      <c r="E1" s="2"/>
    </row>
    <row r="2" spans="2:5" ht="12.75">
      <c r="B2" s="3"/>
      <c r="C2" s="3"/>
      <c r="D2" s="31"/>
      <c r="E2" s="3"/>
    </row>
    <row r="3" spans="1:5" ht="12.75">
      <c r="A3" s="29">
        <v>36175</v>
      </c>
      <c r="B3" s="4"/>
      <c r="C3" s="4"/>
      <c r="D3" s="32"/>
      <c r="E3" s="4"/>
    </row>
    <row r="4" spans="1:14" ht="12.75">
      <c r="A4" s="6" t="s">
        <v>2</v>
      </c>
      <c r="B4" s="6" t="s">
        <v>12</v>
      </c>
      <c r="C4" s="6" t="s">
        <v>13</v>
      </c>
      <c r="D4" s="33"/>
      <c r="E4" s="6"/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</row>
    <row r="5" spans="1:14" ht="12.75">
      <c r="A5" t="s">
        <v>25</v>
      </c>
      <c r="B5" s="3">
        <v>0.6133</v>
      </c>
      <c r="C5" s="3">
        <v>10</v>
      </c>
      <c r="D5" s="31"/>
      <c r="E5" s="13" t="s">
        <v>51</v>
      </c>
      <c r="F5" s="5">
        <v>140.40722</v>
      </c>
      <c r="G5" s="5">
        <v>0.28277</v>
      </c>
      <c r="H5" s="5">
        <v>1.14212</v>
      </c>
      <c r="I5" s="5">
        <v>276.11618</v>
      </c>
      <c r="J5" s="5">
        <v>45.43812</v>
      </c>
      <c r="K5" s="5">
        <v>0.4735</v>
      </c>
      <c r="L5" s="5">
        <v>1.54778</v>
      </c>
      <c r="M5" s="5">
        <v>0.66674</v>
      </c>
      <c r="N5" s="5">
        <v>2.52816</v>
      </c>
    </row>
    <row r="6" spans="1:14" ht="12.75">
      <c r="A6" t="s">
        <v>26</v>
      </c>
      <c r="B6" s="3">
        <v>0.6722</v>
      </c>
      <c r="C6" s="3">
        <v>10</v>
      </c>
      <c r="D6" s="31"/>
      <c r="E6" s="3"/>
      <c r="F6" s="5">
        <v>142.20091</v>
      </c>
      <c r="G6" s="5">
        <v>0.26628</v>
      </c>
      <c r="H6" s="5">
        <v>1.21303</v>
      </c>
      <c r="I6" s="5">
        <v>269.75808</v>
      </c>
      <c r="J6" s="5">
        <v>49.14839</v>
      </c>
      <c r="K6" s="5">
        <v>0.4601</v>
      </c>
      <c r="L6" s="5">
        <v>1.65395</v>
      </c>
      <c r="M6" s="5">
        <v>0.69259</v>
      </c>
      <c r="N6" s="5">
        <v>2.58786</v>
      </c>
    </row>
    <row r="7" spans="2:14" ht="12.75">
      <c r="B7" s="3"/>
      <c r="C7" s="3"/>
      <c r="D7" s="31"/>
      <c r="E7" s="13" t="s">
        <v>52</v>
      </c>
      <c r="F7">
        <f>+F5*C5/B5</f>
        <v>2289.3725745964457</v>
      </c>
      <c r="G7">
        <f>+G5*C5/B5</f>
        <v>4.6106310125550305</v>
      </c>
      <c r="H7">
        <f>+H5*C5/B5</f>
        <v>18.62253383336051</v>
      </c>
      <c r="I7">
        <f>+I5*C5/B5</f>
        <v>4502.13892059351</v>
      </c>
      <c r="J7">
        <f>+J5*C5/B5</f>
        <v>740.8791782162074</v>
      </c>
      <c r="K7">
        <f>+K5*C5/B5</f>
        <v>7.7205282895809555</v>
      </c>
      <c r="L7">
        <f>+L5*C5/B5</f>
        <v>25.236915049730964</v>
      </c>
      <c r="M7">
        <f>+M5*C5/B5</f>
        <v>10.871351703896952</v>
      </c>
      <c r="N7">
        <f>+N5*C5/B5</f>
        <v>41.22224033914887</v>
      </c>
    </row>
    <row r="8" spans="2:14" ht="12.75">
      <c r="B8" s="3"/>
      <c r="C8" s="3"/>
      <c r="D8" s="31"/>
      <c r="E8" s="3"/>
      <c r="F8">
        <f>+F6*C6/B6</f>
        <v>2115.4553704254686</v>
      </c>
      <c r="G8">
        <f>+G6*C6/B6</f>
        <v>3.9613210354061295</v>
      </c>
      <c r="H8">
        <f>+H6*C6/B6</f>
        <v>18.045670931270454</v>
      </c>
      <c r="I8">
        <f>+I6*C6/B6</f>
        <v>4013.062778934841</v>
      </c>
      <c r="J8">
        <f>+J6*C6/B6</f>
        <v>731.1572448675989</v>
      </c>
      <c r="K8">
        <f>+K6*C6/B6</f>
        <v>6.844689080630764</v>
      </c>
      <c r="L8">
        <f>+L6*C6/B6</f>
        <v>24.605028265397202</v>
      </c>
      <c r="M8">
        <f>+M6*C6/B6</f>
        <v>10.30333234156501</v>
      </c>
      <c r="N8">
        <f>+N6*C6/B6</f>
        <v>38.49836358226718</v>
      </c>
    </row>
    <row r="9" spans="2:14" ht="12.75">
      <c r="B9" s="3"/>
      <c r="D9" s="34" t="s">
        <v>15</v>
      </c>
      <c r="F9" s="14">
        <f>AVERAGE(F7:F8)</f>
        <v>2202.413972510957</v>
      </c>
      <c r="G9" s="8">
        <f aca="true" t="shared" si="0" ref="G9:N9">AVERAGE(G7:G8)</f>
        <v>4.28597602398058</v>
      </c>
      <c r="H9" s="8">
        <f t="shared" si="0"/>
        <v>18.334102382315482</v>
      </c>
      <c r="I9" s="8">
        <f t="shared" si="0"/>
        <v>4257.600849764176</v>
      </c>
      <c r="J9" s="8">
        <f t="shared" si="0"/>
        <v>736.0182115419032</v>
      </c>
      <c r="K9" s="8">
        <f t="shared" si="0"/>
        <v>7.28260868510586</v>
      </c>
      <c r="L9" s="8">
        <f t="shared" si="0"/>
        <v>24.92097165756408</v>
      </c>
      <c r="M9" s="8">
        <f t="shared" si="0"/>
        <v>10.587342022730981</v>
      </c>
      <c r="N9" s="9">
        <f t="shared" si="0"/>
        <v>39.86030196070803</v>
      </c>
    </row>
    <row r="10" spans="2:14" ht="12.75">
      <c r="B10" s="3"/>
      <c r="D10" s="34" t="s">
        <v>16</v>
      </c>
      <c r="F10" s="15">
        <f>STDEVP(F7:F8)</f>
        <v>86.95860208549479</v>
      </c>
      <c r="G10" s="11">
        <f aca="true" t="shared" si="1" ref="G10:N10">STDEVP(G7:G8)</f>
        <v>0.32465498857445174</v>
      </c>
      <c r="H10" s="11">
        <f t="shared" si="1"/>
        <v>0.2884314510450097</v>
      </c>
      <c r="I10" s="11">
        <f t="shared" si="1"/>
        <v>244.53807082932892</v>
      </c>
      <c r="J10" s="11">
        <f t="shared" si="1"/>
        <v>4.860966674301055</v>
      </c>
      <c r="K10" s="11">
        <f t="shared" si="1"/>
        <v>0.43791960447509665</v>
      </c>
      <c r="L10" s="11">
        <f t="shared" si="1"/>
        <v>0.31594339216703127</v>
      </c>
      <c r="M10" s="11">
        <f t="shared" si="1"/>
        <v>0.28400968116596653</v>
      </c>
      <c r="N10" s="12">
        <f t="shared" si="1"/>
        <v>1.3619383784407306</v>
      </c>
    </row>
    <row r="11" spans="2:5" ht="12.75">
      <c r="B11" s="3"/>
      <c r="C11" s="3"/>
      <c r="D11" s="31"/>
      <c r="E11" s="3"/>
    </row>
    <row r="13" spans="1:5" ht="12.75">
      <c r="A13" s="29">
        <v>36216</v>
      </c>
      <c r="B13" s="4"/>
      <c r="C13" s="4"/>
      <c r="D13" s="32"/>
      <c r="E13" s="4"/>
    </row>
    <row r="14" spans="1:14" ht="12.75">
      <c r="A14" s="6" t="s">
        <v>2</v>
      </c>
      <c r="B14" s="6" t="s">
        <v>12</v>
      </c>
      <c r="C14" s="6" t="s">
        <v>13</v>
      </c>
      <c r="D14" s="33"/>
      <c r="E14" s="6"/>
      <c r="F14" s="6" t="s">
        <v>3</v>
      </c>
      <c r="G14" s="6" t="s">
        <v>4</v>
      </c>
      <c r="H14" s="6" t="s">
        <v>5</v>
      </c>
      <c r="I14" s="6" t="s">
        <v>6</v>
      </c>
      <c r="J14" s="6" t="s">
        <v>7</v>
      </c>
      <c r="K14" s="6" t="s">
        <v>8</v>
      </c>
      <c r="L14" s="6" t="s">
        <v>9</v>
      </c>
      <c r="M14" s="6" t="s">
        <v>10</v>
      </c>
      <c r="N14" s="6" t="s">
        <v>11</v>
      </c>
    </row>
    <row r="15" spans="1:14" ht="12.75">
      <c r="A15" t="s">
        <v>25</v>
      </c>
      <c r="B15" s="3">
        <v>0.669</v>
      </c>
      <c r="C15" s="3">
        <v>10</v>
      </c>
      <c r="D15" s="31"/>
      <c r="E15" s="3"/>
      <c r="F15" s="5">
        <v>158.64892</v>
      </c>
      <c r="G15" s="5">
        <v>0.31807</v>
      </c>
      <c r="H15" s="5">
        <v>1.45478</v>
      </c>
      <c r="I15" s="5">
        <v>371.6845</v>
      </c>
      <c r="J15" s="5">
        <v>48.14431</v>
      </c>
      <c r="K15" s="5">
        <v>0.57869</v>
      </c>
      <c r="L15" s="5">
        <v>1.63809</v>
      </c>
      <c r="M15" s="5">
        <v>0.81208</v>
      </c>
      <c r="N15" s="5">
        <v>2.83392</v>
      </c>
    </row>
    <row r="16" spans="1:14" ht="12.75">
      <c r="A16" t="s">
        <v>26</v>
      </c>
      <c r="B16" s="3">
        <v>0.5957</v>
      </c>
      <c r="C16" s="3">
        <v>10</v>
      </c>
      <c r="D16" s="31"/>
      <c r="E16" s="3"/>
      <c r="F16" s="5">
        <v>126.73323</v>
      </c>
      <c r="G16" s="5">
        <v>0.23726</v>
      </c>
      <c r="H16" s="5">
        <v>1.26154</v>
      </c>
      <c r="I16" s="5">
        <v>292.74102</v>
      </c>
      <c r="J16" s="5">
        <v>41.7374</v>
      </c>
      <c r="K16" s="5">
        <v>0.46677</v>
      </c>
      <c r="L16" s="5">
        <v>1.44207</v>
      </c>
      <c r="M16" s="5">
        <v>0.68761</v>
      </c>
      <c r="N16" s="5">
        <v>2.30847</v>
      </c>
    </row>
    <row r="17" spans="2:14" ht="12.75">
      <c r="B17" s="3"/>
      <c r="C17" s="3"/>
      <c r="D17" s="31"/>
      <c r="E17" s="3"/>
      <c r="F17">
        <f>+F15*C15/B15</f>
        <v>2371.4337817638266</v>
      </c>
      <c r="G17">
        <f>+G15*C15/B15</f>
        <v>4.75440956651719</v>
      </c>
      <c r="H17">
        <f>+H15*C15/B15</f>
        <v>21.745590433482807</v>
      </c>
      <c r="I17">
        <f>+I15*C15/B15</f>
        <v>5555.822122571001</v>
      </c>
      <c r="J17">
        <f>+J15*C15/B15</f>
        <v>719.6458893871448</v>
      </c>
      <c r="K17">
        <f>+K15*C15/B15</f>
        <v>8.650074738415546</v>
      </c>
      <c r="L17">
        <f>+L15*C15/B15</f>
        <v>24.485650224215245</v>
      </c>
      <c r="M17">
        <f>+M15*C15/B15</f>
        <v>12.138714499252616</v>
      </c>
      <c r="N17">
        <f>+N15*C15/B15</f>
        <v>42.360538116591925</v>
      </c>
    </row>
    <row r="18" spans="2:14" ht="12.75">
      <c r="B18" s="3"/>
      <c r="C18" s="3"/>
      <c r="D18" s="31"/>
      <c r="E18" s="3"/>
      <c r="F18">
        <f>+F16*C16/B16</f>
        <v>2127.4673493369146</v>
      </c>
      <c r="G18">
        <f>+G16*C16/B16</f>
        <v>3.982877287225113</v>
      </c>
      <c r="H18">
        <f>+H16*C16/B16</f>
        <v>21.177438307873093</v>
      </c>
      <c r="I18">
        <f>+I16*C16/B16</f>
        <v>4914.235689105254</v>
      </c>
      <c r="J18">
        <f>+J16*C16/B16</f>
        <v>700.6446197750546</v>
      </c>
      <c r="K18">
        <f>+K16*C16/B16</f>
        <v>7.835655531307705</v>
      </c>
      <c r="L18">
        <f>+L16*C16/B16</f>
        <v>24.20799059929495</v>
      </c>
      <c r="M18">
        <f>+M16*C16/B16</f>
        <v>11.542890716803761</v>
      </c>
      <c r="N18">
        <f>+N16*C16/B16</f>
        <v>38.7522242739634</v>
      </c>
    </row>
    <row r="19" spans="2:14" ht="12.75">
      <c r="B19" s="3"/>
      <c r="D19" s="34" t="s">
        <v>15</v>
      </c>
      <c r="F19" s="14">
        <f>AVERAGE(F17:F18)</f>
        <v>2249.450565550371</v>
      </c>
      <c r="G19" s="8">
        <f aca="true" t="shared" si="2" ref="G19:N19">AVERAGE(G17:G18)</f>
        <v>4.368643426871151</v>
      </c>
      <c r="H19" s="8">
        <f t="shared" si="2"/>
        <v>21.46151437067795</v>
      </c>
      <c r="I19" s="8">
        <f t="shared" si="2"/>
        <v>5235.028905838128</v>
      </c>
      <c r="J19" s="8">
        <f t="shared" si="2"/>
        <v>710.1452545810997</v>
      </c>
      <c r="K19" s="8">
        <f t="shared" si="2"/>
        <v>8.242865134861626</v>
      </c>
      <c r="L19" s="8">
        <f t="shared" si="2"/>
        <v>24.346820411755097</v>
      </c>
      <c r="M19" s="8">
        <f t="shared" si="2"/>
        <v>11.840802608028188</v>
      </c>
      <c r="N19" s="9">
        <f t="shared" si="2"/>
        <v>40.556381195277666</v>
      </c>
    </row>
    <row r="20" spans="2:14" ht="12.75">
      <c r="B20" s="3"/>
      <c r="D20" s="34" t="s">
        <v>16</v>
      </c>
      <c r="F20" s="15">
        <f>STDEVP(F17:F18)</f>
        <v>121.98321621345085</v>
      </c>
      <c r="G20" s="11">
        <f aca="true" t="shared" si="3" ref="G20:L20">STDEVP(G17:G18)</f>
        <v>0.385766139646039</v>
      </c>
      <c r="H20" s="11">
        <f t="shared" si="3"/>
        <v>0.28407606280486647</v>
      </c>
      <c r="I20" s="11">
        <f t="shared" si="3"/>
        <v>320.7932167328706</v>
      </c>
      <c r="J20" s="11">
        <f t="shared" si="3"/>
        <v>9.500634806043415</v>
      </c>
      <c r="K20" s="11">
        <f t="shared" si="3"/>
        <v>0.40720960355391383</v>
      </c>
      <c r="L20" s="11">
        <f t="shared" si="3"/>
        <v>0.13882981246042658</v>
      </c>
      <c r="M20" s="11">
        <f>STDEVP(M17:M18)</f>
        <v>0.2979118912244383</v>
      </c>
      <c r="N20" s="12">
        <f>STDEVP(N17:N18)</f>
        <v>1.8041569213141293</v>
      </c>
    </row>
    <row r="23" spans="1:5" ht="12.75">
      <c r="A23" s="29">
        <v>36241</v>
      </c>
      <c r="B23" s="4"/>
      <c r="C23" s="4"/>
      <c r="D23" s="32"/>
      <c r="E23" s="4"/>
    </row>
    <row r="24" spans="1:14" ht="12.75">
      <c r="A24" s="6" t="s">
        <v>2</v>
      </c>
      <c r="B24" s="6" t="s">
        <v>12</v>
      </c>
      <c r="C24" s="6" t="s">
        <v>13</v>
      </c>
      <c r="D24" s="33"/>
      <c r="E24" s="6"/>
      <c r="F24" s="6" t="s">
        <v>3</v>
      </c>
      <c r="G24" s="6" t="s">
        <v>4</v>
      </c>
      <c r="H24" s="6" t="s">
        <v>5</v>
      </c>
      <c r="I24" s="6" t="s">
        <v>6</v>
      </c>
      <c r="J24" s="6" t="s">
        <v>7</v>
      </c>
      <c r="K24" s="6" t="s">
        <v>8</v>
      </c>
      <c r="L24" s="6" t="s">
        <v>9</v>
      </c>
      <c r="M24" s="6" t="s">
        <v>10</v>
      </c>
      <c r="N24" s="6" t="s">
        <v>11</v>
      </c>
    </row>
    <row r="25" spans="1:14" ht="12.75">
      <c r="A25" t="s">
        <v>25</v>
      </c>
      <c r="B25" s="3">
        <v>0.6507</v>
      </c>
      <c r="C25" s="3">
        <v>10</v>
      </c>
      <c r="D25" s="31"/>
      <c r="E25" s="3"/>
      <c r="F25" s="5">
        <v>132.28102</v>
      </c>
      <c r="G25" s="5">
        <v>0.26123</v>
      </c>
      <c r="H25" s="5">
        <v>1.18889</v>
      </c>
      <c r="I25" s="5">
        <v>284.6188</v>
      </c>
      <c r="J25" s="5">
        <v>50.88224</v>
      </c>
      <c r="K25" s="5">
        <v>0.48568</v>
      </c>
      <c r="L25" s="5">
        <v>1.50877</v>
      </c>
      <c r="M25" s="5">
        <v>0.64823</v>
      </c>
      <c r="N25" s="5">
        <v>2.59923</v>
      </c>
    </row>
    <row r="26" spans="1:14" ht="12.75">
      <c r="A26" t="s">
        <v>26</v>
      </c>
      <c r="B26" s="3">
        <v>0.6382</v>
      </c>
      <c r="C26" s="3">
        <v>10</v>
      </c>
      <c r="D26" s="31"/>
      <c r="E26" s="3"/>
      <c r="F26" s="5">
        <v>127.53923</v>
      </c>
      <c r="G26" s="5">
        <v>0.23974</v>
      </c>
      <c r="H26" s="5">
        <v>1.19376</v>
      </c>
      <c r="I26" s="5">
        <v>270.20498</v>
      </c>
      <c r="J26" s="5">
        <v>51.07645</v>
      </c>
      <c r="K26" s="5">
        <v>0.45801</v>
      </c>
      <c r="L26" s="5">
        <v>1.51987</v>
      </c>
      <c r="M26" s="5">
        <v>0.64069</v>
      </c>
      <c r="N26" s="5">
        <v>2.60482</v>
      </c>
    </row>
    <row r="27" spans="2:14" ht="12.75">
      <c r="B27" s="3"/>
      <c r="C27" s="3"/>
      <c r="D27" s="31"/>
      <c r="E27" s="3"/>
      <c r="F27">
        <f>+F25*C25/B25</f>
        <v>2032.9033348701403</v>
      </c>
      <c r="G27">
        <f>+G25*C25/B25</f>
        <v>4.014599661902567</v>
      </c>
      <c r="H27">
        <f>+H25*C25/B25</f>
        <v>18.270938988781314</v>
      </c>
      <c r="I27">
        <f>+I25*C25/B25</f>
        <v>4374.040264330722</v>
      </c>
      <c r="J27">
        <f>+J25*C25/B25</f>
        <v>781.9615798370986</v>
      </c>
      <c r="K27">
        <f>+K25*C25/B25</f>
        <v>7.463961887198402</v>
      </c>
      <c r="L27">
        <f>+L25*C25/B25</f>
        <v>23.18687567235285</v>
      </c>
      <c r="M27">
        <f>+M25*C25/B25</f>
        <v>9.962040879053328</v>
      </c>
      <c r="N27">
        <f>+N25*C25/B25</f>
        <v>39.945136007376675</v>
      </c>
    </row>
    <row r="28" spans="2:14" ht="12.75">
      <c r="B28" s="3"/>
      <c r="C28" s="3"/>
      <c r="D28" s="31"/>
      <c r="E28" s="3"/>
      <c r="F28">
        <f>+F26*C26/B26</f>
        <v>1998.4210278909434</v>
      </c>
      <c r="G28">
        <f>+G26*C26/B26</f>
        <v>3.756502663741774</v>
      </c>
      <c r="H28">
        <f>+H26*C26/B26</f>
        <v>18.705108116577875</v>
      </c>
      <c r="I28">
        <f>+I26*C26/B26</f>
        <v>4233.86054528361</v>
      </c>
      <c r="J28">
        <f>+J26*C26/B26</f>
        <v>800.3204324663116</v>
      </c>
      <c r="K28">
        <f>+K26*C26/B26</f>
        <v>7.176590410529615</v>
      </c>
      <c r="L28">
        <f>+L26*C26/B26</f>
        <v>23.814948292071453</v>
      </c>
      <c r="M28">
        <f>+M26*C26/B26</f>
        <v>10.039015982450643</v>
      </c>
      <c r="N28">
        <f>+N26*C26/B26</f>
        <v>40.815104982764026</v>
      </c>
    </row>
    <row r="29" spans="2:14" ht="12.75">
      <c r="B29" s="3"/>
      <c r="D29" s="34" t="s">
        <v>15</v>
      </c>
      <c r="F29" s="14">
        <f>AVERAGE(F27:F28)</f>
        <v>2015.6621813805418</v>
      </c>
      <c r="G29" s="8">
        <f aca="true" t="shared" si="4" ref="G29:N29">AVERAGE(G27:G28)</f>
        <v>3.8855511628221704</v>
      </c>
      <c r="H29" s="8">
        <f t="shared" si="4"/>
        <v>18.488023552679593</v>
      </c>
      <c r="I29" s="8">
        <f t="shared" si="4"/>
        <v>4303.950404807166</v>
      </c>
      <c r="J29" s="8">
        <f t="shared" si="4"/>
        <v>791.1410061517051</v>
      </c>
      <c r="K29" s="8">
        <f t="shared" si="4"/>
        <v>7.320276148864009</v>
      </c>
      <c r="L29" s="8">
        <f t="shared" si="4"/>
        <v>23.500911982212152</v>
      </c>
      <c r="M29" s="8">
        <f t="shared" si="4"/>
        <v>10.000528430751984</v>
      </c>
      <c r="N29" s="9">
        <f t="shared" si="4"/>
        <v>40.38012049507035</v>
      </c>
    </row>
    <row r="30" spans="2:14" ht="12.75">
      <c r="B30" s="3"/>
      <c r="D30" s="34" t="s">
        <v>16</v>
      </c>
      <c r="F30" s="15">
        <f>STDEVP(F27:F28)</f>
        <v>17.241153489613765</v>
      </c>
      <c r="G30" s="11">
        <f aca="true" t="shared" si="5" ref="G30:L30">STDEVP(G27:G28)</f>
        <v>0.12904849908040467</v>
      </c>
      <c r="H30" s="11">
        <f t="shared" si="5"/>
        <v>0.21708456389842515</v>
      </c>
      <c r="I30" s="11">
        <f t="shared" si="5"/>
        <v>70.0898595235737</v>
      </c>
      <c r="J30" s="11">
        <f t="shared" si="5"/>
        <v>9.17942631459625</v>
      </c>
      <c r="K30" s="11">
        <f t="shared" si="5"/>
        <v>0.14368573833437254</v>
      </c>
      <c r="L30" s="11">
        <f t="shared" si="5"/>
        <v>0.3140363098591811</v>
      </c>
      <c r="M30" s="11">
        <f>STDEVP(M27:M28)</f>
        <v>0.03848755169882622</v>
      </c>
      <c r="N30" s="12">
        <f>STDEVP(N27:N28)</f>
        <v>0.4349844876936582</v>
      </c>
    </row>
    <row r="31" spans="2:5" ht="12.75">
      <c r="B31" s="3"/>
      <c r="C31" s="3"/>
      <c r="D31" s="31"/>
      <c r="E31" s="3"/>
    </row>
    <row r="33" spans="1:5" ht="12.75">
      <c r="A33" s="29">
        <v>36268</v>
      </c>
      <c r="B33" s="4"/>
      <c r="C33" s="4"/>
      <c r="D33" s="32"/>
      <c r="E33" s="4"/>
    </row>
    <row r="34" spans="1:14" ht="12.75">
      <c r="A34" s="6" t="s">
        <v>2</v>
      </c>
      <c r="B34" s="6" t="s">
        <v>12</v>
      </c>
      <c r="C34" s="6" t="s">
        <v>13</v>
      </c>
      <c r="D34" s="33"/>
      <c r="E34" s="6"/>
      <c r="F34" s="6" t="s">
        <v>3</v>
      </c>
      <c r="G34" s="6" t="s">
        <v>4</v>
      </c>
      <c r="H34" s="6" t="s">
        <v>5</v>
      </c>
      <c r="I34" s="6" t="s">
        <v>6</v>
      </c>
      <c r="J34" s="6" t="s">
        <v>7</v>
      </c>
      <c r="K34" s="6" t="s">
        <v>8</v>
      </c>
      <c r="L34" s="6" t="s">
        <v>9</v>
      </c>
      <c r="M34" s="6" t="s">
        <v>10</v>
      </c>
      <c r="N34" s="6" t="s">
        <v>11</v>
      </c>
    </row>
    <row r="35" spans="1:14" ht="12.75">
      <c r="A35" t="s">
        <v>25</v>
      </c>
      <c r="B35" s="3">
        <v>0.5676</v>
      </c>
      <c r="C35" s="3">
        <v>10</v>
      </c>
      <c r="D35" s="31"/>
      <c r="E35" s="3"/>
      <c r="F35" s="5">
        <v>126.95139</v>
      </c>
      <c r="G35" s="5">
        <v>0.24323</v>
      </c>
      <c r="H35" s="5">
        <v>1.01707</v>
      </c>
      <c r="I35" s="5">
        <v>236.34455</v>
      </c>
      <c r="J35" s="5">
        <v>52.99787</v>
      </c>
      <c r="K35" s="5">
        <v>0.39419</v>
      </c>
      <c r="L35" s="5">
        <v>1.36187</v>
      </c>
      <c r="M35" s="5">
        <v>0.63499</v>
      </c>
      <c r="N35" s="5">
        <v>2.29036</v>
      </c>
    </row>
    <row r="36" spans="1:14" ht="12.75">
      <c r="A36" t="s">
        <v>26</v>
      </c>
      <c r="B36" s="3">
        <v>0.5089</v>
      </c>
      <c r="C36" s="3">
        <v>10</v>
      </c>
      <c r="D36" s="31"/>
      <c r="E36" s="3"/>
      <c r="F36" s="5">
        <v>107.91976</v>
      </c>
      <c r="G36" s="5">
        <v>0.20219</v>
      </c>
      <c r="H36" s="5">
        <v>0.88573</v>
      </c>
      <c r="I36" s="5">
        <v>202.46192</v>
      </c>
      <c r="J36" s="5">
        <v>46.52386</v>
      </c>
      <c r="K36" s="5">
        <v>0.3357</v>
      </c>
      <c r="L36" s="5">
        <v>1.24271</v>
      </c>
      <c r="M36" s="5">
        <v>0.54744</v>
      </c>
      <c r="N36" s="5">
        <v>1.95115</v>
      </c>
    </row>
    <row r="37" spans="2:14" ht="12.75">
      <c r="B37" s="3"/>
      <c r="C37" s="3"/>
      <c r="D37" s="31"/>
      <c r="E37" s="3"/>
      <c r="F37">
        <f>+F35*C35/B35</f>
        <v>2236.634778012685</v>
      </c>
      <c r="G37">
        <f>+G35*C35/B35</f>
        <v>4.28523608174771</v>
      </c>
      <c r="H37">
        <f>+H35*C35/B35</f>
        <v>17.918780831571528</v>
      </c>
      <c r="I37">
        <f>+I35*C35/B35</f>
        <v>4163.927942212826</v>
      </c>
      <c r="J37">
        <f>+J35*C35/B35</f>
        <v>933.7186398872445</v>
      </c>
      <c r="K37">
        <f>+K35*C35/B35</f>
        <v>6.944855532064834</v>
      </c>
      <c r="L37">
        <f>+L35*C35/B35</f>
        <v>23.993481324876672</v>
      </c>
      <c r="M37">
        <f>+M35*C35/B35</f>
        <v>11.187279774489078</v>
      </c>
      <c r="N37">
        <f>+N35*C35/B35</f>
        <v>40.351656095842145</v>
      </c>
    </row>
    <row r="38" spans="2:14" ht="12.75">
      <c r="B38" s="3"/>
      <c r="C38" s="3"/>
      <c r="D38" s="31"/>
      <c r="E38" s="3"/>
      <c r="F38">
        <f>+F36*C36/B36</f>
        <v>2120.6476714482214</v>
      </c>
      <c r="G38">
        <f>+G36*C36/B36</f>
        <v>3.9730791904106897</v>
      </c>
      <c r="H38">
        <f>+H36*C36/B36</f>
        <v>17.404794655138534</v>
      </c>
      <c r="I38">
        <f>+I36*C36/B36</f>
        <v>3978.422479858518</v>
      </c>
      <c r="J38">
        <f>+J36*C36/B36</f>
        <v>914.204362350167</v>
      </c>
      <c r="K38">
        <f>+K36*C36/B36</f>
        <v>6.596580860679898</v>
      </c>
      <c r="L38">
        <f>+L36*C36/B36</f>
        <v>24.41953232462173</v>
      </c>
      <c r="M38">
        <f>+M36*C36/B36</f>
        <v>10.757319709176656</v>
      </c>
      <c r="N38">
        <f>+N36*C36/B36</f>
        <v>38.340538416191784</v>
      </c>
    </row>
    <row r="39" spans="2:14" ht="12.75">
      <c r="B39" s="3"/>
      <c r="C39" t="s">
        <v>25</v>
      </c>
      <c r="D39" s="34" t="s">
        <v>15</v>
      </c>
      <c r="F39" s="14">
        <f>AVERAGE(F37:F38)</f>
        <v>2178.6412247304534</v>
      </c>
      <c r="G39" s="8">
        <f aca="true" t="shared" si="6" ref="G39:N39">AVERAGE(G37:G38)</f>
        <v>4.1291576360792</v>
      </c>
      <c r="H39" s="8">
        <f t="shared" si="6"/>
        <v>17.66178774335503</v>
      </c>
      <c r="I39" s="8">
        <f t="shared" si="6"/>
        <v>4071.175211035672</v>
      </c>
      <c r="J39" s="8">
        <f t="shared" si="6"/>
        <v>923.9615011187058</v>
      </c>
      <c r="K39" s="8">
        <f t="shared" si="6"/>
        <v>6.770718196372366</v>
      </c>
      <c r="L39" s="8">
        <f t="shared" si="6"/>
        <v>24.2065068247492</v>
      </c>
      <c r="M39" s="8">
        <f t="shared" si="6"/>
        <v>10.972299741832867</v>
      </c>
      <c r="N39" s="9">
        <f t="shared" si="6"/>
        <v>39.34609725601696</v>
      </c>
    </row>
    <row r="40" spans="2:14" ht="12.75">
      <c r="B40" s="3"/>
      <c r="C40" t="s">
        <v>27</v>
      </c>
      <c r="D40" s="34" t="s">
        <v>16</v>
      </c>
      <c r="F40" s="15">
        <f>STDEVP(F37:F38)</f>
        <v>57.9935532822202</v>
      </c>
      <c r="G40" s="11">
        <f aca="true" t="shared" si="7" ref="G40:L40">STDEVP(G37:G38)</f>
        <v>0.1560784456685076</v>
      </c>
      <c r="H40" s="11">
        <f t="shared" si="7"/>
        <v>0.25699308821637756</v>
      </c>
      <c r="I40" s="11">
        <f t="shared" si="7"/>
        <v>92.75273117714558</v>
      </c>
      <c r="J40" s="11">
        <f t="shared" si="7"/>
        <v>9.757138768537054</v>
      </c>
      <c r="K40" s="11">
        <f t="shared" si="7"/>
        <v>0.17413733569247478</v>
      </c>
      <c r="L40" s="11">
        <f t="shared" si="7"/>
        <v>0.21302549987226052</v>
      </c>
      <c r="M40" s="11">
        <f>STDEVP(M37:M38)</f>
        <v>0.21498003265623863</v>
      </c>
      <c r="N40" s="12">
        <f>STDEVP(N37:N38)</f>
        <v>1.0055588398252306</v>
      </c>
    </row>
    <row r="41" spans="2:5" ht="12.75">
      <c r="B41" s="3"/>
      <c r="C41" s="3"/>
      <c r="D41" s="31"/>
      <c r="E41" s="3"/>
    </row>
    <row r="43" spans="1:5" ht="12.75">
      <c r="A43" s="29">
        <v>36299</v>
      </c>
      <c r="B43" s="4"/>
      <c r="C43" s="4"/>
      <c r="D43" s="32"/>
      <c r="E43" s="4"/>
    </row>
    <row r="44" spans="1:14" ht="12.75">
      <c r="A44" s="6" t="s">
        <v>2</v>
      </c>
      <c r="B44" s="6" t="s">
        <v>12</v>
      </c>
      <c r="C44" s="6" t="s">
        <v>13</v>
      </c>
      <c r="D44" s="33"/>
      <c r="E44" s="6"/>
      <c r="F44" s="6" t="s">
        <v>3</v>
      </c>
      <c r="G44" s="6" t="s">
        <v>4</v>
      </c>
      <c r="H44" s="6" t="s">
        <v>5</v>
      </c>
      <c r="I44" s="6" t="s">
        <v>6</v>
      </c>
      <c r="J44" s="6" t="s">
        <v>7</v>
      </c>
      <c r="K44" s="6" t="s">
        <v>8</v>
      </c>
      <c r="L44" s="6" t="s">
        <v>9</v>
      </c>
      <c r="M44" s="6" t="s">
        <v>10</v>
      </c>
      <c r="N44" s="6" t="s">
        <v>11</v>
      </c>
    </row>
    <row r="45" spans="1:14" ht="12.75">
      <c r="A45" t="s">
        <v>25</v>
      </c>
      <c r="B45" s="3">
        <v>0.5419</v>
      </c>
      <c r="C45" s="3">
        <v>10</v>
      </c>
      <c r="D45" s="31"/>
      <c r="E45" s="3"/>
      <c r="F45" s="5">
        <v>86.34401</v>
      </c>
      <c r="G45" s="5">
        <v>0.1599</v>
      </c>
      <c r="H45" s="5">
        <v>0.82339</v>
      </c>
      <c r="I45" s="5">
        <v>183.41734</v>
      </c>
      <c r="J45" s="5">
        <v>20.7353</v>
      </c>
      <c r="K45" s="5">
        <v>0.29659</v>
      </c>
      <c r="L45" s="5">
        <v>1.03009</v>
      </c>
      <c r="M45" s="5">
        <v>0.43401</v>
      </c>
      <c r="N45" s="5">
        <v>1.72746</v>
      </c>
    </row>
    <row r="46" spans="1:14" ht="12.75">
      <c r="A46" t="s">
        <v>26</v>
      </c>
      <c r="B46" s="3">
        <v>0.5433</v>
      </c>
      <c r="C46" s="3">
        <v>10</v>
      </c>
      <c r="D46" s="31"/>
      <c r="E46" s="3"/>
      <c r="F46" s="5">
        <v>92.28839</v>
      </c>
      <c r="G46" s="5">
        <v>0.17768</v>
      </c>
      <c r="H46" s="5">
        <v>0.84818</v>
      </c>
      <c r="I46" s="5">
        <v>198.27659</v>
      </c>
      <c r="J46" s="5">
        <v>21.08624</v>
      </c>
      <c r="K46" s="5">
        <v>0.31539</v>
      </c>
      <c r="L46" s="5">
        <v>1.04918</v>
      </c>
      <c r="M46" s="5">
        <v>0.44722</v>
      </c>
      <c r="N46" s="5">
        <v>1.79737</v>
      </c>
    </row>
    <row r="47" spans="2:14" ht="12.75">
      <c r="B47" s="3"/>
      <c r="C47" s="3"/>
      <c r="D47" s="31"/>
      <c r="E47" s="3"/>
      <c r="F47">
        <f>+F45*C45/B45</f>
        <v>1593.3568924155747</v>
      </c>
      <c r="G47">
        <f>+G45*C45/B45</f>
        <v>2.950728916774312</v>
      </c>
      <c r="H47">
        <f>+H45*C45/B45</f>
        <v>15.194500830411513</v>
      </c>
      <c r="I47">
        <f>+I45*C45/B45</f>
        <v>3384.708248754382</v>
      </c>
      <c r="J47">
        <f>+J45*C45/B45</f>
        <v>382.6407086178261</v>
      </c>
      <c r="K47">
        <f>+K45*C45/B45</f>
        <v>5.473150027680384</v>
      </c>
      <c r="L47">
        <f>+L45*C45/B45</f>
        <v>19.008857722827084</v>
      </c>
      <c r="M47">
        <f>+M45*C45/B45</f>
        <v>8.009042258719319</v>
      </c>
      <c r="N47">
        <f>+N45*C45/B45</f>
        <v>31.877837239343048</v>
      </c>
    </row>
    <row r="48" spans="2:14" ht="12.75">
      <c r="B48" s="3"/>
      <c r="C48" s="3"/>
      <c r="D48" s="31"/>
      <c r="E48" s="3"/>
      <c r="F48">
        <f>+F46*C46/B46</f>
        <v>1698.663537640346</v>
      </c>
      <c r="G48">
        <f>+G46*C46/B46</f>
        <v>3.2703846861770662</v>
      </c>
      <c r="H48">
        <f>+H46*C46/B46</f>
        <v>15.611632615497882</v>
      </c>
      <c r="I48">
        <f>+I46*C46/B46</f>
        <v>3649.4862875023005</v>
      </c>
      <c r="J48">
        <f>+J46*C46/B46</f>
        <v>388.11411743051724</v>
      </c>
      <c r="K48">
        <f>+K46*C46/B46</f>
        <v>5.805080066261734</v>
      </c>
      <c r="L48">
        <f>+L46*C46/B46</f>
        <v>19.3112460887171</v>
      </c>
      <c r="M48">
        <f>+M46*C46/B46</f>
        <v>8.231547947726854</v>
      </c>
      <c r="N48">
        <f>+N46*C46/B46</f>
        <v>33.08245904656727</v>
      </c>
    </row>
    <row r="49" spans="2:14" ht="12.75">
      <c r="B49" s="3"/>
      <c r="C49" t="s">
        <v>25</v>
      </c>
      <c r="D49" s="34" t="s">
        <v>15</v>
      </c>
      <c r="F49" s="14">
        <f>AVERAGE(F47:F48)</f>
        <v>1646.0102150279604</v>
      </c>
      <c r="G49" s="8">
        <f aca="true" t="shared" si="8" ref="G49:N49">AVERAGE(G47:G48)</f>
        <v>3.1105568014756892</v>
      </c>
      <c r="H49" s="8">
        <f t="shared" si="8"/>
        <v>15.403066722954698</v>
      </c>
      <c r="I49" s="8">
        <f t="shared" si="8"/>
        <v>3517.097268128341</v>
      </c>
      <c r="J49" s="8">
        <f t="shared" si="8"/>
        <v>385.3774130241717</v>
      </c>
      <c r="K49" s="8">
        <f t="shared" si="8"/>
        <v>5.6391150469710585</v>
      </c>
      <c r="L49" s="8">
        <f t="shared" si="8"/>
        <v>19.160051905772093</v>
      </c>
      <c r="M49" s="8">
        <f t="shared" si="8"/>
        <v>8.120295103223086</v>
      </c>
      <c r="N49" s="9">
        <f t="shared" si="8"/>
        <v>32.48014814295516</v>
      </c>
    </row>
    <row r="50" spans="2:14" ht="12.75">
      <c r="B50" s="3"/>
      <c r="C50" t="s">
        <v>27</v>
      </c>
      <c r="D50" s="34" t="s">
        <v>16</v>
      </c>
      <c r="F50" s="15">
        <f>STDEVP(F47:F48)</f>
        <v>52.65332261238558</v>
      </c>
      <c r="G50" s="11">
        <f aca="true" t="shared" si="9" ref="G50:L50">STDEVP(G47:G48)</f>
        <v>0.15982788470137205</v>
      </c>
      <c r="H50" s="11">
        <f t="shared" si="9"/>
        <v>0.20856589254318592</v>
      </c>
      <c r="I50" s="11">
        <f t="shared" si="9"/>
        <v>132.38901937396167</v>
      </c>
      <c r="J50" s="11">
        <f t="shared" si="9"/>
        <v>2.736704406336267</v>
      </c>
      <c r="K50" s="11">
        <f t="shared" si="9"/>
        <v>0.1659650192906861</v>
      </c>
      <c r="L50" s="11">
        <f t="shared" si="9"/>
        <v>0.15119418294479509</v>
      </c>
      <c r="M50" s="11">
        <f>STDEVP(M47:M48)</f>
        <v>0.11125284450383928</v>
      </c>
      <c r="N50" s="12">
        <f>STDEVP(N47:N48)</f>
        <v>0.6023109036123032</v>
      </c>
    </row>
    <row r="51" spans="2:5" ht="12.75">
      <c r="B51" s="3"/>
      <c r="C51" s="3"/>
      <c r="D51" s="31"/>
      <c r="E51" s="3"/>
    </row>
    <row r="53" spans="1:5" ht="12.75">
      <c r="A53" s="29">
        <v>36327</v>
      </c>
      <c r="B53" s="4"/>
      <c r="C53" s="4"/>
      <c r="D53" s="32"/>
      <c r="E53" s="4"/>
    </row>
    <row r="54" spans="1:14" ht="12.75">
      <c r="A54" s="6" t="s">
        <v>2</v>
      </c>
      <c r="B54" s="6" t="s">
        <v>12</v>
      </c>
      <c r="C54" s="6" t="s">
        <v>13</v>
      </c>
      <c r="D54" s="33"/>
      <c r="E54" s="6"/>
      <c r="F54" s="6" t="s">
        <v>3</v>
      </c>
      <c r="G54" s="6" t="s">
        <v>4</v>
      </c>
      <c r="H54" s="6" t="s">
        <v>5</v>
      </c>
      <c r="I54" s="6" t="s">
        <v>6</v>
      </c>
      <c r="J54" s="6" t="s">
        <v>7</v>
      </c>
      <c r="K54" s="6" t="s">
        <v>8</v>
      </c>
      <c r="L54" s="6" t="s">
        <v>9</v>
      </c>
      <c r="M54" s="6" t="s">
        <v>10</v>
      </c>
      <c r="N54" s="6" t="s">
        <v>11</v>
      </c>
    </row>
    <row r="55" spans="1:14" ht="12.75">
      <c r="A55" t="s">
        <v>25</v>
      </c>
      <c r="B55" s="3">
        <v>0.5262</v>
      </c>
      <c r="C55" s="3">
        <v>10</v>
      </c>
      <c r="D55" s="31"/>
      <c r="E55" s="3"/>
      <c r="F55">
        <v>81.02478</v>
      </c>
      <c r="G55">
        <v>0.15993</v>
      </c>
      <c r="H55">
        <v>0.90609</v>
      </c>
      <c r="I55">
        <v>180.37171</v>
      </c>
      <c r="J55">
        <v>19.97484</v>
      </c>
      <c r="K55">
        <v>0.30673</v>
      </c>
      <c r="L55">
        <v>1.00216</v>
      </c>
      <c r="M55">
        <v>0.37188</v>
      </c>
      <c r="N55">
        <v>1.63027</v>
      </c>
    </row>
    <row r="56" spans="1:14" ht="12.75">
      <c r="A56" t="s">
        <v>26</v>
      </c>
      <c r="B56" s="3">
        <v>0.5498</v>
      </c>
      <c r="C56" s="3">
        <v>10</v>
      </c>
      <c r="D56" s="31"/>
      <c r="E56" s="3"/>
      <c r="F56">
        <v>84.89815</v>
      </c>
      <c r="G56">
        <v>0.16371</v>
      </c>
      <c r="H56">
        <v>0.9274</v>
      </c>
      <c r="I56">
        <v>188.37498</v>
      </c>
      <c r="J56">
        <v>21.16618</v>
      </c>
      <c r="K56">
        <v>0.32743</v>
      </c>
      <c r="L56">
        <v>1.06075</v>
      </c>
      <c r="M56">
        <v>0.39036</v>
      </c>
      <c r="N56">
        <v>1.72253</v>
      </c>
    </row>
    <row r="57" spans="2:14" ht="12.75">
      <c r="B57" s="3"/>
      <c r="C57" s="3"/>
      <c r="D57" s="31"/>
      <c r="E57" s="3"/>
      <c r="F57">
        <f>+F55*C55/B55</f>
        <v>1539.8095781071838</v>
      </c>
      <c r="G57">
        <f>+G55*C55/B55</f>
        <v>3.039338654503991</v>
      </c>
      <c r="H57">
        <f>+H55*C55/B55</f>
        <v>17.21949828962372</v>
      </c>
      <c r="I57">
        <f>+I55*C55/B55</f>
        <v>3427.816609654124</v>
      </c>
      <c r="J57">
        <f>+J55*C55/B55</f>
        <v>379.6054732041049</v>
      </c>
      <c r="K57">
        <f>+K55*C55/B55</f>
        <v>5.829152413530976</v>
      </c>
      <c r="L57">
        <f>+L55*C55/B55</f>
        <v>19.04522995058913</v>
      </c>
      <c r="M57">
        <f>+M55*C55/B55</f>
        <v>7.0672748004561</v>
      </c>
      <c r="N57">
        <f>+N55*C55/B55</f>
        <v>30.981946028126192</v>
      </c>
    </row>
    <row r="58" spans="2:14" ht="12.75">
      <c r="B58" s="3"/>
      <c r="C58" s="3"/>
      <c r="D58" s="31"/>
      <c r="E58" s="3"/>
      <c r="F58">
        <f>+F56*C56/B56</f>
        <v>1544.1642415423792</v>
      </c>
      <c r="G58">
        <f>+G56*C56/B56</f>
        <v>2.977628228446708</v>
      </c>
      <c r="H58">
        <f>+H56*C56/B56</f>
        <v>16.867951982539108</v>
      </c>
      <c r="I58">
        <f>+I56*C56/B56</f>
        <v>3426.2455438341217</v>
      </c>
      <c r="J58">
        <f>+J56*C56/B56</f>
        <v>384.979628955984</v>
      </c>
      <c r="K58">
        <f>+K56*C56/B56</f>
        <v>5.955438341214988</v>
      </c>
      <c r="L58">
        <f>+L56*C56/B56</f>
        <v>19.293379410694804</v>
      </c>
      <c r="M58">
        <f>+M56*C56/B56</f>
        <v>7.100036376864315</v>
      </c>
      <c r="N58">
        <f>+N56*C56/B56</f>
        <v>31.330120043652233</v>
      </c>
    </row>
    <row r="59" spans="2:14" ht="12.75">
      <c r="B59" s="3"/>
      <c r="C59" t="s">
        <v>25</v>
      </c>
      <c r="D59" s="34" t="s">
        <v>15</v>
      </c>
      <c r="F59" s="14">
        <f>AVERAGE(F57:F58)</f>
        <v>1541.9869098247814</v>
      </c>
      <c r="G59" s="8">
        <f aca="true" t="shared" si="10" ref="G59:N59">AVERAGE(G57:G58)</f>
        <v>3.0084834414753496</v>
      </c>
      <c r="H59" s="8">
        <f t="shared" si="10"/>
        <v>17.043725136081413</v>
      </c>
      <c r="I59" s="8">
        <f t="shared" si="10"/>
        <v>3427.031076744123</v>
      </c>
      <c r="J59" s="8">
        <f t="shared" si="10"/>
        <v>382.29255108004446</v>
      </c>
      <c r="K59" s="8">
        <f t="shared" si="10"/>
        <v>5.892295377372982</v>
      </c>
      <c r="L59" s="8">
        <f t="shared" si="10"/>
        <v>19.169304680641964</v>
      </c>
      <c r="M59" s="8">
        <f t="shared" si="10"/>
        <v>7.083655588660207</v>
      </c>
      <c r="N59" s="9">
        <f t="shared" si="10"/>
        <v>31.156033035889212</v>
      </c>
    </row>
    <row r="60" spans="2:14" ht="12.75">
      <c r="B60" s="3"/>
      <c r="C60" t="s">
        <v>27</v>
      </c>
      <c r="D60" s="34" t="s">
        <v>16</v>
      </c>
      <c r="F60" s="15">
        <f>STDEVP(F57:F58)</f>
        <v>2.177331717754409</v>
      </c>
      <c r="G60" s="11">
        <f aca="true" t="shared" si="11" ref="G60:L60">STDEVP(G57:G58)</f>
        <v>0.030855213028624144</v>
      </c>
      <c r="H60" s="11">
        <f t="shared" si="11"/>
        <v>0.17577315354231235</v>
      </c>
      <c r="I60" s="11">
        <f t="shared" si="11"/>
        <v>0.7855329096409688</v>
      </c>
      <c r="J60" s="11">
        <f t="shared" si="11"/>
        <v>2.687077875939361</v>
      </c>
      <c r="K60" s="11">
        <f t="shared" si="11"/>
        <v>0.06314296384204926</v>
      </c>
      <c r="L60" s="11">
        <f t="shared" si="11"/>
        <v>0.12407473005304455</v>
      </c>
      <c r="M60" s="11">
        <f>STDEVP(M57:M58)</f>
        <v>0.016380788204423728</v>
      </c>
      <c r="N60" s="12">
        <f>STDEVP(N57:N58)</f>
        <v>0.17408700776297512</v>
      </c>
    </row>
    <row r="61" spans="2:5" ht="12.75">
      <c r="B61" s="3"/>
      <c r="C61" s="3"/>
      <c r="D61" s="31"/>
      <c r="E61" s="3"/>
    </row>
    <row r="63" spans="1:5" ht="12.75">
      <c r="A63" s="29">
        <v>36416</v>
      </c>
      <c r="B63" s="4"/>
      <c r="C63" s="4"/>
      <c r="D63" s="32"/>
      <c r="E63" s="4"/>
    </row>
    <row r="64" spans="1:14" ht="12.75">
      <c r="A64" s="6" t="s">
        <v>2</v>
      </c>
      <c r="B64" s="6" t="s">
        <v>12</v>
      </c>
      <c r="C64" s="6" t="s">
        <v>13</v>
      </c>
      <c r="D64" s="33"/>
      <c r="E64" s="6"/>
      <c r="F64" s="6" t="s">
        <v>3</v>
      </c>
      <c r="G64" s="6" t="s">
        <v>4</v>
      </c>
      <c r="H64" s="6" t="s">
        <v>5</v>
      </c>
      <c r="I64" s="6" t="s">
        <v>6</v>
      </c>
      <c r="J64" s="6" t="s">
        <v>7</v>
      </c>
      <c r="K64" s="6" t="s">
        <v>8</v>
      </c>
      <c r="L64" s="6" t="s">
        <v>9</v>
      </c>
      <c r="M64" s="6" t="s">
        <v>10</v>
      </c>
      <c r="N64" s="6" t="s">
        <v>11</v>
      </c>
    </row>
    <row r="65" spans="1:14" ht="12.75">
      <c r="A65" t="s">
        <v>25</v>
      </c>
      <c r="B65" s="3">
        <v>0.6131</v>
      </c>
      <c r="C65" s="3">
        <v>10</v>
      </c>
      <c r="D65" s="31"/>
      <c r="E65" s="3"/>
      <c r="F65" s="5">
        <v>101.83942</v>
      </c>
      <c r="G65" s="5">
        <v>0.21767</v>
      </c>
      <c r="H65" s="5">
        <v>0.86903</v>
      </c>
      <c r="I65" s="5">
        <v>237.23651</v>
      </c>
      <c r="J65" s="5">
        <v>40.69833</v>
      </c>
      <c r="K65" s="5">
        <v>0.39355</v>
      </c>
      <c r="L65" s="5">
        <v>1.22235</v>
      </c>
      <c r="M65" s="5">
        <v>0.4234</v>
      </c>
      <c r="N65" s="5">
        <v>2.15832</v>
      </c>
    </row>
    <row r="66" spans="1:14" ht="12.75">
      <c r="A66" t="s">
        <v>27</v>
      </c>
      <c r="B66" s="3">
        <v>0.629</v>
      </c>
      <c r="C66" s="3">
        <v>10</v>
      </c>
      <c r="D66" s="31"/>
      <c r="E66" s="3"/>
      <c r="F66" s="5">
        <v>100.9626</v>
      </c>
      <c r="G66" s="5">
        <v>0.21207</v>
      </c>
      <c r="H66" s="5">
        <v>0.86815</v>
      </c>
      <c r="I66" s="5">
        <v>234.03933</v>
      </c>
      <c r="J66" s="5">
        <v>41.35781</v>
      </c>
      <c r="K66" s="5">
        <v>0.38367</v>
      </c>
      <c r="L66" s="5">
        <v>1.23003</v>
      </c>
      <c r="M66" s="5">
        <v>0.42204</v>
      </c>
      <c r="N66" s="5">
        <v>2.1769</v>
      </c>
    </row>
    <row r="67" spans="2:14" ht="12.75">
      <c r="B67" s="3"/>
      <c r="C67" s="3"/>
      <c r="D67" s="31"/>
      <c r="E67" s="3"/>
      <c r="F67">
        <f>+F65*C65/B65</f>
        <v>1661.0572500407766</v>
      </c>
      <c r="G67">
        <f>+G65*C65/B65</f>
        <v>3.550318055782091</v>
      </c>
      <c r="H67">
        <f>+H65*C65/B65</f>
        <v>14.174359810797588</v>
      </c>
      <c r="I67">
        <f>+I65*C65/B65</f>
        <v>3869.4586527483284</v>
      </c>
      <c r="J67">
        <f>+J65*C65/B65</f>
        <v>663.8122655358017</v>
      </c>
      <c r="K67">
        <f>+K65*C65/B65</f>
        <v>6.41901810471375</v>
      </c>
      <c r="L67">
        <f>+L65*C65/B65</f>
        <v>19.937204371228187</v>
      </c>
      <c r="M67">
        <f>+M65*C65/B65</f>
        <v>6.905888109606916</v>
      </c>
      <c r="N67">
        <f>+N65*C65/B65</f>
        <v>35.20339259500897</v>
      </c>
    </row>
    <row r="68" spans="2:14" ht="12.75">
      <c r="B68" s="3"/>
      <c r="C68" s="3"/>
      <c r="D68" s="31"/>
      <c r="E68" s="3"/>
      <c r="F68">
        <f>+F66*C66/B66</f>
        <v>1605.1287758346582</v>
      </c>
      <c r="G68">
        <f>+G66*C66/B66</f>
        <v>3.3715421303656603</v>
      </c>
      <c r="H68">
        <f>+H66*C66/B66</f>
        <v>13.802066772655008</v>
      </c>
      <c r="I68">
        <f>+I66*C66/B66</f>
        <v>3720.8160572337047</v>
      </c>
      <c r="J68">
        <f>+J66*C66/B66</f>
        <v>657.5168521462639</v>
      </c>
      <c r="K68">
        <f>+K66*C66/B66</f>
        <v>6.099682034976152</v>
      </c>
      <c r="L68">
        <f>+L66*C66/B66</f>
        <v>19.555325914149442</v>
      </c>
      <c r="M68">
        <f>+M66*C66/B66</f>
        <v>6.709697933227346</v>
      </c>
      <c r="N68">
        <f>+N66*C66/B66</f>
        <v>34.608903020667725</v>
      </c>
    </row>
    <row r="69" spans="2:14" ht="12.75">
      <c r="B69" s="3"/>
      <c r="C69" t="s">
        <v>25</v>
      </c>
      <c r="D69" s="34" t="s">
        <v>15</v>
      </c>
      <c r="F69" s="14">
        <f>AVERAGE(F67:F68)</f>
        <v>1633.0930129377175</v>
      </c>
      <c r="G69" s="8">
        <f aca="true" t="shared" si="12" ref="G69:N69">AVERAGE(G67:G68)</f>
        <v>3.4609300930738756</v>
      </c>
      <c r="H69" s="8">
        <f t="shared" si="12"/>
        <v>13.988213291726298</v>
      </c>
      <c r="I69" s="8">
        <f t="shared" si="12"/>
        <v>3795.1373549910168</v>
      </c>
      <c r="J69" s="8">
        <f t="shared" si="12"/>
        <v>660.6645588410328</v>
      </c>
      <c r="K69" s="8">
        <f t="shared" si="12"/>
        <v>6.259350069844951</v>
      </c>
      <c r="L69" s="8">
        <f t="shared" si="12"/>
        <v>19.746265142688813</v>
      </c>
      <c r="M69" s="8">
        <f t="shared" si="12"/>
        <v>6.807793021417131</v>
      </c>
      <c r="N69" s="9">
        <f t="shared" si="12"/>
        <v>34.90614780783835</v>
      </c>
    </row>
    <row r="70" spans="2:14" ht="12.75">
      <c r="B70" s="3"/>
      <c r="C70" t="s">
        <v>27</v>
      </c>
      <c r="D70" s="34" t="s">
        <v>16</v>
      </c>
      <c r="F70" s="15">
        <f>STDEVP(F67:F68)</f>
        <v>27.964237103047942</v>
      </c>
      <c r="G70" s="11">
        <f aca="true" t="shared" si="13" ref="G70:L70">STDEVP(G67:G68)</f>
        <v>0.0893879627082125</v>
      </c>
      <c r="H70" s="11">
        <f t="shared" si="13"/>
        <v>0.18614651907129265</v>
      </c>
      <c r="I70" s="11">
        <f t="shared" si="13"/>
        <v>74.32129775730756</v>
      </c>
      <c r="J70" s="11">
        <f t="shared" si="13"/>
        <v>3.14770669476824</v>
      </c>
      <c r="K70" s="11">
        <f t="shared" si="13"/>
        <v>0.1596680348688382</v>
      </c>
      <c r="L70" s="11">
        <f t="shared" si="13"/>
        <v>0.19093922853954975</v>
      </c>
      <c r="M70" s="11">
        <f>STDEVP(M67:M68)</f>
        <v>0.09809508818977734</v>
      </c>
      <c r="N70" s="12">
        <f>STDEVP(N67:N68)</f>
        <v>0.29724478717019465</v>
      </c>
    </row>
    <row r="71" spans="2:5" ht="12.75">
      <c r="B71" s="3"/>
      <c r="C71" s="3"/>
      <c r="D71" s="31"/>
      <c r="E71" s="3"/>
    </row>
    <row r="73" spans="1:5" ht="12.75">
      <c r="A73" s="29">
        <v>36486</v>
      </c>
      <c r="B73" s="4"/>
      <c r="C73" s="4"/>
      <c r="D73" s="32"/>
      <c r="E73" s="4"/>
    </row>
    <row r="74" spans="1:14" ht="12.75">
      <c r="A74" s="6" t="s">
        <v>2</v>
      </c>
      <c r="B74" s="6" t="s">
        <v>12</v>
      </c>
      <c r="C74" s="6" t="s">
        <v>13</v>
      </c>
      <c r="D74" s="33"/>
      <c r="E74" s="6"/>
      <c r="F74" s="6" t="s">
        <v>3</v>
      </c>
      <c r="G74" s="6" t="s">
        <v>4</v>
      </c>
      <c r="H74" s="6" t="s">
        <v>5</v>
      </c>
      <c r="I74" s="6" t="s">
        <v>6</v>
      </c>
      <c r="J74" s="6" t="s">
        <v>7</v>
      </c>
      <c r="K74" s="6" t="s">
        <v>8</v>
      </c>
      <c r="L74" s="6" t="s">
        <v>9</v>
      </c>
      <c r="M74" s="6" t="s">
        <v>10</v>
      </c>
      <c r="N74" s="6" t="s">
        <v>11</v>
      </c>
    </row>
    <row r="75" spans="1:14" ht="12.75">
      <c r="A75" t="s">
        <v>25</v>
      </c>
      <c r="B75" s="3">
        <v>0.564</v>
      </c>
      <c r="C75" s="3">
        <v>10</v>
      </c>
      <c r="D75" s="31"/>
      <c r="E75" s="3"/>
      <c r="F75" s="5">
        <v>114.0606</v>
      </c>
      <c r="G75" s="5">
        <v>0.25388</v>
      </c>
      <c r="H75" s="5">
        <v>0.92812</v>
      </c>
      <c r="I75" s="5">
        <v>249.2843</v>
      </c>
      <c r="J75" s="5">
        <v>56.7033</v>
      </c>
      <c r="K75" s="5">
        <v>0.43157</v>
      </c>
      <c r="L75" s="5">
        <v>1.2571</v>
      </c>
      <c r="M75" s="5">
        <v>0.51139</v>
      </c>
      <c r="N75" s="5">
        <v>2.23696</v>
      </c>
    </row>
    <row r="76" spans="1:14" ht="12.75">
      <c r="A76" t="s">
        <v>27</v>
      </c>
      <c r="B76" s="3">
        <v>0.5356</v>
      </c>
      <c r="C76" s="3">
        <v>10</v>
      </c>
      <c r="D76" s="31"/>
      <c r="E76" s="3"/>
      <c r="F76" s="5">
        <v>109.83</v>
      </c>
      <c r="G76" s="5">
        <v>0.24462</v>
      </c>
      <c r="H76" s="5">
        <v>0.87918</v>
      </c>
      <c r="I76" s="5">
        <v>240.76992</v>
      </c>
      <c r="J76" s="5">
        <v>54.64427</v>
      </c>
      <c r="K76" s="5">
        <v>0.40306</v>
      </c>
      <c r="L76" s="5">
        <v>1.22447</v>
      </c>
      <c r="M76" s="5">
        <v>0.48544</v>
      </c>
      <c r="N76" s="5">
        <v>2.10099</v>
      </c>
    </row>
    <row r="77" spans="2:14" ht="12.75">
      <c r="B77" s="3"/>
      <c r="C77" s="3"/>
      <c r="D77" s="31"/>
      <c r="E77" s="3"/>
      <c r="F77">
        <f>+F75*C75/B75</f>
        <v>2022.3510638297873</v>
      </c>
      <c r="G77">
        <f>+G75*C75/B75</f>
        <v>4.501418439716312</v>
      </c>
      <c r="H77">
        <f>+H75*C75/B75</f>
        <v>16.45602836879433</v>
      </c>
      <c r="I77">
        <f>+I75*C75/B75</f>
        <v>4419.934397163121</v>
      </c>
      <c r="J77">
        <f>+J75*C75/B75</f>
        <v>1005.3776595744682</v>
      </c>
      <c r="K77">
        <f>+K75*C75/B75</f>
        <v>7.651950354609929</v>
      </c>
      <c r="L77">
        <f>+L75*C75/B75</f>
        <v>22.289007092198588</v>
      </c>
      <c r="M77">
        <f>+M75*C75/B75</f>
        <v>9.067198581560286</v>
      </c>
      <c r="N77">
        <f>+N75*C75/B75</f>
        <v>39.66241134751773</v>
      </c>
    </row>
    <row r="78" spans="2:14" ht="12.75">
      <c r="B78" s="3"/>
      <c r="C78" s="3"/>
      <c r="D78" s="31"/>
      <c r="E78" s="3"/>
      <c r="F78">
        <f>+F76*C76/B76</f>
        <v>2050.5974607916355</v>
      </c>
      <c r="G78">
        <f>+G76*C76/B76</f>
        <v>4.567214339058999</v>
      </c>
      <c r="H78">
        <f>+H76*C76/B76</f>
        <v>16.414861837191935</v>
      </c>
      <c r="I78">
        <f>+I76*C76/B76</f>
        <v>4495.330843913369</v>
      </c>
      <c r="J78">
        <f>+J76*C76/B76</f>
        <v>1020.2440253920836</v>
      </c>
      <c r="K78">
        <f>+K76*C76/B76</f>
        <v>7.525392083644511</v>
      </c>
      <c r="L78">
        <f>+L76*C76/B76</f>
        <v>22.861650485436893</v>
      </c>
      <c r="M78">
        <f>+M76*C76/B76</f>
        <v>9.063480209111278</v>
      </c>
      <c r="N78">
        <f>+N76*C76/B76</f>
        <v>39.22684839432412</v>
      </c>
    </row>
    <row r="79" spans="2:14" ht="12.75">
      <c r="B79" s="3"/>
      <c r="C79" t="s">
        <v>25</v>
      </c>
      <c r="D79" s="34" t="s">
        <v>15</v>
      </c>
      <c r="F79" s="14">
        <f>AVERAGE(F77:F78)</f>
        <v>2036.4742623107113</v>
      </c>
      <c r="G79" s="8">
        <f aca="true" t="shared" si="14" ref="G79:N79">AVERAGE(G77:G78)</f>
        <v>4.534316389387656</v>
      </c>
      <c r="H79" s="8">
        <f t="shared" si="14"/>
        <v>16.435445102993132</v>
      </c>
      <c r="I79" s="8">
        <f t="shared" si="14"/>
        <v>4457.632620538245</v>
      </c>
      <c r="J79" s="8">
        <f t="shared" si="14"/>
        <v>1012.8108424832759</v>
      </c>
      <c r="K79" s="8">
        <f t="shared" si="14"/>
        <v>7.58867121912722</v>
      </c>
      <c r="L79" s="8">
        <f t="shared" si="14"/>
        <v>22.575328788817743</v>
      </c>
      <c r="M79" s="8">
        <f t="shared" si="14"/>
        <v>9.065339395335782</v>
      </c>
      <c r="N79" s="9">
        <f t="shared" si="14"/>
        <v>39.44462987092093</v>
      </c>
    </row>
    <row r="80" spans="2:14" ht="12.75">
      <c r="B80" s="3"/>
      <c r="C80" t="s">
        <v>27</v>
      </c>
      <c r="D80" s="34" t="s">
        <v>16</v>
      </c>
      <c r="F80" s="15">
        <f>STDEVP(F77:F78)</f>
        <v>14.12319848093714</v>
      </c>
      <c r="G80" s="11">
        <f aca="true" t="shared" si="15" ref="G80:L80">STDEVP(G77:G78)</f>
        <v>0.03289794967134426</v>
      </c>
      <c r="H80" s="11">
        <f t="shared" si="15"/>
        <v>0.020583265800788314</v>
      </c>
      <c r="I80" s="11">
        <f t="shared" si="15"/>
        <v>37.698223375137324</v>
      </c>
      <c r="J80" s="11">
        <f t="shared" si="15"/>
        <v>7.433182908809166</v>
      </c>
      <c r="K80" s="11">
        <f t="shared" si="15"/>
        <v>0.06327913548273505</v>
      </c>
      <c r="L80" s="11">
        <f t="shared" si="15"/>
        <v>0.28632169661900386</v>
      </c>
      <c r="M80" s="11">
        <f>STDEVP(M77:M78)</f>
        <v>0.0018591862224428693</v>
      </c>
      <c r="N80" s="12">
        <f>STDEVP(N77:N78)</f>
        <v>0.21778147659699215</v>
      </c>
    </row>
    <row r="81" spans="2:5" ht="12.75">
      <c r="B81" s="3"/>
      <c r="C81" s="3"/>
      <c r="D81" s="31"/>
      <c r="E81" s="3"/>
    </row>
    <row r="83" spans="1:5" ht="12.75">
      <c r="A83" s="29">
        <v>36514</v>
      </c>
      <c r="B83" s="4"/>
      <c r="C83" s="4"/>
      <c r="D83" s="32"/>
      <c r="E83" s="4"/>
    </row>
    <row r="84" spans="1:14" ht="12.75">
      <c r="A84" s="6" t="s">
        <v>2</v>
      </c>
      <c r="B84" s="6" t="s">
        <v>12</v>
      </c>
      <c r="C84" s="6" t="s">
        <v>13</v>
      </c>
      <c r="D84" s="33"/>
      <c r="E84" s="6"/>
      <c r="F84" s="6" t="s">
        <v>3</v>
      </c>
      <c r="G84" s="6" t="s">
        <v>4</v>
      </c>
      <c r="H84" s="6" t="s">
        <v>5</v>
      </c>
      <c r="I84" s="6" t="s">
        <v>6</v>
      </c>
      <c r="J84" s="6" t="s">
        <v>7</v>
      </c>
      <c r="K84" s="6" t="s">
        <v>8</v>
      </c>
      <c r="L84" s="6" t="s">
        <v>9</v>
      </c>
      <c r="M84" s="6" t="s">
        <v>10</v>
      </c>
      <c r="N84" s="6" t="s">
        <v>11</v>
      </c>
    </row>
    <row r="85" spans="1:14" ht="12.75">
      <c r="A85" t="s">
        <v>25</v>
      </c>
      <c r="B85" s="3">
        <v>0.4923</v>
      </c>
      <c r="C85" s="3">
        <v>10</v>
      </c>
      <c r="D85" s="31"/>
      <c r="E85" s="3"/>
      <c r="F85" s="5">
        <v>120.84709</v>
      </c>
      <c r="G85" s="5">
        <v>0.26426</v>
      </c>
      <c r="H85" s="5">
        <v>0.94902</v>
      </c>
      <c r="I85" s="5">
        <v>260.54159</v>
      </c>
      <c r="J85" s="5">
        <v>65.91245</v>
      </c>
      <c r="K85" s="5">
        <v>0.45402</v>
      </c>
      <c r="L85" s="5">
        <v>1.24148</v>
      </c>
      <c r="M85" s="5">
        <v>0.58085</v>
      </c>
      <c r="N85" s="5">
        <v>2.3014</v>
      </c>
    </row>
    <row r="86" spans="1:14" ht="12.75">
      <c r="A86" t="s">
        <v>27</v>
      </c>
      <c r="B86" s="3">
        <v>0.523</v>
      </c>
      <c r="C86" s="3">
        <v>10</v>
      </c>
      <c r="D86" s="31"/>
      <c r="E86" s="3"/>
      <c r="F86" s="5">
        <v>122.77607</v>
      </c>
      <c r="G86" s="5">
        <v>0.26957</v>
      </c>
      <c r="H86" s="5">
        <v>0.97481</v>
      </c>
      <c r="I86" s="5">
        <v>264.27697</v>
      </c>
      <c r="J86" s="5">
        <v>68.3443</v>
      </c>
      <c r="K86" s="5">
        <v>0.44175</v>
      </c>
      <c r="L86" s="5">
        <v>1.29133</v>
      </c>
      <c r="M86" s="5">
        <v>0.58999</v>
      </c>
      <c r="N86" s="5">
        <v>2.489</v>
      </c>
    </row>
    <row r="87" spans="2:14" ht="12.75">
      <c r="B87" s="3"/>
      <c r="C87" s="3"/>
      <c r="D87" s="31"/>
      <c r="E87" s="3"/>
      <c r="F87">
        <f>+F85*C85/B85</f>
        <v>2454.7448710136096</v>
      </c>
      <c r="G87">
        <f>+G85*C85/B85</f>
        <v>5.367865122892545</v>
      </c>
      <c r="H87">
        <f>+H85*C85/B85</f>
        <v>19.277269957343083</v>
      </c>
      <c r="I87">
        <f>+I85*C85/B85</f>
        <v>5292.333739589681</v>
      </c>
      <c r="J87">
        <f>+J85*C85/B85</f>
        <v>1338.867560430632</v>
      </c>
      <c r="K87">
        <f>+K85*C85/B85</f>
        <v>9.2224253503961</v>
      </c>
      <c r="L87">
        <f>+L85*C85/B85</f>
        <v>25.21795653057079</v>
      </c>
      <c r="M87">
        <f>+M85*C85/B85</f>
        <v>11.798699979687182</v>
      </c>
      <c r="N87">
        <f>+N85*C85/B85</f>
        <v>46.74791793621776</v>
      </c>
    </row>
    <row r="88" spans="2:14" ht="12.75">
      <c r="B88" s="3"/>
      <c r="C88" s="3"/>
      <c r="D88" s="31"/>
      <c r="E88" s="3"/>
      <c r="F88">
        <f>+F86*C86/B86</f>
        <v>2347.5347992351817</v>
      </c>
      <c r="G88">
        <f>+G86*C86/B86</f>
        <v>5.154302103250477</v>
      </c>
      <c r="H88">
        <f>+H86*C86/B86</f>
        <v>18.638814531548753</v>
      </c>
      <c r="I88">
        <f>+I86*C86/B86</f>
        <v>5053.096940726577</v>
      </c>
      <c r="J88">
        <f>+J86*C86/B86</f>
        <v>1306.774378585086</v>
      </c>
      <c r="K88">
        <f>+K86*C86/B86</f>
        <v>8.446462715105161</v>
      </c>
      <c r="L88">
        <f>+L86*C86/B86</f>
        <v>24.690822179732315</v>
      </c>
      <c r="M88">
        <f>+M86*C86/B86</f>
        <v>11.280879541108987</v>
      </c>
      <c r="N88">
        <f>+N86*C86/B86</f>
        <v>47.590822179732314</v>
      </c>
    </row>
    <row r="89" spans="2:14" ht="12.75">
      <c r="B89" s="3"/>
      <c r="C89" t="s">
        <v>25</v>
      </c>
      <c r="D89" s="34" t="s">
        <v>15</v>
      </c>
      <c r="F89" s="14">
        <f>AVERAGE(F87:F88)</f>
        <v>2401.1398351243956</v>
      </c>
      <c r="G89" s="8">
        <f aca="true" t="shared" si="16" ref="G89:N89">AVERAGE(G87:G88)</f>
        <v>5.261083613071511</v>
      </c>
      <c r="H89" s="8">
        <f t="shared" si="16"/>
        <v>18.95804224444592</v>
      </c>
      <c r="I89" s="8">
        <f t="shared" si="16"/>
        <v>5172.715340158129</v>
      </c>
      <c r="J89" s="8">
        <f t="shared" si="16"/>
        <v>1322.820969507859</v>
      </c>
      <c r="K89" s="8">
        <f t="shared" si="16"/>
        <v>8.83444403275063</v>
      </c>
      <c r="L89" s="8">
        <f t="shared" si="16"/>
        <v>24.95438935515155</v>
      </c>
      <c r="M89" s="8">
        <f t="shared" si="16"/>
        <v>11.539789760398085</v>
      </c>
      <c r="N89" s="9">
        <f t="shared" si="16"/>
        <v>47.16937005797504</v>
      </c>
    </row>
    <row r="90" spans="2:14" ht="12.75">
      <c r="B90" s="3"/>
      <c r="C90" t="s">
        <v>27</v>
      </c>
      <c r="D90" s="34" t="s">
        <v>16</v>
      </c>
      <c r="F90" s="15">
        <f>STDEVP(F87:F88)</f>
        <v>53.6050358892192</v>
      </c>
      <c r="G90" s="11">
        <f aca="true" t="shared" si="17" ref="G90:L90">STDEVP(G87:G88)</f>
        <v>0.10678150982104553</v>
      </c>
      <c r="H90" s="11">
        <f t="shared" si="17"/>
        <v>0.3192277128970704</v>
      </c>
      <c r="I90" s="11">
        <f t="shared" si="17"/>
        <v>119.6183994315407</v>
      </c>
      <c r="J90" s="11">
        <f t="shared" si="17"/>
        <v>16.046590922771408</v>
      </c>
      <c r="K90" s="11">
        <f t="shared" si="17"/>
        <v>0.38798131764547605</v>
      </c>
      <c r="L90" s="11">
        <f t="shared" si="17"/>
        <v>0.2635671754193477</v>
      </c>
      <c r="M90" s="11">
        <f>STDEVP(M87:M88)</f>
        <v>0.2589102192891002</v>
      </c>
      <c r="N90" s="12">
        <f>STDEVP(N87:N88)</f>
        <v>0.42145212175708785</v>
      </c>
    </row>
    <row r="91" spans="2:5" ht="12.75">
      <c r="B91" s="3"/>
      <c r="C91" s="3"/>
      <c r="D91" s="31"/>
      <c r="E91" s="3"/>
    </row>
  </sheetData>
  <printOptions/>
  <pageMargins left="0.65" right="0.59" top="0.64" bottom="0.61" header="0.5" footer="0.5"/>
  <pageSetup horizontalDpi="600" verticalDpi="600" orientation="landscape" r:id="rId1"/>
  <headerFooter alignWithMargins="0"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selection activeCell="E28" sqref="E28"/>
    </sheetView>
  </sheetViews>
  <sheetFormatPr defaultColWidth="9.140625" defaultRowHeight="12.75"/>
  <cols>
    <col min="2" max="2" width="11.28125" style="0" customWidth="1"/>
    <col min="3" max="3" width="5.7109375" style="0" customWidth="1"/>
    <col min="4" max="4" width="5.28125" style="0" customWidth="1"/>
    <col min="5" max="5" width="6.7109375" style="0" customWidth="1"/>
    <col min="6" max="6" width="4.8515625" style="0" customWidth="1"/>
    <col min="7" max="7" width="7.00390625" style="0" customWidth="1"/>
    <col min="8" max="8" width="4.8515625" style="0" customWidth="1"/>
    <col min="9" max="9" width="7.421875" style="0" customWidth="1"/>
    <col min="10" max="10" width="6.00390625" style="0" customWidth="1"/>
    <col min="11" max="11" width="6.57421875" style="0" customWidth="1"/>
    <col min="12" max="12" width="5.28125" style="0" customWidth="1"/>
    <col min="13" max="13" width="5.8515625" style="0" customWidth="1"/>
    <col min="14" max="14" width="7.00390625" style="0" customWidth="1"/>
    <col min="15" max="15" width="5.8515625" style="0" customWidth="1"/>
    <col min="16" max="16" width="6.28125" style="0" customWidth="1"/>
    <col min="17" max="17" width="5.57421875" style="0" customWidth="1"/>
    <col min="18" max="18" width="6.28125" style="0" customWidth="1"/>
    <col min="19" max="19" width="7.00390625" style="0" customWidth="1"/>
    <col min="20" max="20" width="5.8515625" style="0" customWidth="1"/>
    <col min="21" max="21" width="4.8515625" style="0" customWidth="1"/>
    <col min="22" max="23" width="5.140625" style="0" customWidth="1"/>
    <col min="24" max="24" width="5.28125" style="0" customWidth="1"/>
  </cols>
  <sheetData>
    <row r="1" spans="1:15" ht="12.75">
      <c r="A1" s="18" t="s">
        <v>50</v>
      </c>
      <c r="B1" s="18"/>
      <c r="C1" s="18"/>
      <c r="D1" s="18"/>
      <c r="E1" s="18"/>
      <c r="F1" s="18"/>
      <c r="G1" s="18" t="s">
        <v>30</v>
      </c>
      <c r="H1" s="18"/>
      <c r="I1" s="18"/>
      <c r="J1" s="18"/>
      <c r="K1" s="18"/>
      <c r="L1" s="18"/>
      <c r="M1" s="18"/>
      <c r="N1" s="18"/>
      <c r="O1" s="18"/>
    </row>
    <row r="3" spans="1:24" ht="12.75">
      <c r="A3" s="16" t="s">
        <v>29</v>
      </c>
      <c r="B3" s="16" t="s">
        <v>33</v>
      </c>
      <c r="C3" s="17" t="s">
        <v>38</v>
      </c>
      <c r="D3" s="17" t="s">
        <v>28</v>
      </c>
      <c r="E3" s="17" t="s">
        <v>47</v>
      </c>
      <c r="F3" s="17" t="s">
        <v>28</v>
      </c>
      <c r="G3" s="17" t="s">
        <v>39</v>
      </c>
      <c r="H3" s="17" t="s">
        <v>28</v>
      </c>
      <c r="I3" s="17" t="s">
        <v>40</v>
      </c>
      <c r="J3" s="17" t="s">
        <v>28</v>
      </c>
      <c r="K3" s="17" t="s">
        <v>41</v>
      </c>
      <c r="L3" s="17" t="s">
        <v>28</v>
      </c>
      <c r="M3" s="17" t="s">
        <v>34</v>
      </c>
      <c r="N3" s="17" t="s">
        <v>42</v>
      </c>
      <c r="O3" s="17" t="s">
        <v>28</v>
      </c>
      <c r="P3" s="17" t="s">
        <v>43</v>
      </c>
      <c r="Q3" s="17" t="s">
        <v>28</v>
      </c>
      <c r="R3" s="17" t="s">
        <v>44</v>
      </c>
      <c r="S3" s="17" t="s">
        <v>28</v>
      </c>
      <c r="T3" s="17" t="s">
        <v>35</v>
      </c>
      <c r="U3" s="17" t="s">
        <v>10</v>
      </c>
      <c r="V3" s="17" t="s">
        <v>28</v>
      </c>
      <c r="W3" s="17" t="s">
        <v>45</v>
      </c>
      <c r="X3" s="16" t="s">
        <v>28</v>
      </c>
    </row>
    <row r="4" spans="1:24" ht="12.75">
      <c r="A4" s="3">
        <v>1</v>
      </c>
      <c r="B4" s="3">
        <v>89</v>
      </c>
      <c r="C4" s="3">
        <v>3.4</v>
      </c>
      <c r="D4" s="3">
        <v>1.7</v>
      </c>
      <c r="E4" s="3">
        <v>0.18</v>
      </c>
      <c r="F4" s="3">
        <v>0.01</v>
      </c>
      <c r="G4" s="3">
        <v>118</v>
      </c>
      <c r="H4" s="3">
        <v>2</v>
      </c>
      <c r="I4" s="3">
        <v>49.5</v>
      </c>
      <c r="J4" s="3">
        <v>1</v>
      </c>
      <c r="K4" s="3">
        <v>5.4</v>
      </c>
      <c r="L4" s="3">
        <v>1.1</v>
      </c>
      <c r="M4" s="3">
        <v>0.41</v>
      </c>
      <c r="N4" s="3">
        <v>1013</v>
      </c>
      <c r="O4" s="3">
        <v>33</v>
      </c>
      <c r="P4" s="3">
        <v>91.3</v>
      </c>
      <c r="Q4" s="3">
        <v>5.7</v>
      </c>
      <c r="R4" s="3">
        <v>49.3</v>
      </c>
      <c r="S4" s="3"/>
      <c r="T4" s="3">
        <v>0.4</v>
      </c>
      <c r="U4" s="3">
        <v>89.7</v>
      </c>
      <c r="V4" s="3">
        <v>6.2</v>
      </c>
      <c r="W4" s="3">
        <v>132</v>
      </c>
      <c r="X4" s="3">
        <v>6</v>
      </c>
    </row>
    <row r="5" spans="1:24" ht="12.75">
      <c r="A5" s="3">
        <v>2</v>
      </c>
      <c r="B5" s="3">
        <v>91</v>
      </c>
      <c r="C5" s="3">
        <v>4.9</v>
      </c>
      <c r="D5" s="3">
        <v>0.1</v>
      </c>
      <c r="E5" s="3">
        <v>0.42</v>
      </c>
      <c r="F5" s="3">
        <v>0.1</v>
      </c>
      <c r="G5" s="3">
        <v>114</v>
      </c>
      <c r="H5" s="3">
        <v>2</v>
      </c>
      <c r="I5" s="3">
        <v>48.7</v>
      </c>
      <c r="J5" s="3">
        <v>0.6</v>
      </c>
      <c r="K5" s="3">
        <v>7.6</v>
      </c>
      <c r="L5" s="3">
        <v>0.2</v>
      </c>
      <c r="M5" s="3">
        <v>0.25</v>
      </c>
      <c r="N5" s="3">
        <v>997</v>
      </c>
      <c r="O5" s="3">
        <v>13</v>
      </c>
      <c r="P5" s="3">
        <v>91.2</v>
      </c>
      <c r="Q5" s="3">
        <v>0.8</v>
      </c>
      <c r="R5" s="3">
        <v>40.4</v>
      </c>
      <c r="S5" s="3">
        <v>0.4</v>
      </c>
      <c r="T5" s="3">
        <v>0.7</v>
      </c>
      <c r="U5" s="3">
        <v>82.1</v>
      </c>
      <c r="V5" s="3">
        <v>4.9</v>
      </c>
      <c r="W5" s="3">
        <v>134</v>
      </c>
      <c r="X5" s="3">
        <v>2</v>
      </c>
    </row>
    <row r="6" spans="1:24" ht="12.75">
      <c r="A6" s="3">
        <v>3</v>
      </c>
      <c r="B6" s="3">
        <v>92</v>
      </c>
      <c r="C6" s="3">
        <v>4.7</v>
      </c>
      <c r="D6" s="3"/>
      <c r="E6" s="3">
        <v>0.19</v>
      </c>
      <c r="F6" s="3">
        <v>0.01</v>
      </c>
      <c r="G6" s="3">
        <v>111</v>
      </c>
      <c r="H6" s="3">
        <v>3</v>
      </c>
      <c r="I6" s="3">
        <v>44.7</v>
      </c>
      <c r="J6" s="3">
        <v>0.6</v>
      </c>
      <c r="K6" s="3">
        <v>6.9</v>
      </c>
      <c r="L6" s="3">
        <v>0.2</v>
      </c>
      <c r="M6" s="3">
        <v>0.34</v>
      </c>
      <c r="N6" s="3">
        <v>1046</v>
      </c>
      <c r="O6" s="3">
        <v>8</v>
      </c>
      <c r="P6" s="3">
        <v>85.9</v>
      </c>
      <c r="Q6" s="3">
        <v>4.7</v>
      </c>
      <c r="R6" s="3">
        <v>40.1</v>
      </c>
      <c r="S6" s="3"/>
      <c r="T6" s="3">
        <v>0.6</v>
      </c>
      <c r="U6" s="3">
        <v>72.7</v>
      </c>
      <c r="V6" s="3">
        <v>5.4</v>
      </c>
      <c r="W6" s="3">
        <v>126</v>
      </c>
      <c r="X6" s="3">
        <v>1</v>
      </c>
    </row>
    <row r="7" spans="1:24" ht="12.75">
      <c r="A7" s="3">
        <v>4</v>
      </c>
      <c r="B7" s="3">
        <v>96</v>
      </c>
      <c r="C7" s="3">
        <v>5.1</v>
      </c>
      <c r="D7" s="3">
        <v>0.1</v>
      </c>
      <c r="E7" s="3">
        <v>0.2</v>
      </c>
      <c r="F7" s="3">
        <v>0.01</v>
      </c>
      <c r="G7" s="3">
        <v>120</v>
      </c>
      <c r="H7" s="3">
        <v>1</v>
      </c>
      <c r="I7" s="3">
        <v>48.9</v>
      </c>
      <c r="J7" s="3">
        <v>0.3</v>
      </c>
      <c r="K7" s="3">
        <v>5</v>
      </c>
      <c r="L7" s="3">
        <v>0.8</v>
      </c>
      <c r="M7" s="3">
        <v>0.3</v>
      </c>
      <c r="N7" s="3">
        <v>1238</v>
      </c>
      <c r="O7" s="3">
        <v>5</v>
      </c>
      <c r="P7" s="3">
        <v>97.9</v>
      </c>
      <c r="Q7" s="3">
        <v>0.2</v>
      </c>
      <c r="R7" s="3">
        <v>48.1</v>
      </c>
      <c r="S7" s="3">
        <v>0.4</v>
      </c>
      <c r="T7" s="3">
        <v>0.5</v>
      </c>
      <c r="U7" s="3">
        <v>94.7</v>
      </c>
      <c r="V7" s="3">
        <v>0.6</v>
      </c>
      <c r="W7" s="3">
        <v>138</v>
      </c>
      <c r="X7" s="3">
        <v>0.4</v>
      </c>
    </row>
    <row r="8" spans="1:24" ht="12.75">
      <c r="A8" s="3">
        <v>5</v>
      </c>
      <c r="B8" s="3">
        <v>71</v>
      </c>
      <c r="C8" s="3">
        <v>3.7</v>
      </c>
      <c r="D8" s="3">
        <v>0.1</v>
      </c>
      <c r="E8" s="3">
        <v>0.25</v>
      </c>
      <c r="F8" s="3">
        <v>0</v>
      </c>
      <c r="G8" s="3">
        <v>99.7</v>
      </c>
      <c r="H8" s="3">
        <v>1</v>
      </c>
      <c r="I8" s="3">
        <v>37</v>
      </c>
      <c r="J8" s="3">
        <v>0.1</v>
      </c>
      <c r="K8" s="3">
        <v>3.7</v>
      </c>
      <c r="L8" s="3">
        <v>0.03</v>
      </c>
      <c r="M8" s="3">
        <v>0.24</v>
      </c>
      <c r="N8" s="3">
        <v>685</v>
      </c>
      <c r="O8" s="3">
        <v>4</v>
      </c>
      <c r="P8" s="3">
        <v>82.9</v>
      </c>
      <c r="Q8" s="3">
        <v>0.6</v>
      </c>
      <c r="R8" s="3">
        <v>41.7</v>
      </c>
      <c r="S8" s="3">
        <v>0.3</v>
      </c>
      <c r="T8" s="3">
        <v>0.4</v>
      </c>
      <c r="U8" s="3">
        <v>71.1</v>
      </c>
      <c r="V8" s="3">
        <v>0.5</v>
      </c>
      <c r="W8" s="3">
        <v>115</v>
      </c>
      <c r="X8" s="3">
        <v>1</v>
      </c>
    </row>
    <row r="9" spans="1:24" ht="12.75">
      <c r="A9" s="3">
        <v>6</v>
      </c>
      <c r="B9" s="3">
        <v>68</v>
      </c>
      <c r="C9" s="3">
        <v>3.9</v>
      </c>
      <c r="D9" s="3">
        <v>0.1</v>
      </c>
      <c r="E9" s="3">
        <v>0.24</v>
      </c>
      <c r="F9" s="3">
        <v>0.01</v>
      </c>
      <c r="G9" s="3">
        <v>103</v>
      </c>
      <c r="H9" s="3">
        <v>1</v>
      </c>
      <c r="I9" s="3">
        <v>40.2</v>
      </c>
      <c r="J9" s="3">
        <v>0.1</v>
      </c>
      <c r="K9" s="3">
        <v>3.7</v>
      </c>
      <c r="L9" s="3">
        <v>0</v>
      </c>
      <c r="M9" s="3">
        <v>0.34</v>
      </c>
      <c r="N9" s="3">
        <v>722</v>
      </c>
      <c r="O9" s="3">
        <v>1</v>
      </c>
      <c r="P9" s="3">
        <v>85.9</v>
      </c>
      <c r="Q9" s="3">
        <v>0.03</v>
      </c>
      <c r="R9" s="3">
        <v>45.1</v>
      </c>
      <c r="S9" s="3">
        <v>0.1</v>
      </c>
      <c r="T9" s="3">
        <v>0.3</v>
      </c>
      <c r="U9" s="3">
        <v>71.4</v>
      </c>
      <c r="V9" s="3">
        <v>2.2</v>
      </c>
      <c r="W9" s="3">
        <v>119</v>
      </c>
      <c r="X9" s="3">
        <v>0.1</v>
      </c>
    </row>
    <row r="10" spans="1:24" ht="12.75">
      <c r="A10" s="3">
        <v>7</v>
      </c>
      <c r="B10" s="3"/>
      <c r="C10" s="3"/>
      <c r="D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s="3">
        <v>8</v>
      </c>
      <c r="B11" s="3"/>
      <c r="C11" s="3"/>
      <c r="D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>
      <c r="A12" s="3">
        <v>9</v>
      </c>
      <c r="B12" s="3">
        <v>32</v>
      </c>
      <c r="C12" s="3">
        <v>3.4</v>
      </c>
      <c r="D12" s="3">
        <v>0.1</v>
      </c>
      <c r="E12" s="3">
        <v>0.19</v>
      </c>
      <c r="F12" s="3">
        <v>0</v>
      </c>
      <c r="G12" s="3">
        <v>94.6</v>
      </c>
      <c r="H12" s="3">
        <v>2.1</v>
      </c>
      <c r="I12" s="3">
        <v>33.7</v>
      </c>
      <c r="J12" s="3">
        <v>0.1</v>
      </c>
      <c r="K12" s="3">
        <v>3.3</v>
      </c>
      <c r="L12" s="3">
        <v>0.03</v>
      </c>
      <c r="M12" s="3">
        <v>0.25</v>
      </c>
      <c r="N12" s="3">
        <v>909</v>
      </c>
      <c r="O12" s="3">
        <v>4</v>
      </c>
      <c r="P12" s="3">
        <v>77</v>
      </c>
      <c r="Q12" s="3">
        <v>0.2</v>
      </c>
      <c r="R12" s="3">
        <v>41.6</v>
      </c>
      <c r="S12" s="3">
        <v>0.5</v>
      </c>
      <c r="T12" s="3">
        <v>0.2</v>
      </c>
      <c r="U12" s="3">
        <v>64.2</v>
      </c>
      <c r="V12" s="3">
        <v>0.7</v>
      </c>
      <c r="W12" s="3">
        <v>106</v>
      </c>
      <c r="X12" s="3">
        <v>1</v>
      </c>
    </row>
    <row r="13" spans="1:24" ht="12.75">
      <c r="A13" s="3">
        <v>10</v>
      </c>
      <c r="B13" s="3"/>
      <c r="C13" s="3"/>
      <c r="D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2.75">
      <c r="A14" s="3">
        <v>11</v>
      </c>
      <c r="B14" s="3">
        <v>61</v>
      </c>
      <c r="C14" s="3">
        <v>4.5</v>
      </c>
      <c r="D14" s="3">
        <v>0.1</v>
      </c>
      <c r="E14" s="3" t="s">
        <v>48</v>
      </c>
      <c r="F14" s="3" t="s">
        <v>48</v>
      </c>
      <c r="G14" s="3">
        <v>110</v>
      </c>
      <c r="H14" s="3">
        <v>2</v>
      </c>
      <c r="I14" s="3">
        <v>42.7</v>
      </c>
      <c r="J14" s="3">
        <v>0.1</v>
      </c>
      <c r="K14" s="3">
        <v>3.8</v>
      </c>
      <c r="L14" s="3">
        <v>0</v>
      </c>
      <c r="M14" s="3">
        <v>0.34</v>
      </c>
      <c r="N14" s="3">
        <v>1310</v>
      </c>
      <c r="O14" s="3">
        <v>3</v>
      </c>
      <c r="P14" s="3">
        <v>91.3</v>
      </c>
      <c r="Q14" s="3">
        <v>1.4</v>
      </c>
      <c r="R14" s="3">
        <v>45.5</v>
      </c>
      <c r="S14" s="3">
        <v>0.3</v>
      </c>
      <c r="T14" s="3">
        <v>0.3</v>
      </c>
      <c r="U14" s="3">
        <v>81.2</v>
      </c>
      <c r="V14" s="3">
        <v>1.6</v>
      </c>
      <c r="W14" s="3">
        <v>124</v>
      </c>
      <c r="X14" s="3">
        <v>1</v>
      </c>
    </row>
    <row r="15" spans="1:24" ht="12.75">
      <c r="A15" s="3">
        <v>12</v>
      </c>
      <c r="B15" s="3">
        <v>95</v>
      </c>
      <c r="C15" s="3">
        <v>5.3</v>
      </c>
      <c r="D15" s="3">
        <v>0.2</v>
      </c>
      <c r="E15" s="3" t="s">
        <v>48</v>
      </c>
      <c r="F15" s="3" t="s">
        <v>48</v>
      </c>
      <c r="G15" s="3">
        <v>123</v>
      </c>
      <c r="H15" s="3">
        <v>2</v>
      </c>
      <c r="I15" s="20">
        <v>50</v>
      </c>
      <c r="J15" s="3">
        <v>0.5</v>
      </c>
      <c r="K15" s="3">
        <v>4.3</v>
      </c>
      <c r="L15" s="3">
        <v>0</v>
      </c>
      <c r="M15" s="3">
        <v>0.33</v>
      </c>
      <c r="N15" s="3">
        <v>1596</v>
      </c>
      <c r="O15" s="3">
        <v>9</v>
      </c>
      <c r="P15" s="3">
        <v>104</v>
      </c>
      <c r="Q15" s="3">
        <v>2</v>
      </c>
      <c r="R15" s="3">
        <v>50.3</v>
      </c>
      <c r="S15" s="3">
        <v>0.5</v>
      </c>
      <c r="T15" s="3">
        <v>0.4</v>
      </c>
      <c r="U15" s="3">
        <v>92.6</v>
      </c>
      <c r="V15" s="3">
        <v>3.2</v>
      </c>
      <c r="W15" s="3">
        <v>142</v>
      </c>
      <c r="X15" s="3">
        <v>2</v>
      </c>
    </row>
    <row r="19" ht="12.75">
      <c r="A19" s="18" t="s">
        <v>31</v>
      </c>
    </row>
    <row r="20" spans="2:20" ht="12.75">
      <c r="B20" s="18"/>
      <c r="C20" s="18"/>
      <c r="D20" s="19" t="s">
        <v>32</v>
      </c>
      <c r="E20" s="19"/>
      <c r="F20" s="19"/>
      <c r="G20" s="13"/>
      <c r="H20" s="19"/>
      <c r="I20" s="19"/>
      <c r="J20" s="19"/>
      <c r="K20" s="19"/>
      <c r="L20" s="19"/>
      <c r="M20" s="13"/>
      <c r="N20" s="13"/>
      <c r="O20" s="13"/>
      <c r="P20" s="13"/>
      <c r="Q20" s="13"/>
      <c r="R20" s="13"/>
      <c r="S20" s="13"/>
      <c r="T20" s="13"/>
    </row>
    <row r="22" spans="1:22" s="22" customFormat="1" ht="12.75">
      <c r="A22" s="16" t="s">
        <v>29</v>
      </c>
      <c r="B22" s="16"/>
      <c r="C22" s="17" t="s">
        <v>46</v>
      </c>
      <c r="D22" s="17" t="s">
        <v>28</v>
      </c>
      <c r="E22" s="17" t="s">
        <v>38</v>
      </c>
      <c r="F22" s="17" t="s">
        <v>28</v>
      </c>
      <c r="G22" s="17" t="s">
        <v>39</v>
      </c>
      <c r="H22" s="17" t="s">
        <v>28</v>
      </c>
      <c r="I22" s="17" t="s">
        <v>40</v>
      </c>
      <c r="J22" s="17" t="s">
        <v>28</v>
      </c>
      <c r="K22" s="17" t="s">
        <v>41</v>
      </c>
      <c r="L22" s="17" t="s">
        <v>28</v>
      </c>
      <c r="M22" s="17" t="s">
        <v>42</v>
      </c>
      <c r="N22" s="17" t="s">
        <v>28</v>
      </c>
      <c r="O22" s="17" t="s">
        <v>43</v>
      </c>
      <c r="P22" s="17" t="s">
        <v>28</v>
      </c>
      <c r="Q22" s="17" t="s">
        <v>44</v>
      </c>
      <c r="R22" s="17" t="s">
        <v>28</v>
      </c>
      <c r="S22" s="17" t="s">
        <v>10</v>
      </c>
      <c r="T22" s="17" t="s">
        <v>28</v>
      </c>
      <c r="U22" s="17" t="s">
        <v>45</v>
      </c>
      <c r="V22" s="16" t="s">
        <v>28</v>
      </c>
    </row>
    <row r="23" spans="1:22" ht="12.75">
      <c r="A23" s="3">
        <v>1</v>
      </c>
      <c r="C23">
        <v>0.26</v>
      </c>
      <c r="D23">
        <v>0.01</v>
      </c>
      <c r="E23" s="3">
        <v>2202</v>
      </c>
      <c r="F23" s="3">
        <v>87</v>
      </c>
      <c r="G23" s="3">
        <v>4.3</v>
      </c>
      <c r="H23" s="3">
        <v>0.3</v>
      </c>
      <c r="I23" s="3">
        <v>18.3</v>
      </c>
      <c r="J23" s="3">
        <v>0.3</v>
      </c>
      <c r="K23" s="3">
        <v>4258</v>
      </c>
      <c r="L23" s="3">
        <v>244</v>
      </c>
      <c r="M23" s="3">
        <v>736</v>
      </c>
      <c r="N23" s="3">
        <v>5</v>
      </c>
      <c r="O23" s="3">
        <v>7.3</v>
      </c>
      <c r="P23" s="3">
        <v>0.4</v>
      </c>
      <c r="Q23" s="3">
        <v>24.9</v>
      </c>
      <c r="R23" s="3">
        <v>0.3</v>
      </c>
      <c r="S23" s="3">
        <v>10.6</v>
      </c>
      <c r="T23" s="3">
        <v>0.3</v>
      </c>
      <c r="U23" s="3">
        <v>39.9</v>
      </c>
      <c r="V23" s="3">
        <v>1.4</v>
      </c>
    </row>
    <row r="24" spans="1:22" ht="12.75">
      <c r="A24" s="3">
        <v>2</v>
      </c>
      <c r="C24">
        <v>0.2</v>
      </c>
      <c r="D24">
        <v>0</v>
      </c>
      <c r="E24" s="3">
        <v>2249</v>
      </c>
      <c r="F24" s="3">
        <v>122</v>
      </c>
      <c r="G24" s="3">
        <v>4.4</v>
      </c>
      <c r="H24" s="3">
        <v>0.4</v>
      </c>
      <c r="I24" s="3">
        <v>21.5</v>
      </c>
      <c r="J24" s="3">
        <v>0.3</v>
      </c>
      <c r="K24" s="3">
        <v>5235</v>
      </c>
      <c r="L24" s="3">
        <v>321</v>
      </c>
      <c r="M24" s="3">
        <v>710</v>
      </c>
      <c r="N24" s="3">
        <v>10</v>
      </c>
      <c r="O24" s="3">
        <v>8.2</v>
      </c>
      <c r="P24" s="3">
        <v>0.4</v>
      </c>
      <c r="Q24" s="3">
        <v>24.3</v>
      </c>
      <c r="R24" s="3">
        <v>0.1</v>
      </c>
      <c r="S24" s="3">
        <v>11.8</v>
      </c>
      <c r="T24" s="3">
        <v>0.3</v>
      </c>
      <c r="U24" s="3">
        <v>40.6</v>
      </c>
      <c r="V24" s="3">
        <v>1.8</v>
      </c>
    </row>
    <row r="25" spans="1:22" ht="12.75">
      <c r="A25" s="3">
        <v>3</v>
      </c>
      <c r="C25">
        <v>0.2</v>
      </c>
      <c r="D25">
        <v>0.005</v>
      </c>
      <c r="E25" s="3">
        <v>2016</v>
      </c>
      <c r="F25" s="3">
        <v>17</v>
      </c>
      <c r="G25" s="3">
        <v>3.9</v>
      </c>
      <c r="H25" s="3">
        <v>0.1</v>
      </c>
      <c r="I25" s="3">
        <v>18.5</v>
      </c>
      <c r="J25" s="3">
        <v>0.2</v>
      </c>
      <c r="K25" s="3">
        <v>4304</v>
      </c>
      <c r="L25" s="3">
        <v>70</v>
      </c>
      <c r="M25" s="3">
        <v>791</v>
      </c>
      <c r="N25" s="3">
        <v>9</v>
      </c>
      <c r="O25" s="3">
        <v>7.3</v>
      </c>
      <c r="P25" s="3">
        <v>0.1</v>
      </c>
      <c r="Q25" s="3">
        <v>23.5</v>
      </c>
      <c r="R25" s="3">
        <v>0.3</v>
      </c>
      <c r="S25" s="3">
        <v>10</v>
      </c>
      <c r="T25" s="3">
        <v>0.03</v>
      </c>
      <c r="U25" s="3">
        <v>40.4</v>
      </c>
      <c r="V25" s="3">
        <v>0.4</v>
      </c>
    </row>
    <row r="26" spans="1:22" ht="12.75">
      <c r="A26" s="3">
        <v>4</v>
      </c>
      <c r="C26">
        <v>0.23</v>
      </c>
      <c r="D26">
        <v>0.005</v>
      </c>
      <c r="E26" s="3">
        <v>2179</v>
      </c>
      <c r="F26" s="3">
        <v>58</v>
      </c>
      <c r="G26" s="3">
        <v>4.1</v>
      </c>
      <c r="H26" s="3">
        <v>0.2</v>
      </c>
      <c r="I26" s="3">
        <v>17.7</v>
      </c>
      <c r="J26" s="3">
        <v>0.3</v>
      </c>
      <c r="K26" s="3">
        <v>4071</v>
      </c>
      <c r="L26" s="3">
        <v>93</v>
      </c>
      <c r="M26" s="3">
        <v>924</v>
      </c>
      <c r="N26" s="3">
        <v>10</v>
      </c>
      <c r="O26" s="3">
        <v>6.8</v>
      </c>
      <c r="P26" s="3">
        <v>0.2</v>
      </c>
      <c r="Q26" s="3">
        <v>24.2</v>
      </c>
      <c r="R26" s="3">
        <v>0.2</v>
      </c>
      <c r="S26" s="3">
        <v>11</v>
      </c>
      <c r="T26" s="3">
        <v>0.2</v>
      </c>
      <c r="U26" s="3">
        <v>39.3</v>
      </c>
      <c r="V26" s="3">
        <v>1</v>
      </c>
    </row>
    <row r="27" spans="1:22" ht="12.75">
      <c r="A27" s="3">
        <v>5</v>
      </c>
      <c r="C27">
        <v>0.17</v>
      </c>
      <c r="D27">
        <v>0.01</v>
      </c>
      <c r="E27" s="3">
        <v>1646</v>
      </c>
      <c r="F27" s="3">
        <v>53</v>
      </c>
      <c r="G27" s="3">
        <v>3.1</v>
      </c>
      <c r="H27" s="3">
        <v>0.2</v>
      </c>
      <c r="I27" s="3">
        <v>15.4</v>
      </c>
      <c r="J27" s="3">
        <v>0.2</v>
      </c>
      <c r="K27" s="3">
        <v>3517</v>
      </c>
      <c r="L27" s="3">
        <v>132</v>
      </c>
      <c r="M27" s="3">
        <v>385</v>
      </c>
      <c r="N27" s="3">
        <v>3</v>
      </c>
      <c r="O27" s="3">
        <v>5.6</v>
      </c>
      <c r="P27" s="3">
        <v>0.2</v>
      </c>
      <c r="Q27" s="3">
        <v>19.2</v>
      </c>
      <c r="R27" s="3">
        <v>0.2</v>
      </c>
      <c r="S27" s="3">
        <v>8.1</v>
      </c>
      <c r="T27" s="3">
        <v>0.1</v>
      </c>
      <c r="U27" s="3">
        <v>32.5</v>
      </c>
      <c r="V27" s="3">
        <v>0.6</v>
      </c>
    </row>
    <row r="28" spans="1:22" ht="12.75">
      <c r="A28" s="3">
        <v>6</v>
      </c>
      <c r="C28">
        <v>0.23</v>
      </c>
      <c r="D28">
        <v>0.005</v>
      </c>
      <c r="E28" s="3">
        <v>1542</v>
      </c>
      <c r="F28" s="3">
        <v>2</v>
      </c>
      <c r="G28" s="20">
        <v>3</v>
      </c>
      <c r="H28" s="3">
        <v>0.03</v>
      </c>
      <c r="I28" s="20">
        <v>17</v>
      </c>
      <c r="J28" s="3">
        <v>0.2</v>
      </c>
      <c r="K28" s="21">
        <v>3427</v>
      </c>
      <c r="L28" s="3">
        <v>1</v>
      </c>
      <c r="M28" s="3">
        <v>382</v>
      </c>
      <c r="N28" s="3">
        <v>3</v>
      </c>
      <c r="O28" s="3">
        <v>5.9</v>
      </c>
      <c r="P28" s="3">
        <v>0.1</v>
      </c>
      <c r="Q28" s="3">
        <v>19.2</v>
      </c>
      <c r="R28" s="3">
        <v>0.2</v>
      </c>
      <c r="S28" s="3">
        <v>7.1</v>
      </c>
      <c r="T28" s="3">
        <v>0.01</v>
      </c>
      <c r="U28" s="3">
        <v>31.2</v>
      </c>
      <c r="V28" s="3">
        <v>0.2</v>
      </c>
    </row>
    <row r="29" spans="1:22" ht="12.75">
      <c r="A29" s="3">
        <v>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>
      <c r="A30" s="3">
        <v>8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>
      <c r="A31" s="3">
        <v>9</v>
      </c>
      <c r="C31">
        <v>0.16</v>
      </c>
      <c r="D31">
        <v>0</v>
      </c>
      <c r="E31" s="3">
        <v>1633</v>
      </c>
      <c r="F31" s="3">
        <v>28</v>
      </c>
      <c r="G31" s="3">
        <v>3.5</v>
      </c>
      <c r="H31" s="3">
        <v>0.1</v>
      </c>
      <c r="I31" s="20">
        <v>14</v>
      </c>
      <c r="J31" s="3">
        <v>0.2</v>
      </c>
      <c r="K31" s="3">
        <v>3795</v>
      </c>
      <c r="L31" s="3">
        <v>74</v>
      </c>
      <c r="M31" s="3">
        <v>661</v>
      </c>
      <c r="N31" s="3">
        <v>3</v>
      </c>
      <c r="O31" s="3">
        <v>6.3</v>
      </c>
      <c r="P31" s="3">
        <v>0.2</v>
      </c>
      <c r="Q31" s="3">
        <v>19.7</v>
      </c>
      <c r="R31" s="3">
        <v>0.2</v>
      </c>
      <c r="S31" s="3">
        <v>6.8</v>
      </c>
      <c r="T31" s="3">
        <v>0.1</v>
      </c>
      <c r="U31" s="3">
        <v>34.9</v>
      </c>
      <c r="V31" s="3">
        <v>0.3</v>
      </c>
    </row>
    <row r="32" spans="1:22" ht="12.75">
      <c r="A32" s="3">
        <v>10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>
      <c r="A33" s="3">
        <v>11</v>
      </c>
      <c r="C33">
        <v>0.2</v>
      </c>
      <c r="D33">
        <v>0.005</v>
      </c>
      <c r="E33" s="3">
        <v>2036</v>
      </c>
      <c r="F33" s="3">
        <v>14</v>
      </c>
      <c r="G33" s="3">
        <v>4.5</v>
      </c>
      <c r="H33" s="3">
        <v>0.03</v>
      </c>
      <c r="I33" s="3">
        <v>16.4</v>
      </c>
      <c r="J33" s="3">
        <v>0.02</v>
      </c>
      <c r="K33" s="3">
        <v>4458</v>
      </c>
      <c r="L33" s="3">
        <v>38</v>
      </c>
      <c r="M33" s="3">
        <v>1013</v>
      </c>
      <c r="N33" s="3">
        <v>7</v>
      </c>
      <c r="O33" s="3">
        <v>7.6</v>
      </c>
      <c r="P33" s="3">
        <v>0.1</v>
      </c>
      <c r="Q33" s="3">
        <v>22.6</v>
      </c>
      <c r="R33" s="3">
        <v>0.3</v>
      </c>
      <c r="S33" s="3">
        <v>9.1</v>
      </c>
      <c r="T33" s="3">
        <v>0</v>
      </c>
      <c r="U33" s="3">
        <v>39.4</v>
      </c>
      <c r="V33" s="3">
        <v>0.2</v>
      </c>
    </row>
    <row r="34" spans="1:22" ht="12.75">
      <c r="A34" s="3">
        <v>12</v>
      </c>
      <c r="C34">
        <v>0.3</v>
      </c>
      <c r="D34">
        <v>0</v>
      </c>
      <c r="E34" s="3">
        <v>2401</v>
      </c>
      <c r="F34" s="3">
        <v>54</v>
      </c>
      <c r="G34" s="3">
        <v>5.3</v>
      </c>
      <c r="H34" s="3">
        <v>0.1</v>
      </c>
      <c r="I34" s="20">
        <v>19</v>
      </c>
      <c r="J34" s="3">
        <v>0.3</v>
      </c>
      <c r="K34" s="3">
        <v>5172</v>
      </c>
      <c r="L34" s="3">
        <v>120</v>
      </c>
      <c r="M34" s="3">
        <v>1323</v>
      </c>
      <c r="N34" s="3">
        <v>16</v>
      </c>
      <c r="O34" s="3">
        <v>8.8</v>
      </c>
      <c r="P34" s="3">
        <v>0.4</v>
      </c>
      <c r="Q34" s="20">
        <v>25</v>
      </c>
      <c r="R34" s="3">
        <v>0.3</v>
      </c>
      <c r="S34" s="3">
        <v>11.5</v>
      </c>
      <c r="T34" s="3">
        <v>0.3</v>
      </c>
      <c r="U34" s="3">
        <v>47.2</v>
      </c>
      <c r="V34" s="3">
        <v>0.4</v>
      </c>
    </row>
  </sheetData>
  <printOptions/>
  <pageMargins left="0.75" right="0.75" top="1" bottom="1" header="0.5" footer="0.5"/>
  <pageSetup horizontalDpi="600" verticalDpi="600" orientation="landscape" scale="79" r:id="rId1"/>
  <headerFooter alignWithMargins="0">
    <oddFooter>&amp;C&amp;"Times New Roman,Regular"48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mhornber</dc:creator>
  <cp:keywords/>
  <dc:description/>
  <cp:lastModifiedBy>cdavid</cp:lastModifiedBy>
  <cp:lastPrinted>2002-11-22T20:05:41Z</cp:lastPrinted>
  <dcterms:created xsi:type="dcterms:W3CDTF">1999-11-04T17:54:38Z</dcterms:created>
  <dcterms:modified xsi:type="dcterms:W3CDTF">2002-11-22T20:05:43Z</dcterms:modified>
  <cp:category/>
  <cp:version/>
  <cp:contentType/>
  <cp:contentStatus/>
</cp:coreProperties>
</file>