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45" yWindow="180" windowWidth="14955" windowHeight="8685" activeTab="0"/>
  </bookViews>
  <sheets>
    <sheet name="GER" sheetId="1" r:id="rId1"/>
  </sheets>
  <definedNames/>
  <calcPr fullCalcOnLoad="1"/>
</workbook>
</file>

<file path=xl/sharedStrings.xml><?xml version="1.0" encoding="utf-8"?>
<sst xmlns="http://schemas.openxmlformats.org/spreadsheetml/2006/main" count="216" uniqueCount="38">
  <si>
    <t>a</t>
  </si>
  <si>
    <t>b</t>
  </si>
  <si>
    <t>c</t>
  </si>
  <si>
    <t>Chemical</t>
  </si>
  <si>
    <t>QC Plate</t>
  </si>
  <si>
    <t>Dose [uM]</t>
  </si>
  <si>
    <t>Dose Descr.</t>
  </si>
  <si>
    <t>SC</t>
  </si>
  <si>
    <t>For1</t>
  </si>
  <si>
    <t>For10</t>
  </si>
  <si>
    <t>BL</t>
  </si>
  <si>
    <t>Pro0.3</t>
  </si>
  <si>
    <t>Pro3</t>
  </si>
  <si>
    <t>Testosterone</t>
  </si>
  <si>
    <t>Estradiol</t>
  </si>
  <si>
    <t>Experiment A [% live cells]</t>
  </si>
  <si>
    <t>Experiment B [% live cells]</t>
  </si>
  <si>
    <t>Experiment C [% live cells]</t>
  </si>
  <si>
    <t>Cell Viability</t>
  </si>
  <si>
    <t>no data; numbers represent averages of same dose obtained during experiments 2 &amp; 3</t>
  </si>
  <si>
    <t>not considered due to large variability in cell viability</t>
  </si>
  <si>
    <t>Absolute Concentration</t>
  </si>
  <si>
    <t>Fold Change Relative to SC = 1</t>
  </si>
  <si>
    <t>Percent of Controls</t>
  </si>
  <si>
    <t>Hormone Assay Interference</t>
  </si>
  <si>
    <t>Experiment A</t>
  </si>
  <si>
    <t>Experiment B</t>
  </si>
  <si>
    <t>Experiment C</t>
  </si>
  <si>
    <t>pg/ml</t>
  </si>
  <si>
    <t>(pg/ml)/% Cell Viability</t>
  </si>
  <si>
    <t>fold-change</t>
  </si>
  <si>
    <t>fold-change/% cell viability</t>
  </si>
  <si>
    <t>PC</t>
  </si>
  <si>
    <t>PC/% cell cviability</t>
  </si>
  <si>
    <t>T</t>
  </si>
  <si>
    <t>E2</t>
  </si>
  <si>
    <t>cytoxicity</t>
  </si>
  <si>
    <t>data not considered for further evaluation due to issues encountered during conduct of hormone or exposure assay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</si>
</sst>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"/>
    <numFmt numFmtId="166" formatCode="0.000000"/>
    <numFmt numFmtId="167" formatCode="0.00000"/>
    <numFmt numFmtId="168" formatCode="0.0000"/>
    <numFmt numFmtId="169" formatCode="0.0"/>
  </numFmts>
  <fonts count="22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 vertical="center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/>
    </xf>
    <xf numFmtId="0" fontId="0" fillId="20" borderId="10" xfId="0" applyFill="1" applyBorder="1" applyAlignment="1">
      <alignment horizontal="center"/>
    </xf>
    <xf numFmtId="0" fontId="0" fillId="20" borderId="0" xfId="0" applyFill="1" applyBorder="1" applyAlignment="1">
      <alignment horizontal="center"/>
    </xf>
    <xf numFmtId="0" fontId="0" fillId="20" borderId="14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20" borderId="0" xfId="0" applyFill="1" applyAlignment="1">
      <alignment horizontal="center"/>
    </xf>
    <xf numFmtId="0" fontId="0" fillId="20" borderId="0" xfId="0" applyFill="1" applyBorder="1" applyAlignment="1">
      <alignment/>
    </xf>
    <xf numFmtId="0" fontId="0" fillId="20" borderId="10" xfId="0" applyFill="1" applyBorder="1" applyAlignment="1">
      <alignment/>
    </xf>
    <xf numFmtId="0" fontId="0" fillId="0" borderId="12" xfId="0" applyFill="1" applyBorder="1" applyAlignment="1">
      <alignment horizontal="center"/>
    </xf>
    <xf numFmtId="9" fontId="0" fillId="0" borderId="10" xfId="57" applyNumberFormat="1" applyFon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2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9" fontId="0" fillId="20" borderId="19" xfId="0" applyNumberFormat="1" applyFill="1" applyBorder="1" applyAlignment="1">
      <alignment horizontal="center"/>
    </xf>
    <xf numFmtId="9" fontId="0" fillId="20" borderId="10" xfId="0" applyNumberFormat="1" applyFill="1" applyBorder="1" applyAlignment="1">
      <alignment horizontal="center"/>
    </xf>
    <xf numFmtId="9" fontId="0" fillId="20" borderId="16" xfId="0" applyNumberFormat="1" applyFill="1" applyBorder="1" applyAlignment="1">
      <alignment horizontal="center"/>
    </xf>
    <xf numFmtId="9" fontId="0" fillId="20" borderId="18" xfId="0" applyNumberFormat="1" applyFill="1" applyBorder="1" applyAlignment="1">
      <alignment horizontal="center"/>
    </xf>
    <xf numFmtId="9" fontId="0" fillId="20" borderId="0" xfId="0" applyNumberFormat="1" applyFill="1" applyBorder="1" applyAlignment="1">
      <alignment horizontal="center"/>
    </xf>
    <xf numFmtId="9" fontId="0" fillId="20" borderId="14" xfId="0" applyNumberFormat="1" applyFill="1" applyBorder="1" applyAlignment="1">
      <alignment horizontal="center"/>
    </xf>
    <xf numFmtId="9" fontId="0" fillId="20" borderId="20" xfId="0" applyNumberFormat="1" applyFill="1" applyBorder="1" applyAlignment="1">
      <alignment horizontal="center"/>
    </xf>
    <xf numFmtId="9" fontId="0" fillId="20" borderId="12" xfId="0" applyNumberFormat="1" applyFill="1" applyBorder="1" applyAlignment="1">
      <alignment horizontal="center"/>
    </xf>
    <xf numFmtId="9" fontId="0" fillId="20" borderId="21" xfId="0" applyNumberFormat="1" applyFill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9" fontId="0" fillId="0" borderId="14" xfId="0" applyNumberFormat="1" applyBorder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19" xfId="0" applyNumberFormat="1" applyBorder="1" applyAlignment="1">
      <alignment horizontal="center"/>
    </xf>
    <xf numFmtId="9" fontId="0" fillId="0" borderId="16" xfId="0" applyNumberFormat="1" applyBorder="1" applyAlignment="1">
      <alignment horizontal="center"/>
    </xf>
    <xf numFmtId="9" fontId="0" fillId="0" borderId="20" xfId="0" applyNumberFormat="1" applyBorder="1" applyAlignment="1">
      <alignment horizontal="center"/>
    </xf>
    <xf numFmtId="9" fontId="0" fillId="0" borderId="21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9" fontId="0" fillId="0" borderId="10" xfId="0" applyNumberFormat="1" applyBorder="1" applyAlignment="1">
      <alignment/>
    </xf>
    <xf numFmtId="9" fontId="0" fillId="0" borderId="0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0" fillId="0" borderId="0" xfId="0" applyFill="1" applyAlignment="1">
      <alignment/>
    </xf>
    <xf numFmtId="9" fontId="0" fillId="0" borderId="0" xfId="0" applyNumberFormat="1" applyAlignment="1">
      <alignment/>
    </xf>
    <xf numFmtId="9" fontId="0" fillId="0" borderId="0" xfId="57" applyNumberFormat="1" applyFont="1" applyAlignment="1">
      <alignment horizontal="center"/>
    </xf>
    <xf numFmtId="9" fontId="0" fillId="0" borderId="0" xfId="57" applyNumberFormat="1" applyFont="1" applyBorder="1" applyAlignment="1">
      <alignment horizontal="center"/>
    </xf>
    <xf numFmtId="9" fontId="0" fillId="0" borderId="12" xfId="57" applyNumberFormat="1" applyFont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1" fontId="0" fillId="0" borderId="0" xfId="0" applyNumberFormat="1" applyFill="1" applyAlignment="1">
      <alignment horizontal="center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2" xfId="0" applyFill="1" applyBorder="1" applyAlignment="1">
      <alignment/>
    </xf>
    <xf numFmtId="0" fontId="0" fillId="0" borderId="20" xfId="0" applyBorder="1" applyAlignment="1">
      <alignment horizontal="center"/>
    </xf>
    <xf numFmtId="1" fontId="0" fillId="24" borderId="10" xfId="0" applyNumberFormat="1" applyFill="1" applyBorder="1" applyAlignment="1">
      <alignment horizontal="center"/>
    </xf>
    <xf numFmtId="1" fontId="0" fillId="24" borderId="0" xfId="0" applyNumberFormat="1" applyFill="1" applyBorder="1" applyAlignment="1">
      <alignment horizontal="center"/>
    </xf>
    <xf numFmtId="1" fontId="0" fillId="24" borderId="12" xfId="0" applyNumberFormat="1" applyFill="1" applyBorder="1" applyAlignment="1">
      <alignment horizontal="center"/>
    </xf>
    <xf numFmtId="1" fontId="0" fillId="24" borderId="0" xfId="0" applyNumberFormat="1" applyFill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9" fontId="0" fillId="3" borderId="0" xfId="0" applyNumberFormat="1" applyFill="1" applyBorder="1" applyAlignment="1">
      <alignment/>
    </xf>
    <xf numFmtId="0" fontId="0" fillId="3" borderId="0" xfId="0" applyFill="1" applyAlignment="1">
      <alignment/>
    </xf>
    <xf numFmtId="0" fontId="0" fillId="24" borderId="10" xfId="0" applyFill="1" applyBorder="1" applyAlignment="1">
      <alignment horizontal="center"/>
    </xf>
    <xf numFmtId="0" fontId="0" fillId="17" borderId="12" xfId="0" applyFill="1" applyBorder="1" applyAlignment="1">
      <alignment horizontal="center"/>
    </xf>
    <xf numFmtId="0" fontId="0" fillId="17" borderId="0" xfId="0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1" xfId="0" applyFill="1" applyBorder="1" applyAlignment="1">
      <alignment/>
    </xf>
    <xf numFmtId="1" fontId="0" fillId="17" borderId="12" xfId="0" applyNumberFormat="1" applyFill="1" applyBorder="1" applyAlignment="1">
      <alignment horizontal="center"/>
    </xf>
    <xf numFmtId="0" fontId="0" fillId="17" borderId="12" xfId="0" applyFill="1" applyBorder="1" applyAlignment="1">
      <alignment/>
    </xf>
    <xf numFmtId="0" fontId="0" fillId="17" borderId="17" xfId="0" applyFill="1" applyBorder="1" applyAlignment="1">
      <alignment/>
    </xf>
    <xf numFmtId="0" fontId="0" fillId="17" borderId="20" xfId="0" applyFill="1" applyBorder="1" applyAlignment="1">
      <alignment horizontal="center"/>
    </xf>
    <xf numFmtId="0" fontId="0" fillId="17" borderId="23" xfId="0" applyFill="1" applyBorder="1" applyAlignment="1">
      <alignment horizontal="center"/>
    </xf>
    <xf numFmtId="9" fontId="0" fillId="17" borderId="12" xfId="57" applyNumberFormat="1" applyFont="1" applyFill="1" applyBorder="1" applyAlignment="1">
      <alignment horizontal="center"/>
    </xf>
    <xf numFmtId="9" fontId="0" fillId="17" borderId="20" xfId="0" applyNumberFormat="1" applyFill="1" applyBorder="1" applyAlignment="1">
      <alignment horizontal="center"/>
    </xf>
    <xf numFmtId="9" fontId="0" fillId="17" borderId="12" xfId="0" applyNumberFormat="1" applyFill="1" applyBorder="1" applyAlignment="1">
      <alignment horizontal="center"/>
    </xf>
    <xf numFmtId="9" fontId="0" fillId="17" borderId="21" xfId="0" applyNumberFormat="1" applyFill="1" applyBorder="1" applyAlignment="1">
      <alignment horizontal="center"/>
    </xf>
    <xf numFmtId="0" fontId="0" fillId="17" borderId="0" xfId="0" applyFill="1" applyAlignment="1">
      <alignment/>
    </xf>
    <xf numFmtId="1" fontId="0" fillId="17" borderId="0" xfId="0" applyNumberFormat="1" applyFill="1" applyAlignment="1">
      <alignment horizontal="center"/>
    </xf>
    <xf numFmtId="9" fontId="0" fillId="17" borderId="0" xfId="0" applyNumberFormat="1" applyFill="1" applyBorder="1" applyAlignment="1">
      <alignment/>
    </xf>
    <xf numFmtId="9" fontId="0" fillId="17" borderId="18" xfId="0" applyNumberFormat="1" applyFill="1" applyBorder="1" applyAlignment="1">
      <alignment horizontal="center"/>
    </xf>
    <xf numFmtId="9" fontId="0" fillId="17" borderId="0" xfId="0" applyNumberFormat="1" applyFill="1" applyBorder="1" applyAlignment="1">
      <alignment horizontal="center"/>
    </xf>
    <xf numFmtId="9" fontId="0" fillId="17" borderId="14" xfId="0" applyNumberFormat="1" applyFill="1" applyBorder="1" applyAlignment="1">
      <alignment horizontal="center"/>
    </xf>
    <xf numFmtId="9" fontId="0" fillId="22" borderId="10" xfId="0" applyNumberFormat="1" applyFill="1" applyBorder="1" applyAlignment="1">
      <alignment horizontal="center"/>
    </xf>
    <xf numFmtId="9" fontId="0" fillId="22" borderId="0" xfId="0" applyNumberFormat="1" applyFill="1" applyBorder="1" applyAlignment="1">
      <alignment horizontal="center"/>
    </xf>
    <xf numFmtId="9" fontId="0" fillId="22" borderId="12" xfId="0" applyNumberFormat="1" applyFill="1" applyBorder="1" applyAlignment="1">
      <alignment horizontal="center"/>
    </xf>
    <xf numFmtId="0" fontId="0" fillId="22" borderId="0" xfId="0" applyFill="1" applyAlignment="1">
      <alignment/>
    </xf>
    <xf numFmtId="0" fontId="0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9" fontId="0" fillId="0" borderId="24" xfId="0" applyNumberFormat="1" applyBorder="1" applyAlignment="1">
      <alignment/>
    </xf>
    <xf numFmtId="9" fontId="0" fillId="0" borderId="0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2" fillId="0" borderId="24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9" fontId="0" fillId="0" borderId="17" xfId="0" applyNumberFormat="1" applyFill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9" fontId="3" fillId="0" borderId="17" xfId="0" applyNumberFormat="1" applyFont="1" applyFill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9" fontId="3" fillId="0" borderId="25" xfId="0" applyNumberFormat="1" applyFont="1" applyBorder="1" applyAlignment="1">
      <alignment/>
    </xf>
    <xf numFmtId="9" fontId="3" fillId="0" borderId="13" xfId="0" applyNumberFormat="1" applyFont="1" applyBorder="1" applyAlignment="1">
      <alignment/>
    </xf>
    <xf numFmtId="0" fontId="0" fillId="24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17" borderId="0" xfId="0" applyFill="1" applyAlignment="1">
      <alignment/>
    </xf>
    <xf numFmtId="0" fontId="0" fillId="0" borderId="0" xfId="0" applyFont="1" applyAlignment="1">
      <alignment/>
    </xf>
    <xf numFmtId="0" fontId="0" fillId="0" borderId="23" xfId="0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12" xfId="0" applyFill="1" applyBorder="1" applyAlignment="1">
      <alignment/>
    </xf>
    <xf numFmtId="0" fontId="0" fillId="24" borderId="12" xfId="0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17" borderId="11" xfId="0" applyFill="1" applyBorder="1" applyAlignment="1">
      <alignment/>
    </xf>
    <xf numFmtId="1" fontId="0" fillId="0" borderId="24" xfId="0" applyNumberFormat="1" applyBorder="1" applyAlignment="1">
      <alignment horizontal="center"/>
    </xf>
    <xf numFmtId="0" fontId="0" fillId="20" borderId="11" xfId="0" applyFill="1" applyBorder="1" applyAlignment="1">
      <alignment/>
    </xf>
    <xf numFmtId="1" fontId="0" fillId="0" borderId="27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17" borderId="28" xfId="0" applyNumberFormat="1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1" fontId="0" fillId="17" borderId="24" xfId="0" applyNumberFormat="1" applyFill="1" applyBorder="1" applyAlignment="1">
      <alignment horizontal="center"/>
    </xf>
    <xf numFmtId="1" fontId="0" fillId="17" borderId="0" xfId="0" applyNumberFormat="1" applyFill="1" applyBorder="1" applyAlignment="1">
      <alignment horizontal="center"/>
    </xf>
    <xf numFmtId="0" fontId="0" fillId="17" borderId="0" xfId="0" applyFill="1" applyBorder="1" applyAlignment="1">
      <alignment/>
    </xf>
    <xf numFmtId="0" fontId="0" fillId="25" borderId="11" xfId="0" applyFill="1" applyBorder="1" applyAlignment="1">
      <alignment horizontal="center"/>
    </xf>
    <xf numFmtId="0" fontId="0" fillId="25" borderId="23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0" borderId="22" xfId="0" applyFill="1" applyBorder="1" applyAlignment="1">
      <alignment/>
    </xf>
    <xf numFmtId="1" fontId="0" fillId="0" borderId="27" xfId="0" applyNumberFormat="1" applyFill="1" applyBorder="1" applyAlignment="1">
      <alignment horizontal="center"/>
    </xf>
    <xf numFmtId="0" fontId="0" fillId="0" borderId="22" xfId="0" applyBorder="1" applyAlignment="1">
      <alignment horizontal="center"/>
    </xf>
    <xf numFmtId="1" fontId="0" fillId="0" borderId="24" xfId="0" applyNumberFormat="1" applyFill="1" applyBorder="1" applyAlignment="1">
      <alignment horizontal="center"/>
    </xf>
    <xf numFmtId="1" fontId="0" fillId="24" borderId="24" xfId="0" applyNumberFormat="1" applyFill="1" applyBorder="1" applyAlignment="1">
      <alignment horizontal="center"/>
    </xf>
    <xf numFmtId="1" fontId="0" fillId="24" borderId="28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3" fillId="0" borderId="0" xfId="0" applyFont="1" applyBorder="1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0" fillId="0" borderId="27" xfId="0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2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17" borderId="28" xfId="0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24" borderId="27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17" borderId="18" xfId="0" applyFill="1" applyBorder="1" applyAlignment="1">
      <alignment horizontal="center"/>
    </xf>
    <xf numFmtId="0" fontId="0" fillId="25" borderId="18" xfId="0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20" borderId="27" xfId="0" applyFill="1" applyBorder="1" applyAlignment="1">
      <alignment/>
    </xf>
    <xf numFmtId="0" fontId="0" fillId="20" borderId="16" xfId="0" applyFill="1" applyBorder="1" applyAlignment="1">
      <alignment/>
    </xf>
    <xf numFmtId="0" fontId="0" fillId="20" borderId="24" xfId="0" applyFill="1" applyBorder="1" applyAlignment="1">
      <alignment/>
    </xf>
    <xf numFmtId="0" fontId="0" fillId="20" borderId="14" xfId="0" applyFill="1" applyBorder="1" applyAlignment="1">
      <alignment/>
    </xf>
    <xf numFmtId="0" fontId="0" fillId="17" borderId="21" xfId="0" applyFill="1" applyBorder="1" applyAlignment="1">
      <alignment horizontal="center"/>
    </xf>
    <xf numFmtId="0" fontId="0" fillId="25" borderId="24" xfId="0" applyFill="1" applyBorder="1" applyAlignment="1">
      <alignment horizontal="center"/>
    </xf>
    <xf numFmtId="0" fontId="0" fillId="25" borderId="14" xfId="0" applyFill="1" applyBorder="1" applyAlignment="1">
      <alignment horizontal="center"/>
    </xf>
    <xf numFmtId="0" fontId="0" fillId="25" borderId="28" xfId="0" applyFill="1" applyBorder="1" applyAlignment="1">
      <alignment horizontal="center"/>
    </xf>
    <xf numFmtId="0" fontId="0" fillId="25" borderId="2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17" borderId="28" xfId="0" applyFill="1" applyBorder="1" applyAlignment="1">
      <alignment horizontal="center"/>
    </xf>
    <xf numFmtId="0" fontId="0" fillId="17" borderId="12" xfId="0" applyFill="1" applyBorder="1" applyAlignment="1">
      <alignment horizontal="center"/>
    </xf>
    <xf numFmtId="0" fontId="0" fillId="17" borderId="21" xfId="0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9" xfId="0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20" borderId="24" xfId="0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17" borderId="24" xfId="0" applyFill="1" applyBorder="1" applyAlignment="1">
      <alignment horizontal="center"/>
    </xf>
    <xf numFmtId="0" fontId="0" fillId="0" borderId="27" xfId="0" applyBorder="1" applyAlignment="1">
      <alignment/>
    </xf>
    <xf numFmtId="0" fontId="0" fillId="20" borderId="30" xfId="0" applyFill="1" applyBorder="1" applyAlignment="1">
      <alignment horizontal="center"/>
    </xf>
    <xf numFmtId="0" fontId="0" fillId="20" borderId="31" xfId="0" applyFill="1" applyBorder="1" applyAlignment="1">
      <alignment horizontal="center"/>
    </xf>
    <xf numFmtId="0" fontId="0" fillId="20" borderId="30" xfId="0" applyFill="1" applyBorder="1" applyAlignment="1">
      <alignment/>
    </xf>
    <xf numFmtId="0" fontId="0" fillId="20" borderId="33" xfId="0" applyFill="1" applyBorder="1" applyAlignment="1">
      <alignment/>
    </xf>
    <xf numFmtId="0" fontId="0" fillId="17" borderId="14" xfId="0" applyFill="1" applyBorder="1" applyAlignment="1">
      <alignment horizontal="center"/>
    </xf>
    <xf numFmtId="0" fontId="0" fillId="20" borderId="29" xfId="0" applyFill="1" applyBorder="1" applyAlignment="1">
      <alignment horizontal="center"/>
    </xf>
    <xf numFmtId="0" fontId="0" fillId="20" borderId="18" xfId="0" applyFill="1" applyBorder="1" applyAlignment="1">
      <alignment horizontal="center"/>
    </xf>
    <xf numFmtId="0" fontId="0" fillId="20" borderId="33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17" borderId="20" xfId="0" applyFill="1" applyBorder="1" applyAlignment="1">
      <alignment/>
    </xf>
    <xf numFmtId="0" fontId="0" fillId="17" borderId="18" xfId="0" applyFill="1" applyBorder="1" applyAlignment="1">
      <alignment/>
    </xf>
    <xf numFmtId="0" fontId="0" fillId="0" borderId="33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24" borderId="14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1" fontId="0" fillId="17" borderId="21" xfId="0" applyNumberFormat="1" applyFill="1" applyBorder="1" applyAlignment="1">
      <alignment horizontal="center"/>
    </xf>
    <xf numFmtId="1" fontId="0" fillId="17" borderId="14" xfId="0" applyNumberForma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24" borderId="19" xfId="0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20" xfId="0" applyFill="1" applyBorder="1" applyAlignment="1">
      <alignment/>
    </xf>
    <xf numFmtId="0" fontId="0" fillId="20" borderId="32" xfId="0" applyFill="1" applyBorder="1" applyAlignment="1">
      <alignment horizontal="center"/>
    </xf>
    <xf numFmtId="0" fontId="0" fillId="0" borderId="23" xfId="0" applyBorder="1" applyAlignment="1">
      <alignment/>
    </xf>
    <xf numFmtId="1" fontId="0" fillId="0" borderId="28" xfId="0" applyNumberFormat="1" applyFill="1" applyBorder="1" applyAlignment="1">
      <alignment horizontal="center"/>
    </xf>
    <xf numFmtId="0" fontId="0" fillId="17" borderId="23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20" borderId="32" xfId="0" applyFill="1" applyBorder="1" applyAlignment="1">
      <alignment/>
    </xf>
    <xf numFmtId="0" fontId="0" fillId="0" borderId="27" xfId="0" applyFill="1" applyBorder="1" applyAlignment="1">
      <alignment/>
    </xf>
    <xf numFmtId="0" fontId="0" fillId="24" borderId="27" xfId="0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28" xfId="0" applyFill="1" applyBorder="1" applyAlignment="1">
      <alignment horizontal="center"/>
    </xf>
    <xf numFmtId="0" fontId="0" fillId="0" borderId="19" xfId="0" applyBorder="1" applyAlignment="1">
      <alignment/>
    </xf>
    <xf numFmtId="9" fontId="0" fillId="0" borderId="28" xfId="0" applyNumberFormat="1" applyBorder="1" applyAlignment="1">
      <alignment/>
    </xf>
    <xf numFmtId="0" fontId="0" fillId="17" borderId="24" xfId="0" applyFill="1" applyBorder="1" applyAlignment="1">
      <alignment/>
    </xf>
    <xf numFmtId="0" fontId="0" fillId="0" borderId="28" xfId="0" applyBorder="1" applyAlignment="1">
      <alignment/>
    </xf>
    <xf numFmtId="1" fontId="0" fillId="0" borderId="11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Alignment="1">
      <alignment horizontal="center" vertical="center" textRotation="90"/>
    </xf>
    <xf numFmtId="9" fontId="3" fillId="0" borderId="24" xfId="0" applyNumberFormat="1" applyFont="1" applyBorder="1" applyAlignment="1">
      <alignment/>
    </xf>
    <xf numFmtId="9" fontId="3" fillId="0" borderId="0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1" xfId="0" applyBorder="1" applyAlignment="1">
      <alignment horizontal="center" vertical="justify"/>
    </xf>
    <xf numFmtId="0" fontId="3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2" fillId="0" borderId="24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9" fontId="0" fillId="22" borderId="0" xfId="57" applyNumberFormat="1" applyFont="1" applyFill="1" applyBorder="1" applyAlignment="1">
      <alignment horizontal="center"/>
    </xf>
    <xf numFmtId="9" fontId="0" fillId="22" borderId="18" xfId="0" applyNumberFormat="1" applyFill="1" applyBorder="1" applyAlignment="1">
      <alignment horizontal="center"/>
    </xf>
    <xf numFmtId="9" fontId="0" fillId="22" borderId="14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140"/>
  <sheetViews>
    <sheetView tabSelected="1" zoomScale="75" zoomScaleNormal="75" zoomScalePageLayoutView="0" workbookViewId="0" topLeftCell="A1">
      <pane xSplit="2970" topLeftCell="CW1" activePane="topRight" state="split"/>
      <selection pane="topLeft" activeCell="AG20" sqref="AG20"/>
      <selection pane="topRight" activeCell="DO62" sqref="DO62"/>
    </sheetView>
  </sheetViews>
  <sheetFormatPr defaultColWidth="9.140625" defaultRowHeight="12.75"/>
  <cols>
    <col min="2" max="2" width="12.8515625" style="2" customWidth="1"/>
    <col min="3" max="3" width="11.00390625" style="0" customWidth="1"/>
    <col min="21" max="21" width="9.140625" style="21" customWidth="1"/>
    <col min="27" max="27" width="9.421875" style="0" customWidth="1"/>
    <col min="45" max="45" width="9.421875" style="0" customWidth="1"/>
    <col min="58" max="58" width="9.140625" style="61" customWidth="1"/>
    <col min="76" max="76" width="9.140625" style="21" customWidth="1"/>
    <col min="100" max="100" width="9.421875" style="0" customWidth="1"/>
    <col min="114" max="116" width="9.140625" style="66" customWidth="1"/>
    <col min="117" max="122" width="9.140625" style="56" customWidth="1"/>
    <col min="123" max="123" width="9.140625" style="65" customWidth="1"/>
    <col min="124" max="125" width="20.140625" style="0" customWidth="1"/>
    <col min="126" max="163" width="9.140625" style="65" customWidth="1"/>
  </cols>
  <sheetData>
    <row r="1" spans="1:125" s="61" customFormat="1" ht="18">
      <c r="A1"/>
      <c r="B1" s="2"/>
      <c r="C1"/>
      <c r="D1" s="280" t="s">
        <v>13</v>
      </c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282"/>
      <c r="AZ1" s="282"/>
      <c r="BA1" s="282"/>
      <c r="BB1" s="282"/>
      <c r="BC1" s="282"/>
      <c r="BD1" s="282"/>
      <c r="BE1" s="283"/>
      <c r="BG1" s="280" t="s">
        <v>14</v>
      </c>
      <c r="BH1" s="281"/>
      <c r="BI1" s="281"/>
      <c r="BJ1" s="281"/>
      <c r="BK1" s="281"/>
      <c r="BL1" s="281"/>
      <c r="BM1" s="281"/>
      <c r="BN1" s="281"/>
      <c r="BO1" s="281"/>
      <c r="BP1" s="281"/>
      <c r="BQ1" s="281"/>
      <c r="BR1" s="281"/>
      <c r="BS1" s="281"/>
      <c r="BT1" s="281"/>
      <c r="BU1" s="281"/>
      <c r="BV1" s="281"/>
      <c r="BW1" s="281"/>
      <c r="BX1" s="281"/>
      <c r="BY1" s="282"/>
      <c r="BZ1" s="282"/>
      <c r="CA1" s="282"/>
      <c r="CB1" s="282"/>
      <c r="CC1" s="282"/>
      <c r="CD1" s="282"/>
      <c r="CE1" s="282"/>
      <c r="CF1" s="282"/>
      <c r="CG1" s="282"/>
      <c r="CH1" s="282"/>
      <c r="CI1" s="282"/>
      <c r="CJ1" s="282"/>
      <c r="CK1" s="282"/>
      <c r="CL1" s="282"/>
      <c r="CM1" s="282"/>
      <c r="CN1" s="282"/>
      <c r="CO1" s="282"/>
      <c r="CP1" s="282"/>
      <c r="CQ1" s="282"/>
      <c r="CR1" s="282"/>
      <c r="CS1" s="282"/>
      <c r="CT1" s="282"/>
      <c r="CU1" s="282"/>
      <c r="CV1" s="282"/>
      <c r="CW1" s="282"/>
      <c r="CX1" s="282"/>
      <c r="CY1" s="282"/>
      <c r="CZ1" s="282"/>
      <c r="DA1" s="282"/>
      <c r="DB1" s="282"/>
      <c r="DC1" s="282"/>
      <c r="DD1" s="282"/>
      <c r="DE1" s="282"/>
      <c r="DF1" s="282"/>
      <c r="DG1" s="282"/>
      <c r="DH1" s="283"/>
      <c r="DI1" s="102"/>
      <c r="DJ1" s="124"/>
      <c r="DK1" s="125"/>
      <c r="DL1" s="125"/>
      <c r="DM1" s="15"/>
      <c r="DN1" s="15"/>
      <c r="DO1" s="15"/>
      <c r="DP1" s="15"/>
      <c r="DQ1" s="15"/>
      <c r="DR1" s="15"/>
      <c r="DS1" s="101"/>
      <c r="DT1" s="126"/>
      <c r="DU1" s="6"/>
    </row>
    <row r="2" spans="1:125" s="61" customFormat="1" ht="18">
      <c r="A2"/>
      <c r="B2" s="2"/>
      <c r="C2"/>
      <c r="D2" s="284" t="s">
        <v>21</v>
      </c>
      <c r="E2" s="285"/>
      <c r="F2" s="285"/>
      <c r="G2" s="285"/>
      <c r="H2" s="285"/>
      <c r="I2" s="285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3"/>
      <c r="V2" s="284" t="s">
        <v>22</v>
      </c>
      <c r="W2" s="281"/>
      <c r="X2" s="281"/>
      <c r="Y2" s="281"/>
      <c r="Z2" s="281"/>
      <c r="AA2" s="281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3"/>
      <c r="AN2" s="284" t="s">
        <v>23</v>
      </c>
      <c r="AO2" s="281"/>
      <c r="AP2" s="281"/>
      <c r="AQ2" s="281"/>
      <c r="AR2" s="281"/>
      <c r="AS2" s="281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3"/>
      <c r="BG2" s="284" t="s">
        <v>21</v>
      </c>
      <c r="BH2" s="285"/>
      <c r="BI2" s="285"/>
      <c r="BJ2" s="285"/>
      <c r="BK2" s="285"/>
      <c r="BL2" s="285"/>
      <c r="BM2" s="282"/>
      <c r="BN2" s="282"/>
      <c r="BO2" s="282"/>
      <c r="BP2" s="282"/>
      <c r="BQ2" s="282"/>
      <c r="BR2" s="282"/>
      <c r="BS2" s="282"/>
      <c r="BT2" s="282"/>
      <c r="BU2" s="282"/>
      <c r="BV2" s="282"/>
      <c r="BW2" s="282"/>
      <c r="BX2" s="283"/>
      <c r="BY2" s="284" t="s">
        <v>22</v>
      </c>
      <c r="BZ2" s="281"/>
      <c r="CA2" s="281"/>
      <c r="CB2" s="281"/>
      <c r="CC2" s="281"/>
      <c r="CD2" s="281"/>
      <c r="CE2" s="282"/>
      <c r="CF2" s="282"/>
      <c r="CG2" s="282"/>
      <c r="CH2" s="282"/>
      <c r="CI2" s="282"/>
      <c r="CJ2" s="282"/>
      <c r="CK2" s="282"/>
      <c r="CL2" s="282"/>
      <c r="CM2" s="282"/>
      <c r="CN2" s="282"/>
      <c r="CO2" s="282"/>
      <c r="CP2" s="283"/>
      <c r="CQ2" s="284" t="s">
        <v>23</v>
      </c>
      <c r="CR2" s="281"/>
      <c r="CS2" s="281"/>
      <c r="CT2" s="281"/>
      <c r="CU2" s="281"/>
      <c r="CV2" s="281"/>
      <c r="CW2" s="282"/>
      <c r="CX2" s="282"/>
      <c r="CY2" s="282"/>
      <c r="CZ2" s="282"/>
      <c r="DA2" s="282"/>
      <c r="DB2" s="282"/>
      <c r="DC2" s="282"/>
      <c r="DD2" s="282"/>
      <c r="DE2" s="282"/>
      <c r="DF2" s="282"/>
      <c r="DG2" s="282"/>
      <c r="DH2" s="283"/>
      <c r="DI2" s="102"/>
      <c r="DJ2" s="286" t="s">
        <v>18</v>
      </c>
      <c r="DK2" s="281"/>
      <c r="DL2" s="281"/>
      <c r="DM2" s="281"/>
      <c r="DN2" s="281"/>
      <c r="DO2" s="281"/>
      <c r="DP2" s="281"/>
      <c r="DQ2" s="281"/>
      <c r="DR2" s="281"/>
      <c r="DS2" s="128"/>
      <c r="DT2" s="280" t="s">
        <v>24</v>
      </c>
      <c r="DU2" s="287"/>
    </row>
    <row r="3" spans="1:125" s="61" customFormat="1" ht="18">
      <c r="A3"/>
      <c r="B3" s="2"/>
      <c r="C3"/>
      <c r="D3" s="284" t="s">
        <v>25</v>
      </c>
      <c r="E3" s="285"/>
      <c r="F3" s="285"/>
      <c r="G3" s="285"/>
      <c r="H3" s="285"/>
      <c r="I3" s="288"/>
      <c r="J3" s="284" t="s">
        <v>26</v>
      </c>
      <c r="K3" s="285"/>
      <c r="L3" s="285"/>
      <c r="M3" s="285"/>
      <c r="N3" s="285"/>
      <c r="O3" s="288"/>
      <c r="P3" s="284" t="s">
        <v>27</v>
      </c>
      <c r="Q3" s="285"/>
      <c r="R3" s="285"/>
      <c r="S3" s="285"/>
      <c r="T3" s="285"/>
      <c r="U3" s="288"/>
      <c r="V3" s="284" t="s">
        <v>25</v>
      </c>
      <c r="W3" s="285"/>
      <c r="X3" s="285"/>
      <c r="Y3" s="285"/>
      <c r="Z3" s="285"/>
      <c r="AA3" s="288"/>
      <c r="AB3" s="284" t="s">
        <v>26</v>
      </c>
      <c r="AC3" s="285"/>
      <c r="AD3" s="285"/>
      <c r="AE3" s="285"/>
      <c r="AF3" s="285"/>
      <c r="AG3" s="288"/>
      <c r="AH3" s="284" t="s">
        <v>27</v>
      </c>
      <c r="AI3" s="285"/>
      <c r="AJ3" s="285"/>
      <c r="AK3" s="285"/>
      <c r="AL3" s="285"/>
      <c r="AM3" s="288"/>
      <c r="AN3" s="284" t="s">
        <v>25</v>
      </c>
      <c r="AO3" s="285"/>
      <c r="AP3" s="285"/>
      <c r="AQ3" s="285"/>
      <c r="AR3" s="285"/>
      <c r="AS3" s="288"/>
      <c r="AT3" s="284" t="s">
        <v>26</v>
      </c>
      <c r="AU3" s="285"/>
      <c r="AV3" s="285"/>
      <c r="AW3" s="285"/>
      <c r="AX3" s="285"/>
      <c r="AY3" s="288"/>
      <c r="AZ3" s="284" t="s">
        <v>27</v>
      </c>
      <c r="BA3" s="285"/>
      <c r="BB3" s="285"/>
      <c r="BC3" s="285"/>
      <c r="BD3" s="285"/>
      <c r="BE3" s="288"/>
      <c r="BF3" s="102"/>
      <c r="BG3" s="284" t="s">
        <v>25</v>
      </c>
      <c r="BH3" s="285"/>
      <c r="BI3" s="285"/>
      <c r="BJ3" s="285"/>
      <c r="BK3" s="285"/>
      <c r="BL3" s="288"/>
      <c r="BM3" s="284" t="s">
        <v>26</v>
      </c>
      <c r="BN3" s="285"/>
      <c r="BO3" s="285"/>
      <c r="BP3" s="285"/>
      <c r="BQ3" s="285"/>
      <c r="BR3" s="288"/>
      <c r="BS3" s="284" t="s">
        <v>27</v>
      </c>
      <c r="BT3" s="285"/>
      <c r="BU3" s="285"/>
      <c r="BV3" s="285"/>
      <c r="BW3" s="285"/>
      <c r="BX3" s="288"/>
      <c r="BY3" s="284" t="s">
        <v>25</v>
      </c>
      <c r="BZ3" s="285"/>
      <c r="CA3" s="285"/>
      <c r="CB3" s="285"/>
      <c r="CC3" s="285"/>
      <c r="CD3" s="285"/>
      <c r="CE3" s="284" t="s">
        <v>26</v>
      </c>
      <c r="CF3" s="285"/>
      <c r="CG3" s="285"/>
      <c r="CH3" s="285"/>
      <c r="CI3" s="285"/>
      <c r="CJ3" s="288"/>
      <c r="CK3" s="285" t="s">
        <v>27</v>
      </c>
      <c r="CL3" s="285"/>
      <c r="CM3" s="285"/>
      <c r="CN3" s="285"/>
      <c r="CO3" s="285"/>
      <c r="CP3" s="285"/>
      <c r="CQ3" s="284" t="s">
        <v>25</v>
      </c>
      <c r="CR3" s="285"/>
      <c r="CS3" s="285"/>
      <c r="CT3" s="285"/>
      <c r="CU3" s="285"/>
      <c r="CV3" s="288"/>
      <c r="CW3" s="285" t="s">
        <v>26</v>
      </c>
      <c r="CX3" s="285"/>
      <c r="CY3" s="285"/>
      <c r="CZ3" s="285"/>
      <c r="DA3" s="285"/>
      <c r="DB3" s="288"/>
      <c r="DC3" s="284" t="s">
        <v>27</v>
      </c>
      <c r="DD3" s="285"/>
      <c r="DE3" s="285"/>
      <c r="DF3" s="285"/>
      <c r="DG3" s="285"/>
      <c r="DH3" s="288"/>
      <c r="DI3" s="101"/>
      <c r="DJ3" s="130"/>
      <c r="DK3" s="125"/>
      <c r="DL3" s="125"/>
      <c r="DM3" s="131"/>
      <c r="DN3" s="125"/>
      <c r="DO3" s="125"/>
      <c r="DP3" s="131"/>
      <c r="DQ3" s="125"/>
      <c r="DR3" s="125"/>
      <c r="DS3" s="132"/>
      <c r="DT3" s="123"/>
      <c r="DU3" s="129"/>
    </row>
    <row r="4" spans="1:125" s="61" customFormat="1" ht="12.75" customHeight="1">
      <c r="A4" s="9"/>
      <c r="B4" s="10"/>
      <c r="C4" s="9"/>
      <c r="D4" s="279" t="s">
        <v>28</v>
      </c>
      <c r="E4" s="272"/>
      <c r="F4" s="277"/>
      <c r="G4" s="176" t="s">
        <v>29</v>
      </c>
      <c r="H4" s="177"/>
      <c r="I4" s="177"/>
      <c r="J4" s="279" t="s">
        <v>28</v>
      </c>
      <c r="K4" s="272"/>
      <c r="L4" s="277"/>
      <c r="M4" s="176" t="s">
        <v>29</v>
      </c>
      <c r="N4" s="177"/>
      <c r="O4" s="177"/>
      <c r="P4" s="279" t="s">
        <v>28</v>
      </c>
      <c r="Q4" s="272"/>
      <c r="R4" s="277"/>
      <c r="S4" s="176" t="s">
        <v>29</v>
      </c>
      <c r="T4" s="177"/>
      <c r="U4" s="177"/>
      <c r="V4" s="279" t="s">
        <v>30</v>
      </c>
      <c r="W4" s="272"/>
      <c r="X4" s="277"/>
      <c r="Y4" s="272" t="s">
        <v>31</v>
      </c>
      <c r="Z4" s="272"/>
      <c r="AA4" s="273"/>
      <c r="AB4" s="279" t="s">
        <v>30</v>
      </c>
      <c r="AC4" s="272"/>
      <c r="AD4" s="277"/>
      <c r="AE4" s="272" t="s">
        <v>31</v>
      </c>
      <c r="AF4" s="272"/>
      <c r="AG4" s="273"/>
      <c r="AH4" s="279" t="s">
        <v>30</v>
      </c>
      <c r="AI4" s="272"/>
      <c r="AJ4" s="277"/>
      <c r="AK4" s="272" t="s">
        <v>31</v>
      </c>
      <c r="AL4" s="272"/>
      <c r="AM4" s="273"/>
      <c r="AN4" s="279" t="s">
        <v>32</v>
      </c>
      <c r="AO4" s="272"/>
      <c r="AP4" s="277"/>
      <c r="AQ4" s="176" t="s">
        <v>33</v>
      </c>
      <c r="AR4" s="177"/>
      <c r="AS4" s="177"/>
      <c r="AT4" s="279" t="s">
        <v>32</v>
      </c>
      <c r="AU4" s="272"/>
      <c r="AV4" s="277"/>
      <c r="AW4" s="176" t="s">
        <v>33</v>
      </c>
      <c r="AX4" s="177"/>
      <c r="AY4" s="177"/>
      <c r="AZ4" s="279" t="s">
        <v>32</v>
      </c>
      <c r="BA4" s="272"/>
      <c r="BB4" s="277"/>
      <c r="BC4" s="176" t="s">
        <v>33</v>
      </c>
      <c r="BD4" s="177"/>
      <c r="BE4" s="278"/>
      <c r="BF4" s="102"/>
      <c r="BG4" s="279" t="s">
        <v>28</v>
      </c>
      <c r="BH4" s="272"/>
      <c r="BI4" s="277"/>
      <c r="BJ4" s="176" t="s">
        <v>29</v>
      </c>
      <c r="BK4" s="177"/>
      <c r="BL4" s="177"/>
      <c r="BM4" s="279" t="s">
        <v>28</v>
      </c>
      <c r="BN4" s="272"/>
      <c r="BO4" s="277"/>
      <c r="BP4" s="176" t="s">
        <v>29</v>
      </c>
      <c r="BQ4" s="177"/>
      <c r="BR4" s="278"/>
      <c r="BS4" s="279" t="s">
        <v>28</v>
      </c>
      <c r="BT4" s="272"/>
      <c r="BU4" s="277"/>
      <c r="BV4" s="176" t="s">
        <v>29</v>
      </c>
      <c r="BW4" s="177"/>
      <c r="BX4" s="177"/>
      <c r="BY4" s="279" t="s">
        <v>30</v>
      </c>
      <c r="BZ4" s="272"/>
      <c r="CA4" s="277"/>
      <c r="CB4" s="272" t="s">
        <v>31</v>
      </c>
      <c r="CC4" s="272"/>
      <c r="CD4" s="272"/>
      <c r="CE4" s="279" t="s">
        <v>30</v>
      </c>
      <c r="CF4" s="272"/>
      <c r="CG4" s="277"/>
      <c r="CH4" s="272" t="s">
        <v>31</v>
      </c>
      <c r="CI4" s="272"/>
      <c r="CJ4" s="273"/>
      <c r="CK4" s="272" t="s">
        <v>30</v>
      </c>
      <c r="CL4" s="272"/>
      <c r="CM4" s="277"/>
      <c r="CN4" s="272" t="s">
        <v>31</v>
      </c>
      <c r="CO4" s="272"/>
      <c r="CP4" s="272"/>
      <c r="CQ4" s="279" t="s">
        <v>32</v>
      </c>
      <c r="CR4" s="272"/>
      <c r="CS4" s="277"/>
      <c r="CT4" s="176" t="s">
        <v>33</v>
      </c>
      <c r="CU4" s="177"/>
      <c r="CV4" s="278"/>
      <c r="CW4" s="272" t="s">
        <v>32</v>
      </c>
      <c r="CX4" s="272"/>
      <c r="CY4" s="277"/>
      <c r="CZ4" s="176" t="s">
        <v>33</v>
      </c>
      <c r="DA4" s="177"/>
      <c r="DB4" s="278"/>
      <c r="DC4" s="279" t="s">
        <v>32</v>
      </c>
      <c r="DD4" s="272"/>
      <c r="DE4" s="277"/>
      <c r="DF4" s="176" t="s">
        <v>33</v>
      </c>
      <c r="DG4" s="177"/>
      <c r="DH4" s="177"/>
      <c r="DI4" s="101"/>
      <c r="DJ4" s="275" t="s">
        <v>15</v>
      </c>
      <c r="DK4" s="276"/>
      <c r="DL4" s="276"/>
      <c r="DM4" s="276" t="s">
        <v>16</v>
      </c>
      <c r="DN4" s="276"/>
      <c r="DO4" s="276"/>
      <c r="DP4" s="276" t="s">
        <v>17</v>
      </c>
      <c r="DQ4" s="276"/>
      <c r="DR4" s="276"/>
      <c r="DS4" s="135"/>
      <c r="DT4" s="133" t="s">
        <v>34</v>
      </c>
      <c r="DU4" s="134" t="s">
        <v>35</v>
      </c>
    </row>
    <row r="5" spans="1:125" s="61" customFormat="1" ht="13.5" thickBot="1">
      <c r="A5" s="8" t="s">
        <v>3</v>
      </c>
      <c r="B5" s="12" t="s">
        <v>6</v>
      </c>
      <c r="C5" s="8" t="s">
        <v>5</v>
      </c>
      <c r="D5" s="136" t="s">
        <v>0</v>
      </c>
      <c r="E5" s="13" t="s">
        <v>1</v>
      </c>
      <c r="F5" s="22" t="s">
        <v>2</v>
      </c>
      <c r="G5" s="13" t="s">
        <v>0</v>
      </c>
      <c r="H5" s="13" t="s">
        <v>1</v>
      </c>
      <c r="I5" s="13" t="s">
        <v>2</v>
      </c>
      <c r="J5" s="136" t="s">
        <v>0</v>
      </c>
      <c r="K5" s="13" t="s">
        <v>1</v>
      </c>
      <c r="L5" s="22" t="s">
        <v>2</v>
      </c>
      <c r="M5" s="13" t="s">
        <v>0</v>
      </c>
      <c r="N5" s="13" t="s">
        <v>1</v>
      </c>
      <c r="O5" s="13" t="s">
        <v>2</v>
      </c>
      <c r="P5" s="136" t="s">
        <v>0</v>
      </c>
      <c r="Q5" s="13" t="s">
        <v>1</v>
      </c>
      <c r="R5" s="22" t="s">
        <v>2</v>
      </c>
      <c r="S5" s="13" t="s">
        <v>0</v>
      </c>
      <c r="T5" s="13" t="s">
        <v>1</v>
      </c>
      <c r="U5" s="13" t="s">
        <v>2</v>
      </c>
      <c r="V5" s="136" t="s">
        <v>0</v>
      </c>
      <c r="W5" s="13" t="s">
        <v>1</v>
      </c>
      <c r="X5" s="22" t="s">
        <v>2</v>
      </c>
      <c r="Y5" s="13" t="s">
        <v>0</v>
      </c>
      <c r="Z5" s="13" t="s">
        <v>1</v>
      </c>
      <c r="AA5" s="13" t="s">
        <v>2</v>
      </c>
      <c r="AB5" s="136" t="s">
        <v>0</v>
      </c>
      <c r="AC5" s="13" t="s">
        <v>1</v>
      </c>
      <c r="AD5" s="22" t="s">
        <v>2</v>
      </c>
      <c r="AE5" s="13" t="s">
        <v>0</v>
      </c>
      <c r="AF5" s="13" t="s">
        <v>1</v>
      </c>
      <c r="AG5" s="137" t="s">
        <v>2</v>
      </c>
      <c r="AH5" s="13" t="s">
        <v>0</v>
      </c>
      <c r="AI5" s="13" t="s">
        <v>1</v>
      </c>
      <c r="AJ5" s="22" t="s">
        <v>2</v>
      </c>
      <c r="AK5" s="13" t="s">
        <v>0</v>
      </c>
      <c r="AL5" s="13" t="s">
        <v>1</v>
      </c>
      <c r="AM5" s="137" t="s">
        <v>2</v>
      </c>
      <c r="AN5" s="13" t="s">
        <v>0</v>
      </c>
      <c r="AO5" s="13" t="s">
        <v>1</v>
      </c>
      <c r="AP5" s="22" t="s">
        <v>2</v>
      </c>
      <c r="AQ5" s="13" t="s">
        <v>0</v>
      </c>
      <c r="AR5" s="13" t="s">
        <v>1</v>
      </c>
      <c r="AS5" s="13" t="s">
        <v>2</v>
      </c>
      <c r="AT5" s="136" t="s">
        <v>0</v>
      </c>
      <c r="AU5" s="13" t="s">
        <v>1</v>
      </c>
      <c r="AV5" s="22" t="s">
        <v>2</v>
      </c>
      <c r="AW5" s="13" t="s">
        <v>0</v>
      </c>
      <c r="AX5" s="13" t="s">
        <v>1</v>
      </c>
      <c r="AY5" s="137" t="s">
        <v>2</v>
      </c>
      <c r="AZ5" s="13" t="s">
        <v>0</v>
      </c>
      <c r="BA5" s="13" t="s">
        <v>1</v>
      </c>
      <c r="BB5" s="22" t="s">
        <v>2</v>
      </c>
      <c r="BC5" s="13" t="s">
        <v>0</v>
      </c>
      <c r="BD5" s="13" t="s">
        <v>1</v>
      </c>
      <c r="BE5" s="137" t="s">
        <v>2</v>
      </c>
      <c r="BF5" s="102"/>
      <c r="BG5" s="136" t="s">
        <v>0</v>
      </c>
      <c r="BH5" s="13" t="s">
        <v>1</v>
      </c>
      <c r="BI5" s="22" t="s">
        <v>2</v>
      </c>
      <c r="BJ5" s="13" t="s">
        <v>0</v>
      </c>
      <c r="BK5" s="13" t="s">
        <v>1</v>
      </c>
      <c r="BL5" s="13" t="s">
        <v>2</v>
      </c>
      <c r="BM5" s="136" t="s">
        <v>0</v>
      </c>
      <c r="BN5" s="13" t="s">
        <v>1</v>
      </c>
      <c r="BO5" s="22" t="s">
        <v>2</v>
      </c>
      <c r="BP5" s="13" t="s">
        <v>0</v>
      </c>
      <c r="BQ5" s="13" t="s">
        <v>1</v>
      </c>
      <c r="BR5" s="137" t="s">
        <v>2</v>
      </c>
      <c r="BS5" s="13" t="s">
        <v>0</v>
      </c>
      <c r="BT5" s="13" t="s">
        <v>1</v>
      </c>
      <c r="BU5" s="22" t="s">
        <v>2</v>
      </c>
      <c r="BV5" s="13" t="s">
        <v>0</v>
      </c>
      <c r="BW5" s="13" t="s">
        <v>1</v>
      </c>
      <c r="BX5" s="13" t="s">
        <v>2</v>
      </c>
      <c r="BY5" s="136" t="s">
        <v>0</v>
      </c>
      <c r="BZ5" s="13" t="s">
        <v>1</v>
      </c>
      <c r="CA5" s="22" t="s">
        <v>2</v>
      </c>
      <c r="CB5" s="13" t="s">
        <v>0</v>
      </c>
      <c r="CC5" s="13" t="s">
        <v>1</v>
      </c>
      <c r="CD5" s="13" t="s">
        <v>2</v>
      </c>
      <c r="CE5" s="136" t="s">
        <v>0</v>
      </c>
      <c r="CF5" s="13" t="s">
        <v>1</v>
      </c>
      <c r="CG5" s="22" t="s">
        <v>2</v>
      </c>
      <c r="CH5" s="13" t="s">
        <v>0</v>
      </c>
      <c r="CI5" s="13" t="s">
        <v>1</v>
      </c>
      <c r="CJ5" s="137" t="s">
        <v>2</v>
      </c>
      <c r="CK5" s="13" t="s">
        <v>0</v>
      </c>
      <c r="CL5" s="13" t="s">
        <v>1</v>
      </c>
      <c r="CM5" s="22" t="s">
        <v>2</v>
      </c>
      <c r="CN5" s="13" t="s">
        <v>0</v>
      </c>
      <c r="CO5" s="13" t="s">
        <v>1</v>
      </c>
      <c r="CP5" s="13" t="s">
        <v>2</v>
      </c>
      <c r="CQ5" s="136" t="s">
        <v>0</v>
      </c>
      <c r="CR5" s="13" t="s">
        <v>1</v>
      </c>
      <c r="CS5" s="22" t="s">
        <v>2</v>
      </c>
      <c r="CT5" s="13" t="s">
        <v>0</v>
      </c>
      <c r="CU5" s="13" t="s">
        <v>1</v>
      </c>
      <c r="CV5" s="137" t="s">
        <v>2</v>
      </c>
      <c r="CW5" s="13" t="s">
        <v>0</v>
      </c>
      <c r="CX5" s="13" t="s">
        <v>1</v>
      </c>
      <c r="CY5" s="22" t="s">
        <v>2</v>
      </c>
      <c r="CZ5" s="13" t="s">
        <v>0</v>
      </c>
      <c r="DA5" s="13" t="s">
        <v>1</v>
      </c>
      <c r="DB5" s="137" t="s">
        <v>2</v>
      </c>
      <c r="DC5" s="136" t="s">
        <v>0</v>
      </c>
      <c r="DD5" s="13" t="s">
        <v>1</v>
      </c>
      <c r="DE5" s="22" t="s">
        <v>2</v>
      </c>
      <c r="DF5" s="13" t="s">
        <v>0</v>
      </c>
      <c r="DG5" s="13" t="s">
        <v>1</v>
      </c>
      <c r="DH5" s="137" t="s">
        <v>2</v>
      </c>
      <c r="DI5" s="101"/>
      <c r="DJ5" s="138" t="s">
        <v>0</v>
      </c>
      <c r="DK5" s="139" t="s">
        <v>1</v>
      </c>
      <c r="DL5" s="139" t="s">
        <v>2</v>
      </c>
      <c r="DM5" s="139" t="s">
        <v>0</v>
      </c>
      <c r="DN5" s="139" t="s">
        <v>1</v>
      </c>
      <c r="DO5" s="139" t="s">
        <v>2</v>
      </c>
      <c r="DP5" s="139" t="s">
        <v>0</v>
      </c>
      <c r="DQ5" s="139" t="s">
        <v>1</v>
      </c>
      <c r="DR5" s="139" t="s">
        <v>2</v>
      </c>
      <c r="DS5" s="135"/>
      <c r="DT5" s="136" t="s">
        <v>28</v>
      </c>
      <c r="DU5" s="137" t="s">
        <v>28</v>
      </c>
    </row>
    <row r="6" spans="1:125" ht="12.75" customHeight="1">
      <c r="A6" s="152" t="s">
        <v>4</v>
      </c>
      <c r="B6" s="3" t="s">
        <v>10</v>
      </c>
      <c r="C6" s="15">
        <v>0</v>
      </c>
      <c r="D6" s="155">
        <v>1301.620414972108</v>
      </c>
      <c r="E6" s="43">
        <v>1204.0486240459459</v>
      </c>
      <c r="F6" s="43"/>
      <c r="G6" s="249">
        <f aca="true" t="shared" si="0" ref="G6:G48">D6/(DJ6)</f>
        <v>1632.1223116482372</v>
      </c>
      <c r="H6" s="228">
        <f aca="true" t="shared" si="1" ref="H6:H48">E6/(DK6)</f>
        <v>1730.8579613245208</v>
      </c>
      <c r="I6" s="228"/>
      <c r="J6" s="255"/>
      <c r="K6" s="220"/>
      <c r="L6" s="227"/>
      <c r="M6" s="220"/>
      <c r="N6" s="220"/>
      <c r="O6" s="221"/>
      <c r="P6" s="28"/>
      <c r="Q6" s="28"/>
      <c r="R6" s="28"/>
      <c r="S6" s="225"/>
      <c r="T6" s="220"/>
      <c r="U6" s="220"/>
      <c r="V6" s="260"/>
      <c r="W6" s="228"/>
      <c r="X6" s="236"/>
      <c r="Y6" s="228"/>
      <c r="Z6" s="228"/>
      <c r="AA6" s="261"/>
      <c r="AB6" s="255"/>
      <c r="AC6" s="220"/>
      <c r="AD6" s="220"/>
      <c r="AE6" s="225"/>
      <c r="AF6" s="220"/>
      <c r="AG6" s="221"/>
      <c r="AH6" s="222"/>
      <c r="AI6" s="222"/>
      <c r="AJ6" s="223"/>
      <c r="AK6" s="32"/>
      <c r="AL6" s="32"/>
      <c r="AM6" s="32"/>
      <c r="AN6" s="204"/>
      <c r="AO6" s="187"/>
      <c r="AP6" s="187"/>
      <c r="AQ6" s="186"/>
      <c r="AR6" s="187"/>
      <c r="AS6" s="188"/>
      <c r="AT6" s="220"/>
      <c r="AU6" s="220"/>
      <c r="AV6" s="227"/>
      <c r="AW6" s="27"/>
      <c r="AX6" s="27"/>
      <c r="AY6" s="27"/>
      <c r="AZ6" s="262"/>
      <c r="BA6" s="222"/>
      <c r="BB6" s="223"/>
      <c r="BC6" s="32"/>
      <c r="BD6" s="32"/>
      <c r="BE6" s="156"/>
      <c r="BF6" s="102"/>
      <c r="BG6" s="40">
        <v>52.52610057328819</v>
      </c>
      <c r="BH6" s="40">
        <v>51.39122259448014</v>
      </c>
      <c r="BI6" s="40"/>
      <c r="BJ6" s="249">
        <f>BG6/(DJ6)</f>
        <v>65.86330369701521</v>
      </c>
      <c r="BK6" s="228">
        <f aca="true" t="shared" si="2" ref="BK6:BK48">BH6/(DK6)</f>
        <v>73.87650713885309</v>
      </c>
      <c r="BL6" s="228"/>
      <c r="BM6" s="255"/>
      <c r="BN6" s="220"/>
      <c r="BO6" s="227"/>
      <c r="BP6" s="220"/>
      <c r="BQ6" s="220"/>
      <c r="BR6" s="221"/>
      <c r="BS6" s="31"/>
      <c r="BT6" s="31"/>
      <c r="BU6" s="31"/>
      <c r="BV6" s="225"/>
      <c r="BW6" s="220"/>
      <c r="BX6" s="221"/>
      <c r="BY6" s="228"/>
      <c r="BZ6" s="228"/>
      <c r="CA6" s="236"/>
      <c r="CB6" s="1"/>
      <c r="CC6" s="1"/>
      <c r="CD6" s="1"/>
      <c r="CE6" s="214"/>
      <c r="CF6" s="28"/>
      <c r="CG6" s="27"/>
      <c r="CH6" s="225"/>
      <c r="CI6" s="220"/>
      <c r="CJ6" s="221"/>
      <c r="CK6" s="222"/>
      <c r="CL6" s="222"/>
      <c r="CM6" s="223"/>
      <c r="CN6" s="32"/>
      <c r="CO6" s="32"/>
      <c r="CP6" s="32"/>
      <c r="CQ6" s="204"/>
      <c r="CR6" s="187"/>
      <c r="CS6" s="205"/>
      <c r="CT6" s="72"/>
      <c r="CU6" s="72"/>
      <c r="CV6" s="92"/>
      <c r="CW6" s="93"/>
      <c r="CX6" s="93"/>
      <c r="CY6" s="93"/>
      <c r="CZ6" s="186"/>
      <c r="DA6" s="187"/>
      <c r="DB6" s="188"/>
      <c r="DC6" s="195"/>
      <c r="DD6" s="33"/>
      <c r="DE6" s="196"/>
      <c r="DF6" s="32"/>
      <c r="DG6" s="32"/>
      <c r="DH6" s="32"/>
      <c r="DI6" s="26"/>
      <c r="DJ6" s="35">
        <v>0.7975017593244197</v>
      </c>
      <c r="DK6" s="36">
        <v>0.6956368754398312</v>
      </c>
      <c r="DL6" s="36">
        <v>0.652753342716397</v>
      </c>
      <c r="DM6" s="45"/>
      <c r="DN6" s="46"/>
      <c r="DO6" s="47"/>
      <c r="DP6" s="46"/>
      <c r="DQ6" s="46"/>
      <c r="DR6" s="46"/>
      <c r="DS6" s="101"/>
      <c r="DT6" s="126"/>
      <c r="DU6" s="6"/>
    </row>
    <row r="7" spans="1:125" ht="12.75">
      <c r="A7" s="152"/>
      <c r="B7" s="5" t="s">
        <v>7</v>
      </c>
      <c r="C7" s="15">
        <v>0</v>
      </c>
      <c r="D7" s="155">
        <v>948.9084804422836</v>
      </c>
      <c r="E7" s="43">
        <v>1110.3122688996468</v>
      </c>
      <c r="F7" s="43"/>
      <c r="G7" s="30">
        <f t="shared" si="0"/>
        <v>941.1059439174576</v>
      </c>
      <c r="H7" s="20">
        <f t="shared" si="1"/>
        <v>1052.9545869862714</v>
      </c>
      <c r="I7" s="20"/>
      <c r="J7" s="214"/>
      <c r="K7" s="28"/>
      <c r="L7" s="29"/>
      <c r="M7" s="28"/>
      <c r="N7" s="28"/>
      <c r="O7" s="215"/>
      <c r="P7" s="28"/>
      <c r="Q7" s="28"/>
      <c r="R7" s="28"/>
      <c r="S7" s="226"/>
      <c r="T7" s="28"/>
      <c r="U7" s="28"/>
      <c r="V7" s="216">
        <f>D7/AVERAGE(D$7:F$7)</f>
        <v>0.9216189966476671</v>
      </c>
      <c r="W7" s="20">
        <f>E7/AVERAGE(D$7:F$7)</f>
        <v>1.078381003352333</v>
      </c>
      <c r="X7" s="23"/>
      <c r="Y7" s="20">
        <f aca="true" t="shared" si="3" ref="Y7:Y48">V7/DJ7</f>
        <v>0.9140408518301972</v>
      </c>
      <c r="Z7" s="20">
        <f aca="true" t="shared" si="4" ref="Z7:Z48">W7/DK7</f>
        <v>1.0226728604233095</v>
      </c>
      <c r="AA7" s="127"/>
      <c r="AB7" s="214"/>
      <c r="AC7" s="28"/>
      <c r="AD7" s="28"/>
      <c r="AE7" s="226"/>
      <c r="AF7" s="28"/>
      <c r="AG7" s="215"/>
      <c r="AH7" s="32"/>
      <c r="AI7" s="32"/>
      <c r="AJ7" s="198"/>
      <c r="AK7" s="32"/>
      <c r="AL7" s="32"/>
      <c r="AM7" s="32"/>
      <c r="AN7" s="175"/>
      <c r="AO7" s="72"/>
      <c r="AP7" s="72"/>
      <c r="AQ7" s="189"/>
      <c r="AR7" s="72"/>
      <c r="AS7" s="92"/>
      <c r="AT7" s="28"/>
      <c r="AU7" s="28"/>
      <c r="AV7" s="29"/>
      <c r="AW7" s="28"/>
      <c r="AX7" s="28"/>
      <c r="AY7" s="28"/>
      <c r="AZ7" s="197"/>
      <c r="BA7" s="32"/>
      <c r="BB7" s="198"/>
      <c r="BC7" s="32"/>
      <c r="BD7" s="32"/>
      <c r="BE7" s="156"/>
      <c r="BF7" s="102"/>
      <c r="BG7" s="40">
        <v>36.00034497226046</v>
      </c>
      <c r="BH7" s="40">
        <v>38.39667155919024</v>
      </c>
      <c r="BI7" s="40"/>
      <c r="BJ7" s="30">
        <f aca="true" t="shared" si="5" ref="BJ7:BJ48">BG7/(DJ7)</f>
        <v>35.70432695541075</v>
      </c>
      <c r="BK7" s="20">
        <f t="shared" si="2"/>
        <v>36.41313581387512</v>
      </c>
      <c r="BL7" s="20"/>
      <c r="BM7" s="214"/>
      <c r="BN7" s="28"/>
      <c r="BO7" s="29"/>
      <c r="BP7" s="28"/>
      <c r="BQ7" s="28"/>
      <c r="BR7" s="215"/>
      <c r="BS7" s="31"/>
      <c r="BT7" s="31"/>
      <c r="BU7" s="31"/>
      <c r="BV7" s="226"/>
      <c r="BW7" s="28"/>
      <c r="BX7" s="215"/>
      <c r="BY7" s="20">
        <f>BG7/AVERAGE(BG$7:BI$7)</f>
        <v>0.967790017682809</v>
      </c>
      <c r="BZ7" s="20">
        <f>BH7/AVERAGE(BG$7:BI$7)</f>
        <v>1.0322099823171906</v>
      </c>
      <c r="CA7" s="23"/>
      <c r="CB7" s="20">
        <f>BY7/DJ7</f>
        <v>0.9598322250010402</v>
      </c>
      <c r="CC7" s="20">
        <f>BZ7/DK7</f>
        <v>0.9788869906760784</v>
      </c>
      <c r="CD7" s="20"/>
      <c r="CE7" s="214"/>
      <c r="CF7" s="28"/>
      <c r="CG7" s="28"/>
      <c r="CH7" s="226"/>
      <c r="CI7" s="28"/>
      <c r="CJ7" s="215"/>
      <c r="CK7" s="32"/>
      <c r="CL7" s="32"/>
      <c r="CM7" s="198"/>
      <c r="CN7" s="32"/>
      <c r="CO7" s="32"/>
      <c r="CP7" s="32"/>
      <c r="CQ7" s="175"/>
      <c r="CR7" s="72"/>
      <c r="CS7" s="80"/>
      <c r="CT7" s="72"/>
      <c r="CU7" s="72"/>
      <c r="CV7" s="92"/>
      <c r="CW7" s="72"/>
      <c r="CX7" s="72"/>
      <c r="CY7" s="72"/>
      <c r="CZ7" s="189"/>
      <c r="DA7" s="72"/>
      <c r="DB7" s="92"/>
      <c r="DC7" s="197"/>
      <c r="DD7" s="32"/>
      <c r="DE7" s="198"/>
      <c r="DF7" s="32"/>
      <c r="DG7" s="32"/>
      <c r="DH7" s="32"/>
      <c r="DI7" s="26"/>
      <c r="DJ7" s="37">
        <v>1.0082908163265307</v>
      </c>
      <c r="DK7" s="37">
        <v>1.054473082336383</v>
      </c>
      <c r="DL7" s="37">
        <v>0.9482208831808586</v>
      </c>
      <c r="DM7" s="48"/>
      <c r="DN7" s="49"/>
      <c r="DO7" s="50"/>
      <c r="DP7" s="49"/>
      <c r="DQ7" s="49"/>
      <c r="DR7" s="49"/>
      <c r="DS7" s="101"/>
      <c r="DT7" s="126"/>
      <c r="DU7" s="6"/>
    </row>
    <row r="8" spans="1:125" ht="12.75">
      <c r="A8" s="152"/>
      <c r="B8" s="5" t="s">
        <v>8</v>
      </c>
      <c r="C8" s="15">
        <v>1</v>
      </c>
      <c r="D8" s="155">
        <v>2338.489686752943</v>
      </c>
      <c r="E8" s="43">
        <v>2293.68648679766</v>
      </c>
      <c r="F8" s="43"/>
      <c r="G8" s="30">
        <f t="shared" si="0"/>
        <v>2762.4711775135684</v>
      </c>
      <c r="H8" s="20">
        <f t="shared" si="1"/>
        <v>3245.837983620054</v>
      </c>
      <c r="I8" s="20"/>
      <c r="J8" s="214"/>
      <c r="K8" s="28"/>
      <c r="L8" s="29"/>
      <c r="M8" s="28"/>
      <c r="N8" s="28"/>
      <c r="O8" s="215"/>
      <c r="P8" s="28"/>
      <c r="Q8" s="28"/>
      <c r="R8" s="28"/>
      <c r="S8" s="226"/>
      <c r="T8" s="28"/>
      <c r="U8" s="28"/>
      <c r="V8" s="216">
        <f>D8/AVERAGE(D$7:F$7)</f>
        <v>2.2712374936006827</v>
      </c>
      <c r="W8" s="20">
        <f>E8/AVERAGE(D$7:F$7)</f>
        <v>2.2277227806010194</v>
      </c>
      <c r="X8" s="23"/>
      <c r="Y8" s="20">
        <f t="shared" si="3"/>
        <v>2.683025778947087</v>
      </c>
      <c r="Z8" s="20">
        <f t="shared" si="4"/>
        <v>3.1524915283194703</v>
      </c>
      <c r="AA8" s="127"/>
      <c r="AB8" s="214"/>
      <c r="AC8" s="28"/>
      <c r="AD8" s="28"/>
      <c r="AE8" s="226"/>
      <c r="AF8" s="28"/>
      <c r="AG8" s="215"/>
      <c r="AH8" s="32"/>
      <c r="AI8" s="32"/>
      <c r="AJ8" s="198"/>
      <c r="AK8" s="32"/>
      <c r="AL8" s="32"/>
      <c r="AM8" s="32"/>
      <c r="AN8" s="175"/>
      <c r="AO8" s="72"/>
      <c r="AP8" s="72"/>
      <c r="AQ8" s="189"/>
      <c r="AR8" s="72"/>
      <c r="AS8" s="92"/>
      <c r="AT8" s="28"/>
      <c r="AU8" s="28"/>
      <c r="AV8" s="29"/>
      <c r="AW8" s="28"/>
      <c r="AX8" s="28"/>
      <c r="AY8" s="28"/>
      <c r="AZ8" s="197"/>
      <c r="BA8" s="32"/>
      <c r="BB8" s="198"/>
      <c r="BC8" s="32"/>
      <c r="BD8" s="32"/>
      <c r="BE8" s="156"/>
      <c r="BF8" s="102"/>
      <c r="BG8" s="40">
        <v>799.0857269030455</v>
      </c>
      <c r="BH8" s="40">
        <v>1096.7615695499205</v>
      </c>
      <c r="BI8" s="40"/>
      <c r="BJ8" s="30">
        <f t="shared" si="5"/>
        <v>943.964517541768</v>
      </c>
      <c r="BK8" s="20">
        <f t="shared" si="2"/>
        <v>1552.0474929379138</v>
      </c>
      <c r="BL8" s="20"/>
      <c r="BM8" s="214"/>
      <c r="BN8" s="28"/>
      <c r="BO8" s="29"/>
      <c r="BP8" s="28"/>
      <c r="BQ8" s="28"/>
      <c r="BR8" s="215"/>
      <c r="BS8" s="31"/>
      <c r="BT8" s="31"/>
      <c r="BU8" s="31"/>
      <c r="BV8" s="226"/>
      <c r="BW8" s="28"/>
      <c r="BX8" s="215"/>
      <c r="BY8" s="20">
        <f>BG8/AVERAGE(BG$7:BI$7)</f>
        <v>21.481660533127396</v>
      </c>
      <c r="BZ8" s="20">
        <f>BH8/AVERAGE(BG$7:BI$7)</f>
        <v>29.484020211651202</v>
      </c>
      <c r="CA8" s="23"/>
      <c r="CB8" s="20">
        <f aca="true" t="shared" si="6" ref="CB8:CB70">BY8/DJ8</f>
        <v>25.37640786019195</v>
      </c>
      <c r="CC8" s="20">
        <f aca="true" t="shared" si="7" ref="CC8:CC70">BZ8/DK8</f>
        <v>41.72337992295159</v>
      </c>
      <c r="CD8" s="20"/>
      <c r="CE8" s="214"/>
      <c r="CF8" s="28"/>
      <c r="CG8" s="28"/>
      <c r="CH8" s="226"/>
      <c r="CI8" s="28"/>
      <c r="CJ8" s="215"/>
      <c r="CK8" s="32"/>
      <c r="CL8" s="32"/>
      <c r="CM8" s="198"/>
      <c r="CN8" s="32"/>
      <c r="CO8" s="32"/>
      <c r="CP8" s="32"/>
      <c r="CQ8" s="175"/>
      <c r="CR8" s="72"/>
      <c r="CS8" s="80"/>
      <c r="CT8" s="72"/>
      <c r="CU8" s="72"/>
      <c r="CV8" s="92"/>
      <c r="CW8" s="72"/>
      <c r="CX8" s="72"/>
      <c r="CY8" s="72"/>
      <c r="CZ8" s="189"/>
      <c r="DA8" s="72"/>
      <c r="DB8" s="92"/>
      <c r="DC8" s="197"/>
      <c r="DD8" s="32"/>
      <c r="DE8" s="198"/>
      <c r="DF8" s="32"/>
      <c r="DG8" s="32"/>
      <c r="DH8" s="32"/>
      <c r="DI8" s="26"/>
      <c r="DJ8" s="37">
        <v>0.8465209359605913</v>
      </c>
      <c r="DK8" s="37">
        <v>0.7066546446164673</v>
      </c>
      <c r="DL8" s="37">
        <v>0.7323517769176637</v>
      </c>
      <c r="DM8" s="48"/>
      <c r="DN8" s="49"/>
      <c r="DO8" s="50"/>
      <c r="DP8" s="49"/>
      <c r="DQ8" s="49"/>
      <c r="DR8" s="49"/>
      <c r="DS8" s="101"/>
      <c r="DT8" s="126"/>
      <c r="DU8" s="6"/>
    </row>
    <row r="9" spans="1:125" ht="12.75">
      <c r="A9" s="152"/>
      <c r="B9" s="5" t="s">
        <v>9</v>
      </c>
      <c r="C9" s="15">
        <v>10</v>
      </c>
      <c r="D9" s="155">
        <v>2904.5989636941076</v>
      </c>
      <c r="E9" s="43">
        <v>2589.6774955710644</v>
      </c>
      <c r="F9" s="43"/>
      <c r="G9" s="30">
        <f t="shared" si="0"/>
        <v>3281.969114940262</v>
      </c>
      <c r="H9" s="20">
        <f t="shared" si="1"/>
        <v>2565.6974329173454</v>
      </c>
      <c r="I9" s="20"/>
      <c r="J9" s="214"/>
      <c r="K9" s="28"/>
      <c r="L9" s="29"/>
      <c r="M9" s="28"/>
      <c r="N9" s="28"/>
      <c r="O9" s="215"/>
      <c r="P9" s="28"/>
      <c r="Q9" s="28"/>
      <c r="R9" s="28"/>
      <c r="S9" s="226"/>
      <c r="T9" s="28"/>
      <c r="U9" s="28"/>
      <c r="V9" s="216">
        <f>D9/AVERAGE(D$7:F$7)</f>
        <v>2.821066138365531</v>
      </c>
      <c r="W9" s="20">
        <f>E9/AVERAGE(D$7:F$7)</f>
        <v>2.515201438601134</v>
      </c>
      <c r="X9" s="23"/>
      <c r="Y9" s="20">
        <f t="shared" si="3"/>
        <v>3.187583571104834</v>
      </c>
      <c r="Z9" s="20">
        <f t="shared" si="4"/>
        <v>2.4919110141418988</v>
      </c>
      <c r="AA9" s="127"/>
      <c r="AB9" s="214"/>
      <c r="AC9" s="28"/>
      <c r="AD9" s="28"/>
      <c r="AE9" s="226"/>
      <c r="AF9" s="28"/>
      <c r="AG9" s="215"/>
      <c r="AH9" s="32"/>
      <c r="AI9" s="32"/>
      <c r="AJ9" s="198"/>
      <c r="AK9" s="32"/>
      <c r="AL9" s="32"/>
      <c r="AM9" s="32"/>
      <c r="AN9" s="175"/>
      <c r="AO9" s="72"/>
      <c r="AP9" s="72"/>
      <c r="AQ9" s="189"/>
      <c r="AR9" s="72"/>
      <c r="AS9" s="92"/>
      <c r="AT9" s="28"/>
      <c r="AU9" s="28"/>
      <c r="AV9" s="29"/>
      <c r="AW9" s="28"/>
      <c r="AX9" s="28"/>
      <c r="AY9" s="28"/>
      <c r="AZ9" s="197"/>
      <c r="BA9" s="32"/>
      <c r="BB9" s="198"/>
      <c r="BC9" s="32"/>
      <c r="BD9" s="32"/>
      <c r="BE9" s="156"/>
      <c r="BF9" s="102"/>
      <c r="BG9" s="40">
        <v>1970.497167015305</v>
      </c>
      <c r="BH9" s="40">
        <v>1925.131833718834</v>
      </c>
      <c r="BI9" s="40"/>
      <c r="BJ9" s="30">
        <f t="shared" si="5"/>
        <v>2226.507316175778</v>
      </c>
      <c r="BK9" s="20">
        <f t="shared" si="2"/>
        <v>1907.3053738340807</v>
      </c>
      <c r="BL9" s="20"/>
      <c r="BM9" s="214"/>
      <c r="BN9" s="28"/>
      <c r="BO9" s="29"/>
      <c r="BP9" s="28"/>
      <c r="BQ9" s="28"/>
      <c r="BR9" s="215"/>
      <c r="BS9" s="31"/>
      <c r="BT9" s="31"/>
      <c r="BU9" s="31"/>
      <c r="BV9" s="226"/>
      <c r="BW9" s="28"/>
      <c r="BX9" s="215"/>
      <c r="BY9" s="20">
        <f>BG9/AVERAGE(BG$7:BI$7)</f>
        <v>52.97247816872587</v>
      </c>
      <c r="BZ9" s="20">
        <f>BH9/AVERAGE(BG$7:BI$7)</f>
        <v>51.75293105752436</v>
      </c>
      <c r="CA9" s="23"/>
      <c r="CB9" s="20">
        <f t="shared" si="6"/>
        <v>59.85474740736522</v>
      </c>
      <c r="CC9" s="20">
        <f t="shared" si="7"/>
        <v>51.27370592953236</v>
      </c>
      <c r="CD9" s="20"/>
      <c r="CE9" s="214"/>
      <c r="CF9" s="28"/>
      <c r="CG9" s="28"/>
      <c r="CH9" s="226"/>
      <c r="CI9" s="28"/>
      <c r="CJ9" s="215"/>
      <c r="CK9" s="32"/>
      <c r="CL9" s="32"/>
      <c r="CM9" s="198"/>
      <c r="CN9" s="32"/>
      <c r="CO9" s="32"/>
      <c r="CP9" s="32"/>
      <c r="CQ9" s="175"/>
      <c r="CR9" s="72"/>
      <c r="CS9" s="80"/>
      <c r="CT9" s="72"/>
      <c r="CU9" s="72"/>
      <c r="CV9" s="92"/>
      <c r="CW9" s="72"/>
      <c r="CX9" s="72"/>
      <c r="CY9" s="72"/>
      <c r="CZ9" s="189"/>
      <c r="DA9" s="72"/>
      <c r="DB9" s="92"/>
      <c r="DC9" s="197"/>
      <c r="DD9" s="32"/>
      <c r="DE9" s="198"/>
      <c r="DF9" s="32"/>
      <c r="DG9" s="32"/>
      <c r="DH9" s="32"/>
      <c r="DI9" s="26"/>
      <c r="DJ9" s="37">
        <v>0.8850171534130896</v>
      </c>
      <c r="DK9" s="37">
        <v>1.0093464109781847</v>
      </c>
      <c r="DL9" s="37">
        <v>1.2359693877551023</v>
      </c>
      <c r="DM9" s="48"/>
      <c r="DN9" s="49"/>
      <c r="DO9" s="50"/>
      <c r="DP9" s="49"/>
      <c r="DQ9" s="49"/>
      <c r="DR9" s="49"/>
      <c r="DS9" s="101"/>
      <c r="DT9" s="126"/>
      <c r="DU9" s="6"/>
    </row>
    <row r="10" spans="1:125" ht="12.75">
      <c r="A10" s="152"/>
      <c r="B10" s="5" t="s">
        <v>11</v>
      </c>
      <c r="C10" s="15">
        <v>0.3</v>
      </c>
      <c r="D10" s="155">
        <v>548.6962495454669</v>
      </c>
      <c r="E10" s="43">
        <v>525.8254656365582</v>
      </c>
      <c r="F10" s="43"/>
      <c r="G10" s="30">
        <f t="shared" si="0"/>
        <v>763.7773857204969</v>
      </c>
      <c r="H10" s="20">
        <f t="shared" si="1"/>
        <v>758.805337059887</v>
      </c>
      <c r="I10" s="20"/>
      <c r="J10" s="214"/>
      <c r="K10" s="28"/>
      <c r="L10" s="29"/>
      <c r="M10" s="28"/>
      <c r="N10" s="28"/>
      <c r="O10" s="215"/>
      <c r="P10" s="28"/>
      <c r="Q10" s="28"/>
      <c r="R10" s="28"/>
      <c r="S10" s="226"/>
      <c r="T10" s="28"/>
      <c r="U10" s="28"/>
      <c r="V10" s="216">
        <f>D10/AVERAGE(D$7:F$7)</f>
        <v>0.5329163954091031</v>
      </c>
      <c r="W10" s="20">
        <f>E10/AVERAGE(D$7:F$7)</f>
        <v>0.5107033481520593</v>
      </c>
      <c r="X10" s="23"/>
      <c r="Y10" s="20">
        <f t="shared" si="3"/>
        <v>0.7418120528987276</v>
      </c>
      <c r="Z10" s="20">
        <f t="shared" si="4"/>
        <v>0.7369829944675723</v>
      </c>
      <c r="AA10" s="127"/>
      <c r="AB10" s="214"/>
      <c r="AC10" s="28"/>
      <c r="AD10" s="28"/>
      <c r="AE10" s="226"/>
      <c r="AF10" s="28"/>
      <c r="AG10" s="215"/>
      <c r="AH10" s="32"/>
      <c r="AI10" s="32"/>
      <c r="AJ10" s="198"/>
      <c r="AK10" s="32"/>
      <c r="AL10" s="32"/>
      <c r="AM10" s="32"/>
      <c r="AN10" s="175"/>
      <c r="AO10" s="72"/>
      <c r="AP10" s="72"/>
      <c r="AQ10" s="189"/>
      <c r="AR10" s="72"/>
      <c r="AS10" s="92"/>
      <c r="AT10" s="28"/>
      <c r="AU10" s="28"/>
      <c r="AV10" s="29"/>
      <c r="AW10" s="28"/>
      <c r="AX10" s="28"/>
      <c r="AY10" s="28"/>
      <c r="AZ10" s="197"/>
      <c r="BA10" s="32"/>
      <c r="BB10" s="198"/>
      <c r="BC10" s="32"/>
      <c r="BD10" s="32"/>
      <c r="BE10" s="156"/>
      <c r="BF10" s="102"/>
      <c r="BG10" s="40">
        <v>30.2645105697806</v>
      </c>
      <c r="BH10" s="40">
        <v>31.269021076633933</v>
      </c>
      <c r="BI10" s="40"/>
      <c r="BJ10" s="30">
        <f t="shared" si="5"/>
        <v>42.12776883794238</v>
      </c>
      <c r="BK10" s="20">
        <f t="shared" si="2"/>
        <v>45.12352791598667</v>
      </c>
      <c r="BL10" s="20"/>
      <c r="BM10" s="214"/>
      <c r="BN10" s="28"/>
      <c r="BO10" s="29"/>
      <c r="BP10" s="28"/>
      <c r="BQ10" s="28"/>
      <c r="BR10" s="215"/>
      <c r="BS10" s="31"/>
      <c r="BT10" s="31"/>
      <c r="BU10" s="31"/>
      <c r="BV10" s="226"/>
      <c r="BW10" s="28"/>
      <c r="BX10" s="215"/>
      <c r="BY10" s="20">
        <f>BG10/AVERAGE(BG$7:BI$7)</f>
        <v>0.8135947375520506</v>
      </c>
      <c r="BZ10" s="20">
        <f>BH10/AVERAGE(BG$7:BI$7)</f>
        <v>0.8405987910392945</v>
      </c>
      <c r="CA10" s="23"/>
      <c r="CB10" s="20">
        <f t="shared" si="6"/>
        <v>1.1325123184243073</v>
      </c>
      <c r="CC10" s="20">
        <f t="shared" si="7"/>
        <v>1.2130467058960914</v>
      </c>
      <c r="CD10" s="20"/>
      <c r="CE10" s="214"/>
      <c r="CF10" s="28"/>
      <c r="CG10" s="28"/>
      <c r="CH10" s="226"/>
      <c r="CI10" s="28"/>
      <c r="CJ10" s="215"/>
      <c r="CK10" s="32"/>
      <c r="CL10" s="32"/>
      <c r="CM10" s="198"/>
      <c r="CN10" s="32"/>
      <c r="CO10" s="32"/>
      <c r="CP10" s="32"/>
      <c r="CQ10" s="175"/>
      <c r="CR10" s="72"/>
      <c r="CS10" s="80"/>
      <c r="CT10" s="72"/>
      <c r="CU10" s="72"/>
      <c r="CV10" s="92"/>
      <c r="CW10" s="72"/>
      <c r="CX10" s="72"/>
      <c r="CY10" s="72"/>
      <c r="CZ10" s="189"/>
      <c r="DA10" s="72"/>
      <c r="DB10" s="92"/>
      <c r="DC10" s="197"/>
      <c r="DD10" s="32"/>
      <c r="DE10" s="198"/>
      <c r="DF10" s="32"/>
      <c r="DG10" s="32"/>
      <c r="DH10" s="32"/>
      <c r="DI10" s="26"/>
      <c r="DJ10" s="37">
        <v>0.7183981351161154</v>
      </c>
      <c r="DK10" s="37">
        <v>0.6929649014778326</v>
      </c>
      <c r="DL10" s="37">
        <v>0.6850479415904293</v>
      </c>
      <c r="DM10" s="48"/>
      <c r="DN10" s="49"/>
      <c r="DO10" s="50"/>
      <c r="DP10" s="49"/>
      <c r="DQ10" s="49"/>
      <c r="DR10" s="49"/>
      <c r="DS10" s="101"/>
      <c r="DT10" s="126"/>
      <c r="DU10" s="6"/>
    </row>
    <row r="11" spans="1:125" ht="12.75">
      <c r="A11" s="152"/>
      <c r="B11" s="5" t="s">
        <v>12</v>
      </c>
      <c r="C11" s="15">
        <v>3</v>
      </c>
      <c r="D11" s="155">
        <v>120.64410906019931</v>
      </c>
      <c r="E11" s="43">
        <v>236.03344773260622</v>
      </c>
      <c r="F11" s="43"/>
      <c r="G11" s="30">
        <f t="shared" si="0"/>
        <v>122.49341700294475</v>
      </c>
      <c r="H11" s="20">
        <f t="shared" si="1"/>
        <v>263.6723031358678</v>
      </c>
      <c r="I11" s="20"/>
      <c r="J11" s="214"/>
      <c r="K11" s="28"/>
      <c r="L11" s="29"/>
      <c r="M11" s="28"/>
      <c r="N11" s="28"/>
      <c r="O11" s="215"/>
      <c r="P11" s="28"/>
      <c r="Q11" s="28"/>
      <c r="R11" s="28"/>
      <c r="S11" s="226"/>
      <c r="T11" s="28"/>
      <c r="U11" s="28"/>
      <c r="V11" s="216">
        <f>D11/AVERAGE(D$7:F$7)</f>
        <v>0.11717452740193474</v>
      </c>
      <c r="W11" s="20">
        <f>E11/AVERAGE(D$7:F$7)</f>
        <v>0.22924540538748545</v>
      </c>
      <c r="X11" s="23"/>
      <c r="Y11" s="20">
        <f t="shared" si="3"/>
        <v>0.11897065143898751</v>
      </c>
      <c r="Z11" s="20">
        <f t="shared" si="4"/>
        <v>0.25608940005109226</v>
      </c>
      <c r="AA11" s="127"/>
      <c r="AB11" s="214"/>
      <c r="AC11" s="28"/>
      <c r="AD11" s="28"/>
      <c r="AE11" s="226"/>
      <c r="AF11" s="28"/>
      <c r="AG11" s="215"/>
      <c r="AH11" s="32"/>
      <c r="AI11" s="32"/>
      <c r="AJ11" s="198"/>
      <c r="AK11" s="32"/>
      <c r="AL11" s="32"/>
      <c r="AM11" s="32"/>
      <c r="AN11" s="175"/>
      <c r="AO11" s="72"/>
      <c r="AP11" s="72"/>
      <c r="AQ11" s="189"/>
      <c r="AR11" s="72"/>
      <c r="AS11" s="92"/>
      <c r="AT11" s="28"/>
      <c r="AU11" s="28"/>
      <c r="AV11" s="29"/>
      <c r="AW11" s="28"/>
      <c r="AX11" s="28"/>
      <c r="AY11" s="28"/>
      <c r="AZ11" s="197"/>
      <c r="BA11" s="32"/>
      <c r="BB11" s="198"/>
      <c r="BC11" s="32"/>
      <c r="BD11" s="32"/>
      <c r="BE11" s="156"/>
      <c r="BF11" s="102"/>
      <c r="BG11" s="40">
        <v>15.924967129160994</v>
      </c>
      <c r="BH11" s="40">
        <v>23.41039351110333</v>
      </c>
      <c r="BI11" s="40"/>
      <c r="BJ11" s="30">
        <f t="shared" si="5"/>
        <v>16.16907493043973</v>
      </c>
      <c r="BK11" s="20">
        <f t="shared" si="2"/>
        <v>26.151684999248022</v>
      </c>
      <c r="BL11" s="20"/>
      <c r="BM11" s="214"/>
      <c r="BN11" s="28"/>
      <c r="BO11" s="29"/>
      <c r="BP11" s="28"/>
      <c r="BQ11" s="28"/>
      <c r="BR11" s="215"/>
      <c r="BS11" s="31"/>
      <c r="BT11" s="31"/>
      <c r="BU11" s="31"/>
      <c r="BV11" s="226"/>
      <c r="BW11" s="28"/>
      <c r="BX11" s="215"/>
      <c r="BY11" s="20">
        <f>BG11/AVERAGE(BG$7:BI$7)</f>
        <v>0.42810768150706285</v>
      </c>
      <c r="BZ11" s="20">
        <f>BH11/AVERAGE(BG$7:BI$7)</f>
        <v>0.6293368901750727</v>
      </c>
      <c r="CA11" s="23"/>
      <c r="CB11" s="20">
        <f t="shared" si="6"/>
        <v>0.4346699823266271</v>
      </c>
      <c r="CC11" s="20">
        <f t="shared" si="7"/>
        <v>0.7030304767179103</v>
      </c>
      <c r="CD11" s="20"/>
      <c r="CE11" s="214"/>
      <c r="CF11" s="28"/>
      <c r="CG11" s="28"/>
      <c r="CH11" s="226"/>
      <c r="CI11" s="28"/>
      <c r="CJ11" s="215"/>
      <c r="CK11" s="32"/>
      <c r="CL11" s="32"/>
      <c r="CM11" s="198"/>
      <c r="CN11" s="32"/>
      <c r="CO11" s="32"/>
      <c r="CP11" s="32"/>
      <c r="CQ11" s="175"/>
      <c r="CR11" s="72"/>
      <c r="CS11" s="80"/>
      <c r="CT11" s="72"/>
      <c r="CU11" s="72"/>
      <c r="CV11" s="92"/>
      <c r="CW11" s="72"/>
      <c r="CX11" s="72"/>
      <c r="CY11" s="72"/>
      <c r="CZ11" s="189"/>
      <c r="DA11" s="72"/>
      <c r="DB11" s="92"/>
      <c r="DC11" s="197"/>
      <c r="DD11" s="32"/>
      <c r="DE11" s="198"/>
      <c r="DF11" s="32"/>
      <c r="DG11" s="32"/>
      <c r="DH11" s="32"/>
      <c r="DI11" s="26"/>
      <c r="DJ11" s="38">
        <v>0.9849027973258271</v>
      </c>
      <c r="DK11" s="38">
        <v>0.895177251935257</v>
      </c>
      <c r="DL11" s="38">
        <v>0.6873240675580577</v>
      </c>
      <c r="DM11" s="51"/>
      <c r="DN11" s="52"/>
      <c r="DO11" s="53"/>
      <c r="DP11" s="52"/>
      <c r="DQ11" s="52"/>
      <c r="DR11" s="52"/>
      <c r="DS11" s="101"/>
      <c r="DT11" s="126"/>
      <c r="DU11" s="6"/>
    </row>
    <row r="12" spans="1:125" ht="12.75" customHeight="1">
      <c r="A12" s="151" t="s">
        <v>4</v>
      </c>
      <c r="B12" s="4" t="s">
        <v>10</v>
      </c>
      <c r="C12" s="14">
        <v>0</v>
      </c>
      <c r="D12" s="157">
        <v>1496.8786641102333</v>
      </c>
      <c r="E12" s="42">
        <v>1459.0244594265728</v>
      </c>
      <c r="F12" s="42"/>
      <c r="G12" s="90">
        <f t="shared" si="0"/>
        <v>1600.6474483560041</v>
      </c>
      <c r="H12" s="19">
        <f t="shared" si="1"/>
        <v>1876.5329926689783</v>
      </c>
      <c r="I12" s="19"/>
      <c r="J12" s="157">
        <v>1152.6795899495737</v>
      </c>
      <c r="K12" s="42">
        <v>1432.3119798345463</v>
      </c>
      <c r="L12" s="241"/>
      <c r="M12" s="19">
        <f aca="true" t="shared" si="8" ref="M12:M48">J12/(DM12)</f>
        <v>1121.69111732876</v>
      </c>
      <c r="N12" s="19">
        <f aca="true" t="shared" si="9" ref="N12:N48">K12/(DN12)</f>
        <v>1960.1673283650875</v>
      </c>
      <c r="O12" s="170"/>
      <c r="P12" s="19">
        <v>2990.6187497386554</v>
      </c>
      <c r="Q12" s="19">
        <v>3221.4445069708504</v>
      </c>
      <c r="R12" s="19"/>
      <c r="S12" s="90">
        <f aca="true" t="shared" si="10" ref="S12:S48">P12/(DP12)</f>
        <v>2697.552394785783</v>
      </c>
      <c r="T12" s="19">
        <f aca="true" t="shared" si="11" ref="T12:T48">Q12/(DQ12)</f>
        <v>3967.309551621865</v>
      </c>
      <c r="U12" s="19"/>
      <c r="V12" s="178"/>
      <c r="W12" s="19"/>
      <c r="X12" s="39"/>
      <c r="Y12" s="19"/>
      <c r="Z12" s="19"/>
      <c r="AA12" s="170"/>
      <c r="AB12" s="178"/>
      <c r="AC12" s="19"/>
      <c r="AD12" s="19"/>
      <c r="AE12" s="90"/>
      <c r="AF12" s="19"/>
      <c r="AG12" s="170"/>
      <c r="AH12" s="14"/>
      <c r="AI12" s="14"/>
      <c r="AJ12" s="24"/>
      <c r="AK12" s="14"/>
      <c r="AL12" s="14"/>
      <c r="AM12" s="14"/>
      <c r="AN12" s="178"/>
      <c r="AO12" s="19"/>
      <c r="AP12" s="19"/>
      <c r="AQ12" s="90"/>
      <c r="AR12" s="19"/>
      <c r="AS12" s="170"/>
      <c r="AT12" s="78"/>
      <c r="AU12" s="78"/>
      <c r="AV12" s="79"/>
      <c r="AW12" s="78"/>
      <c r="AX12" s="78"/>
      <c r="AY12" s="78"/>
      <c r="AZ12" s="263"/>
      <c r="BA12" s="75"/>
      <c r="BB12" s="81"/>
      <c r="BC12" s="75"/>
      <c r="BD12" s="75"/>
      <c r="BE12" s="168"/>
      <c r="BF12" s="102"/>
      <c r="BG12" s="169">
        <v>73.28548447138797</v>
      </c>
      <c r="BH12" s="74">
        <v>61.582500113303894</v>
      </c>
      <c r="BI12" s="42"/>
      <c r="BJ12" s="90">
        <f t="shared" si="5"/>
        <v>78.36588665013011</v>
      </c>
      <c r="BK12" s="19">
        <f t="shared" si="2"/>
        <v>79.20469906246396</v>
      </c>
      <c r="BL12" s="19"/>
      <c r="BM12" s="157">
        <v>76.79969731684047</v>
      </c>
      <c r="BN12" s="42">
        <v>78.07481219652422</v>
      </c>
      <c r="BO12" s="241"/>
      <c r="BP12" s="19">
        <f>BM12/(DM12)</f>
        <v>74.73502527931979</v>
      </c>
      <c r="BQ12" s="19">
        <f aca="true" t="shared" si="12" ref="BQ12:BQ48">BN12/(DN12)</f>
        <v>106.84801788332821</v>
      </c>
      <c r="BR12" s="170"/>
      <c r="BS12" s="78">
        <v>33.570456660206574</v>
      </c>
      <c r="BT12" s="78">
        <v>28.74357390647274</v>
      </c>
      <c r="BU12" s="78"/>
      <c r="BV12" s="191">
        <f>BS12/(DP12)</f>
        <v>30.280712232445634</v>
      </c>
      <c r="BW12" s="78">
        <f aca="true" t="shared" si="13" ref="BW12:BW48">BT12/(DQ12)</f>
        <v>35.39860924505758</v>
      </c>
      <c r="BX12" s="91"/>
      <c r="BY12" s="19"/>
      <c r="BZ12" s="19"/>
      <c r="CA12" s="39"/>
      <c r="CB12" s="19"/>
      <c r="CC12" s="19"/>
      <c r="CD12" s="19"/>
      <c r="CE12" s="178"/>
      <c r="CF12" s="19"/>
      <c r="CG12" s="19"/>
      <c r="CH12" s="90"/>
      <c r="CI12" s="19"/>
      <c r="CJ12" s="170"/>
      <c r="CK12" s="14"/>
      <c r="CL12" s="14"/>
      <c r="CM12" s="24"/>
      <c r="CN12" s="14"/>
      <c r="CO12" s="14"/>
      <c r="CP12" s="14"/>
      <c r="CQ12" s="178"/>
      <c r="CR12" s="19"/>
      <c r="CS12" s="39"/>
      <c r="CT12" s="19"/>
      <c r="CU12" s="19"/>
      <c r="CV12" s="170"/>
      <c r="CW12" s="19"/>
      <c r="CX12" s="19"/>
      <c r="CY12" s="19"/>
      <c r="CZ12" s="90"/>
      <c r="DA12" s="19"/>
      <c r="DB12" s="170"/>
      <c r="DC12" s="178"/>
      <c r="DD12" s="19"/>
      <c r="DE12" s="39"/>
      <c r="DF12" s="19"/>
      <c r="DG12" s="19"/>
      <c r="DH12" s="170"/>
      <c r="DI12" s="26"/>
      <c r="DJ12" s="67">
        <v>0.9351707433436702</v>
      </c>
      <c r="DK12" s="67">
        <v>0.7775106886617611</v>
      </c>
      <c r="DL12" s="67">
        <v>0.78274033433033</v>
      </c>
      <c r="DM12" s="54">
        <v>1.027626565051715</v>
      </c>
      <c r="DN12" s="37">
        <v>0.7307090364725095</v>
      </c>
      <c r="DO12" s="55">
        <v>0.7623502994011977</v>
      </c>
      <c r="DP12" s="56">
        <v>1.1086415802411673</v>
      </c>
      <c r="DQ12" s="56">
        <v>0.8119972654147697</v>
      </c>
      <c r="DR12" s="56">
        <v>0.7871241763516562</v>
      </c>
      <c r="DS12" s="101"/>
      <c r="DT12" s="219"/>
      <c r="DU12" s="209"/>
    </row>
    <row r="13" spans="1:125" ht="12.75">
      <c r="A13" s="152"/>
      <c r="B13" s="5" t="s">
        <v>7</v>
      </c>
      <c r="C13" s="15">
        <v>0</v>
      </c>
      <c r="D13" s="155">
        <v>1492.4575658215012</v>
      </c>
      <c r="E13" s="43">
        <v>1544.2988745951532</v>
      </c>
      <c r="F13" s="43"/>
      <c r="G13" s="30">
        <f t="shared" si="0"/>
        <v>1387.2735329713003</v>
      </c>
      <c r="H13" s="20">
        <f t="shared" si="1"/>
        <v>1527.7034574744882</v>
      </c>
      <c r="I13" s="20"/>
      <c r="J13" s="155">
        <v>1089.8229301889983</v>
      </c>
      <c r="K13" s="43">
        <v>1105.701710853651</v>
      </c>
      <c r="L13" s="242">
        <v>1334.2019513099528</v>
      </c>
      <c r="M13" s="20">
        <f t="shared" si="8"/>
        <v>1050.0942684275844</v>
      </c>
      <c r="N13" s="20">
        <f t="shared" si="9"/>
        <v>1243.3063501056088</v>
      </c>
      <c r="O13" s="127"/>
      <c r="P13" s="20">
        <v>2916.466625190563</v>
      </c>
      <c r="Q13" s="20">
        <v>2800.1956361305806</v>
      </c>
      <c r="R13" s="20"/>
      <c r="S13" s="30">
        <f t="shared" si="10"/>
        <v>2808.6536114644755</v>
      </c>
      <c r="T13" s="20">
        <f t="shared" si="11"/>
        <v>3026.040582670648</v>
      </c>
      <c r="U13" s="20"/>
      <c r="V13" s="216">
        <f>D13/AVERAGE(D$13:F$13)</f>
        <v>0.982928723527614</v>
      </c>
      <c r="W13" s="20">
        <f>E13/AVERAGE(D$13:F$13)</f>
        <v>1.0170712764723862</v>
      </c>
      <c r="X13" s="23"/>
      <c r="Y13" s="20">
        <f t="shared" si="3"/>
        <v>0.9136547893718874</v>
      </c>
      <c r="Z13" s="20">
        <f t="shared" si="4"/>
        <v>1.0061415773369573</v>
      </c>
      <c r="AA13" s="127"/>
      <c r="AB13" s="216">
        <f>J13/AVERAGE(J$13:L$13)</f>
        <v>0.9262668665755943</v>
      </c>
      <c r="AC13" s="20">
        <f>K13/AVERAGE(J$13:L$13)</f>
        <v>0.9397626263030378</v>
      </c>
      <c r="AD13" s="20"/>
      <c r="AE13" s="30">
        <f aca="true" t="shared" si="14" ref="AE13:AE48">AB13/DJ13</f>
        <v>0.8609862939461729</v>
      </c>
      <c r="AF13" s="20">
        <f aca="true" t="shared" si="15" ref="AF13:AF48">AC13/DK13</f>
        <v>0.9296637050161859</v>
      </c>
      <c r="AG13" s="127"/>
      <c r="AH13" s="20">
        <f>P13/AVERAGE(P$13:R$13)</f>
        <v>1.0203389641971101</v>
      </c>
      <c r="AI13" s="20">
        <f>Q13/AVERAGE(P$13:R$13)</f>
        <v>0.9796610358028897</v>
      </c>
      <c r="AJ13" s="23"/>
      <c r="AK13" s="20">
        <f aca="true" t="shared" si="16" ref="AK13:AK48">AH13/DP13</f>
        <v>0.9826200965090368</v>
      </c>
      <c r="AL13" s="20">
        <f aca="true" t="shared" si="17" ref="AL13:AL48">AI13/DQ13</f>
        <v>1.058673905976498</v>
      </c>
      <c r="AM13" s="20"/>
      <c r="AN13" s="175">
        <f>((V13-1)/(AVERAGE(V$15:X$15)-1))*100</f>
        <v>-1.6008972450193375</v>
      </c>
      <c r="AO13" s="72">
        <f>((W13-1)/(AVERAGE(V$15:V$15)-1))*100</f>
        <v>1.5618176094494933</v>
      </c>
      <c r="AP13" s="72"/>
      <c r="AQ13" s="189">
        <f>AN13/DJ13</f>
        <v>-1.4880707015609826</v>
      </c>
      <c r="AR13" s="72">
        <f>AO13/DK13</f>
        <v>1.5450339316772688</v>
      </c>
      <c r="AS13" s="92"/>
      <c r="AT13" s="72">
        <f>((AB13-1)/(AVERAGE(AB$15:AD$15)-1))*100</f>
        <v>-5.493080358226952</v>
      </c>
      <c r="AU13" s="72">
        <f>((AC13-1)/(AVERAGE(AB$15:AB$15)-1))*100</f>
        <v>-4.275751282895205</v>
      </c>
      <c r="AV13" s="80"/>
      <c r="AW13" s="72">
        <f>AT13/DM13</f>
        <v>-5.292834313172258</v>
      </c>
      <c r="AX13" s="72">
        <f>AU13/DN13</f>
        <v>-4.8078687672388325</v>
      </c>
      <c r="AY13" s="72"/>
      <c r="AZ13" s="175">
        <f>((AH13-1)/(AVERAGE(AH$15:AJ$15)-1))*100</f>
        <v>2.3628373784102723</v>
      </c>
      <c r="BA13" s="72">
        <f>((AI13-1)/(AVERAGE(AH$15:AH$15)-1))*100</f>
        <v>-2.379066099010375</v>
      </c>
      <c r="BB13" s="80"/>
      <c r="BC13" s="72">
        <f>AZ13/DP13</f>
        <v>2.2754903755298903</v>
      </c>
      <c r="BD13" s="72">
        <f>BA13/DQ13</f>
        <v>-2.5709455695064958</v>
      </c>
      <c r="BE13" s="92"/>
      <c r="BF13" s="102"/>
      <c r="BG13" s="171">
        <v>59.043758335957634</v>
      </c>
      <c r="BH13" s="73">
        <v>60.59695116214968</v>
      </c>
      <c r="BI13" s="43"/>
      <c r="BJ13" s="30">
        <f t="shared" si="5"/>
        <v>54.882527384650665</v>
      </c>
      <c r="BK13" s="20">
        <f t="shared" si="2"/>
        <v>59.94576135859558</v>
      </c>
      <c r="BL13" s="20"/>
      <c r="BM13" s="155">
        <v>67.40274209566961</v>
      </c>
      <c r="BN13" s="43">
        <v>74.89437021767438</v>
      </c>
      <c r="BO13" s="242"/>
      <c r="BP13" s="20">
        <f aca="true" t="shared" si="18" ref="BP13:BP48">BM13/(DM13)</f>
        <v>64.94562666128773</v>
      </c>
      <c r="BQ13" s="20">
        <f t="shared" si="12"/>
        <v>84.21497874585428</v>
      </c>
      <c r="BR13" s="127"/>
      <c r="BS13" s="72">
        <v>41.03039417664783</v>
      </c>
      <c r="BT13" s="72">
        <v>37.89885119783234</v>
      </c>
      <c r="BU13" s="72"/>
      <c r="BV13" s="189">
        <f aca="true" t="shared" si="19" ref="BV13:BV48">BS13/(DP13)</f>
        <v>39.513623707771075</v>
      </c>
      <c r="BW13" s="72">
        <f t="shared" si="13"/>
        <v>40.955517636514436</v>
      </c>
      <c r="BX13" s="92"/>
      <c r="BY13" s="20">
        <f>BG13/AVERAGE(BG$13:BI$13)</f>
        <v>0.987017856775443</v>
      </c>
      <c r="BZ13" s="20">
        <f>BH13/AVERAGE(BG$13:BI$13)</f>
        <v>1.012982143224557</v>
      </c>
      <c r="CA13" s="23"/>
      <c r="CB13" s="20">
        <f t="shared" si="6"/>
        <v>0.9174557324991272</v>
      </c>
      <c r="CC13" s="20">
        <f t="shared" si="7"/>
        <v>1.0020963869249522</v>
      </c>
      <c r="CD13" s="20"/>
      <c r="CE13" s="216">
        <f>BM13/AVERAGE(BM$13:BO$13)</f>
        <v>0.9473522125627688</v>
      </c>
      <c r="CF13" s="20">
        <f>BN13/AVERAGE(BM$13:BO$13)</f>
        <v>1.0526477874372315</v>
      </c>
      <c r="CG13" s="20"/>
      <c r="CH13" s="30">
        <f>CE13/DM13</f>
        <v>0.9128172118949941</v>
      </c>
      <c r="CI13" s="20">
        <f>CF13/DN13</f>
        <v>1.1836498629769734</v>
      </c>
      <c r="CJ13" s="127"/>
      <c r="CK13" s="72">
        <f>BS13/AVERAGE(BS$13:BU$13)</f>
        <v>1.0396753188752517</v>
      </c>
      <c r="CL13" s="72">
        <f>BT13/AVERAGE(BS$13:BU$13)</f>
        <v>0.9603246811247482</v>
      </c>
      <c r="CM13" s="80"/>
      <c r="CN13" s="72">
        <f>CK13/DP13</f>
        <v>1.0012416442168806</v>
      </c>
      <c r="CO13" s="72">
        <f>CL13/DQ13</f>
        <v>1.037778010981881</v>
      </c>
      <c r="CP13" s="72"/>
      <c r="CQ13" s="175">
        <f>((BY13-1)/(AVERAGE(BY$15:CA$15)-1))*100</f>
        <v>-0.08248266226019955</v>
      </c>
      <c r="CR13" s="72">
        <f>((BZ13-1)/(AVERAGE(BY$15:BY$15)-1))*100</f>
        <v>0.08147268751982077</v>
      </c>
      <c r="CS13" s="80"/>
      <c r="CT13" s="72">
        <f>CQ13/DJ13</f>
        <v>-0.07666952609108284</v>
      </c>
      <c r="CU13" s="72">
        <f>CR13/DK13</f>
        <v>0.08059716189743277</v>
      </c>
      <c r="CV13" s="92"/>
      <c r="CW13" s="72">
        <f>((CE13-1)/(AVERAGE(CE$15:CG$15)-1))*100</f>
        <v>-0.21708933490413715</v>
      </c>
      <c r="CX13" s="72">
        <f>((CF13-1)/(AVERAGE(CE$15:CE$15)-1))*100</f>
        <v>0.20983568449225218</v>
      </c>
      <c r="CY13" s="72"/>
      <c r="CZ13" s="189">
        <f aca="true" t="shared" si="20" ref="CZ13:CZ25">CW13/DJ13</f>
        <v>-0.20178951515923457</v>
      </c>
      <c r="DA13" s="72">
        <f aca="true" t="shared" si="21" ref="DA13:DA25">CX13/DK13</f>
        <v>0.2075807384010287</v>
      </c>
      <c r="DB13" s="92"/>
      <c r="DC13" s="175">
        <f>((CK13-1)/(AVERAGE(CK$15:CM$15)-1))*100</f>
        <v>0.07564977894433744</v>
      </c>
      <c r="DD13" s="72">
        <f>((CL13-1)/(AVERAGE(CK$15:CK$15)-1))*100</f>
        <v>-0.07515643617059055</v>
      </c>
      <c r="DE13" s="80"/>
      <c r="DF13" s="72">
        <f>DC13/DJ13</f>
        <v>0.0703182043550045</v>
      </c>
      <c r="DG13" s="72">
        <f>DD13/DK13</f>
        <v>-0.07434878654520274</v>
      </c>
      <c r="DH13" s="92"/>
      <c r="DI13" s="26"/>
      <c r="DJ13" s="67">
        <v>1.0758206873772866</v>
      </c>
      <c r="DK13" s="67">
        <v>1.0108629832834832</v>
      </c>
      <c r="DL13" s="67">
        <v>1.0424885773528818</v>
      </c>
      <c r="DM13" s="54">
        <v>1.037833424060969</v>
      </c>
      <c r="DN13" s="37">
        <v>0.8893236254763202</v>
      </c>
      <c r="DO13" s="55">
        <v>1.0347203320631466</v>
      </c>
      <c r="DP13" s="56">
        <v>1.0383860128874602</v>
      </c>
      <c r="DQ13" s="56">
        <v>0.9253661871445403</v>
      </c>
      <c r="DR13" s="56">
        <v>0.9445228294229736</v>
      </c>
      <c r="DS13" s="101"/>
      <c r="DT13" s="126"/>
      <c r="DU13" s="6"/>
    </row>
    <row r="14" spans="1:163" ht="12.75">
      <c r="A14" s="152"/>
      <c r="B14" s="5" t="s">
        <v>8</v>
      </c>
      <c r="C14" s="15">
        <v>1</v>
      </c>
      <c r="D14" s="155">
        <v>2891.4755357147524</v>
      </c>
      <c r="E14" s="43">
        <v>2744.1647832552453</v>
      </c>
      <c r="F14" s="43"/>
      <c r="G14" s="30">
        <f t="shared" si="0"/>
        <v>2712.9580474467034</v>
      </c>
      <c r="H14" s="20">
        <f t="shared" si="1"/>
        <v>3402.4696424148783</v>
      </c>
      <c r="I14" s="20"/>
      <c r="J14" s="155">
        <v>2199.3358369176326</v>
      </c>
      <c r="K14" s="43">
        <v>2295.4538291187414</v>
      </c>
      <c r="L14" s="242"/>
      <c r="M14" s="20">
        <f t="shared" si="8"/>
        <v>2079.6859672066093</v>
      </c>
      <c r="N14" s="20">
        <f t="shared" si="9"/>
        <v>3069.796111814452</v>
      </c>
      <c r="O14" s="127"/>
      <c r="P14" s="20">
        <v>5082.406483240892</v>
      </c>
      <c r="Q14" s="20">
        <v>4527.108714369181</v>
      </c>
      <c r="R14" s="20"/>
      <c r="S14" s="30">
        <f t="shared" si="10"/>
        <v>4273.819209799012</v>
      </c>
      <c r="T14" s="20">
        <f t="shared" si="11"/>
        <v>4984.851640146178</v>
      </c>
      <c r="U14" s="20"/>
      <c r="V14" s="216">
        <f>D14/AVERAGE(D$13:F$13)</f>
        <v>1.9043183689226202</v>
      </c>
      <c r="W14" s="20">
        <f>E14/AVERAGE(D$13:F$13)</f>
        <v>1.8072998853202304</v>
      </c>
      <c r="X14" s="23"/>
      <c r="Y14" s="20">
        <f t="shared" si="3"/>
        <v>1.786747209186441</v>
      </c>
      <c r="Z14" s="20">
        <f t="shared" si="4"/>
        <v>2.2408577764952704</v>
      </c>
      <c r="AA14" s="127"/>
      <c r="AB14" s="216">
        <f>J14/AVERAGE(J$13:L$13)</f>
        <v>1.8692687204294913</v>
      </c>
      <c r="AC14" s="20">
        <f>K14/AVERAGE(J$13:L$13)</f>
        <v>1.950961726688975</v>
      </c>
      <c r="AD14" s="20"/>
      <c r="AE14" s="30">
        <f t="shared" si="14"/>
        <v>1.75386149918644</v>
      </c>
      <c r="AF14" s="20">
        <f t="shared" si="15"/>
        <v>2.418983032315635</v>
      </c>
      <c r="AG14" s="127"/>
      <c r="AH14" s="20">
        <f>P14/AVERAGE(P$13:R$13)</f>
        <v>1.7781027637852187</v>
      </c>
      <c r="AI14" s="20">
        <f>Q14/AVERAGE(P$13:R$13)</f>
        <v>1.5838293421668566</v>
      </c>
      <c r="AJ14" s="23"/>
      <c r="AK14" s="20">
        <f t="shared" si="16"/>
        <v>1.4952148699480157</v>
      </c>
      <c r="AL14" s="20">
        <f t="shared" si="17"/>
        <v>1.7439727632236084</v>
      </c>
      <c r="AM14" s="20"/>
      <c r="AN14" s="175">
        <f>((V14-1)/(AVERAGE(V$15:X$15)-1))*100</f>
        <v>84.80448358799595</v>
      </c>
      <c r="AO14" s="72">
        <f>((W14-1)/(AVERAGE(V$15:V$15)-1))*100</f>
        <v>73.85828347629445</v>
      </c>
      <c r="AP14" s="72"/>
      <c r="AQ14" s="189">
        <f aca="true" t="shared" si="22" ref="AQ14:AQ77">AN14/DJ14</f>
        <v>79.56871962699957</v>
      </c>
      <c r="AR14" s="72">
        <f aca="true" t="shared" si="23" ref="AR14:AR77">AO14/DK14</f>
        <v>91.57634005887242</v>
      </c>
      <c r="AS14" s="92"/>
      <c r="AT14" s="72">
        <f>((AB14-1)/(AVERAGE(AB$15:AD$15)-1))*100</f>
        <v>64.76007070970078</v>
      </c>
      <c r="AU14" s="72">
        <f>((AC14-1)/(AVERAGE(AB$15:AB$15)-1))*100</f>
        <v>67.50088148480609</v>
      </c>
      <c r="AV14" s="80"/>
      <c r="AW14" s="72">
        <f aca="true" t="shared" si="24" ref="AW14:AW77">AT14/DM14</f>
        <v>61.2369461860028</v>
      </c>
      <c r="AX14" s="72">
        <f aca="true" t="shared" si="25" ref="AX14:AX77">AU14/DN14</f>
        <v>90.27144911281371</v>
      </c>
      <c r="AY14" s="72"/>
      <c r="AZ14" s="175">
        <f>((AH14-1)/(AVERAGE(AH$15:AJ$15)-1))*100</f>
        <v>90.39448994050949</v>
      </c>
      <c r="BA14" s="72">
        <f>((AI14-1)/(AVERAGE(AH$15:AH$15)-1))*100</f>
        <v>68.2910192522997</v>
      </c>
      <c r="BB14" s="80"/>
      <c r="BC14" s="72">
        <f aca="true" t="shared" si="26" ref="BC14:BC77">AZ14/DP14</f>
        <v>76.01314630021143</v>
      </c>
      <c r="BD14" s="72">
        <f aca="true" t="shared" si="27" ref="BD14:BD77">BA14/DQ14</f>
        <v>75.19602925517893</v>
      </c>
      <c r="BE14" s="92"/>
      <c r="BF14" s="102"/>
      <c r="BG14" s="171">
        <v>1075.92375307385</v>
      </c>
      <c r="BH14" s="73">
        <v>607.477261647664</v>
      </c>
      <c r="BI14" s="43"/>
      <c r="BJ14" s="30">
        <f t="shared" si="5"/>
        <v>1009.4970433907617</v>
      </c>
      <c r="BK14" s="20">
        <f t="shared" si="2"/>
        <v>753.2065690171946</v>
      </c>
      <c r="BL14" s="20"/>
      <c r="BM14" s="155">
        <v>1180.8284779925323</v>
      </c>
      <c r="BN14" s="43">
        <v>1133.0235149880746</v>
      </c>
      <c r="BO14" s="242"/>
      <c r="BP14" s="20">
        <f t="shared" si="18"/>
        <v>1116.5881872778207</v>
      </c>
      <c r="BQ14" s="20">
        <f t="shared" si="12"/>
        <v>1515.234650674742</v>
      </c>
      <c r="BR14" s="127"/>
      <c r="BS14" s="72">
        <v>1348.0524216867625</v>
      </c>
      <c r="BT14" s="72">
        <v>956.6529641681243</v>
      </c>
      <c r="BU14" s="72"/>
      <c r="BV14" s="189">
        <f t="shared" si="19"/>
        <v>1133.5835405174325</v>
      </c>
      <c r="BW14" s="72">
        <f t="shared" si="13"/>
        <v>1053.381616913229</v>
      </c>
      <c r="BX14" s="92"/>
      <c r="BY14" s="20">
        <f>BG14/AVERAGE(BG$13:BI$13)</f>
        <v>17.985913951653238</v>
      </c>
      <c r="BZ14" s="20">
        <f>BH14/AVERAGE(BG$13:BI$13)</f>
        <v>10.155026064222298</v>
      </c>
      <c r="CA14" s="23"/>
      <c r="CB14" s="20">
        <f t="shared" si="6"/>
        <v>16.875477379323495</v>
      </c>
      <c r="CC14" s="20">
        <f t="shared" si="7"/>
        <v>12.591141797418214</v>
      </c>
      <c r="CD14" s="20"/>
      <c r="CE14" s="216">
        <f>BM14/AVERAGE(BM$13:BO$13)</f>
        <v>16.596661152087197</v>
      </c>
      <c r="CF14" s="20">
        <f>BN14/AVERAGE(BM$13:BO$13)</f>
        <v>15.924757664696823</v>
      </c>
      <c r="CG14" s="20"/>
      <c r="CH14" s="30">
        <f aca="true" t="shared" si="28" ref="CH14:CH77">CE14/DM14</f>
        <v>15.69375750674474</v>
      </c>
      <c r="CI14" s="20">
        <f aca="true" t="shared" si="29" ref="CI14:CI77">CF14/DN14</f>
        <v>21.296773013047996</v>
      </c>
      <c r="CJ14" s="127"/>
      <c r="CK14" s="72">
        <f>BS14/AVERAGE(BS$13:BU$13)</f>
        <v>34.15850272711772</v>
      </c>
      <c r="CL14" s="72">
        <f>BT14/AVERAGE(BS$13:BU$13)</f>
        <v>24.24077310328459</v>
      </c>
      <c r="CM14" s="80"/>
      <c r="CN14" s="72">
        <f aca="true" t="shared" si="30" ref="CN14:CN77">CK14/DP14</f>
        <v>28.724043544040995</v>
      </c>
      <c r="CO14" s="72">
        <f aca="true" t="shared" si="31" ref="CO14:CO77">CL14/DQ14</f>
        <v>26.691794959281697</v>
      </c>
      <c r="CP14" s="72"/>
      <c r="CQ14" s="175">
        <f>((BY14-1)/(AVERAGE(BY$15:CA$15)-1))*100</f>
        <v>107.92080933176041</v>
      </c>
      <c r="CR14" s="72">
        <f>((BZ14-1)/(AVERAGE(BY$15:BY$15)-1))*100</f>
        <v>57.45465635868875</v>
      </c>
      <c r="CS14" s="80"/>
      <c r="CT14" s="72">
        <f aca="true" t="shared" si="32" ref="CT14:CU55">CQ14/DJ14</f>
        <v>101.25786109796236</v>
      </c>
      <c r="CU14" s="72">
        <f t="shared" si="32"/>
        <v>71.23760397650813</v>
      </c>
      <c r="CV14" s="92"/>
      <c r="CW14" s="72">
        <f>((CE14-1)/(AVERAGE(CE$15:CG$15)-1))*100</f>
        <v>64.31170161269496</v>
      </c>
      <c r="CX14" s="72">
        <f>((CF14-1)/(AVERAGE(CE$15:CE$15)-1))*100</f>
        <v>59.48486903056314</v>
      </c>
      <c r="CY14" s="72"/>
      <c r="CZ14" s="189">
        <f t="shared" si="20"/>
        <v>60.34114633863674</v>
      </c>
      <c r="DA14" s="72">
        <f t="shared" si="21"/>
        <v>73.75484967029783</v>
      </c>
      <c r="DB14" s="92"/>
      <c r="DC14" s="175">
        <f>((CK14-1)/(AVERAGE(CK$15:CM$15)-1))*100</f>
        <v>63.224026234515165</v>
      </c>
      <c r="DD14" s="72">
        <f>((CL14-1)/(AVERAGE(CK$15:CK$15)-1))*100</f>
        <v>44.024691667486984</v>
      </c>
      <c r="DE14" s="80"/>
      <c r="DF14" s="72">
        <f aca="true" t="shared" si="33" ref="DF14:DG77">DC14/DJ14</f>
        <v>59.32062320648681</v>
      </c>
      <c r="DG14" s="72">
        <f t="shared" si="33"/>
        <v>54.58588996889948</v>
      </c>
      <c r="DH14" s="92"/>
      <c r="DI14" s="26"/>
      <c r="DJ14" s="67">
        <v>1.0658017872543442</v>
      </c>
      <c r="DK14" s="67">
        <v>0.8065214598968748</v>
      </c>
      <c r="DL14" s="67">
        <v>0.8805347083325685</v>
      </c>
      <c r="DM14" s="54">
        <v>1.0575326619488299</v>
      </c>
      <c r="DN14" s="37">
        <v>0.7477544910179643</v>
      </c>
      <c r="DO14" s="55">
        <v>0.8803926238432225</v>
      </c>
      <c r="DP14" s="56">
        <v>1.1891954792069706</v>
      </c>
      <c r="DQ14" s="56">
        <v>0.9081732097921426</v>
      </c>
      <c r="DR14" s="56">
        <v>0.9186024523993076</v>
      </c>
      <c r="DS14" s="101"/>
      <c r="DT14" s="126"/>
      <c r="DU14" s="6"/>
      <c r="FB14"/>
      <c r="FC14"/>
      <c r="FD14"/>
      <c r="FE14"/>
      <c r="FF14"/>
      <c r="FG14"/>
    </row>
    <row r="15" spans="1:163" ht="12.75">
      <c r="A15" s="152"/>
      <c r="B15" s="5" t="s">
        <v>9</v>
      </c>
      <c r="C15" s="15">
        <v>10</v>
      </c>
      <c r="D15" s="155">
        <v>3178.0249183885608</v>
      </c>
      <c r="E15" s="43">
        <v>3096.997371690756</v>
      </c>
      <c r="F15" s="43"/>
      <c r="G15" s="30">
        <f t="shared" si="0"/>
        <v>2909.8990058119984</v>
      </c>
      <c r="H15" s="20">
        <f t="shared" si="1"/>
        <v>2931.8370900868754</v>
      </c>
      <c r="I15" s="20"/>
      <c r="J15" s="155">
        <v>2834.1513634589064</v>
      </c>
      <c r="K15" s="43">
        <v>2677.6136246388455</v>
      </c>
      <c r="L15" s="242"/>
      <c r="M15" s="20">
        <f t="shared" si="8"/>
        <v>3148.3786637482913</v>
      </c>
      <c r="N15" s="20">
        <f t="shared" si="9"/>
        <v>3231.1212240992295</v>
      </c>
      <c r="O15" s="127"/>
      <c r="P15" s="20">
        <v>5301.9578358695635</v>
      </c>
      <c r="Q15" s="20">
        <v>5335.5250507884375</v>
      </c>
      <c r="R15" s="20"/>
      <c r="S15" s="30">
        <f t="shared" si="10"/>
        <v>5232.84521667882</v>
      </c>
      <c r="T15" s="20">
        <f t="shared" si="11"/>
        <v>5441.991747027687</v>
      </c>
      <c r="U15" s="20"/>
      <c r="V15" s="216">
        <f>D15/AVERAGE(D$13:F$13)</f>
        <v>2.093039057128022</v>
      </c>
      <c r="W15" s="20">
        <f>E15/AVERAGE(D$13:F$13)</f>
        <v>2.0396745227719593</v>
      </c>
      <c r="X15" s="23"/>
      <c r="Y15" s="20">
        <f t="shared" si="3"/>
        <v>1.916452019058038</v>
      </c>
      <c r="Z15" s="20">
        <f t="shared" si="4"/>
        <v>1.9309003850731055</v>
      </c>
      <c r="AA15" s="127"/>
      <c r="AB15" s="216">
        <f>J15/AVERAGE(J$13:L$13)</f>
        <v>2.4088137899399564</v>
      </c>
      <c r="AC15" s="20">
        <f>K15/AVERAGE(J$13:L$13)</f>
        <v>2.2757685797308618</v>
      </c>
      <c r="AD15" s="20"/>
      <c r="AE15" s="30">
        <f t="shared" si="14"/>
        <v>2.2055852400574247</v>
      </c>
      <c r="AF15" s="20">
        <f t="shared" si="15"/>
        <v>2.154403743283353</v>
      </c>
      <c r="AG15" s="127"/>
      <c r="AH15" s="20">
        <f>P15/AVERAGE(P$13:R$13)</f>
        <v>1.8549137918265821</v>
      </c>
      <c r="AI15" s="20">
        <f>Q15/AVERAGE(P$13:R$13)</f>
        <v>1.8666574329179895</v>
      </c>
      <c r="AJ15" s="23"/>
      <c r="AK15" s="20">
        <f t="shared" si="16"/>
        <v>1.8307344312026888</v>
      </c>
      <c r="AL15" s="20">
        <f t="shared" si="17"/>
        <v>1.903905285378892</v>
      </c>
      <c r="AM15" s="20"/>
      <c r="AN15" s="175">
        <f>((V15-1)/(AVERAGE(V$15:X$15)-1))*100</f>
        <v>102.5021894575532</v>
      </c>
      <c r="AO15" s="72">
        <f>((W15-1)/(AVERAGE(V$15:V$15)-1))*100</f>
        <v>95.11778339410132</v>
      </c>
      <c r="AP15" s="72"/>
      <c r="AQ15" s="189">
        <f t="shared" si="22"/>
        <v>93.85421035255052</v>
      </c>
      <c r="AR15" s="72">
        <f t="shared" si="23"/>
        <v>90.04523149770424</v>
      </c>
      <c r="AS15" s="92"/>
      <c r="AT15" s="72">
        <f>((AB15-1)/(AVERAGE(AB$15:AD$15)-1))*100</f>
        <v>104.95589972251098</v>
      </c>
      <c r="AU15" s="72">
        <f>((AC15-1)/(AVERAGE(AB$15:AB$15)-1))*100</f>
        <v>90.55622459411296</v>
      </c>
      <c r="AV15" s="80"/>
      <c r="AW15" s="72">
        <f t="shared" si="24"/>
        <v>116.5925432146207</v>
      </c>
      <c r="AX15" s="72">
        <f t="shared" si="25"/>
        <v>109.27571348155223</v>
      </c>
      <c r="AY15" s="72"/>
      <c r="AZ15" s="175">
        <f>((AH15-1)/(AVERAGE(AH$15:AJ$15)-1))*100</f>
        <v>99.31785331198542</v>
      </c>
      <c r="BA15" s="72">
        <f>((AI15-1)/(AVERAGE(AH$15:AH$15)-1))*100</f>
        <v>101.37366377799523</v>
      </c>
      <c r="BB15" s="80"/>
      <c r="BC15" s="72">
        <f t="shared" si="26"/>
        <v>98.02321514486246</v>
      </c>
      <c r="BD15" s="72">
        <f t="shared" si="27"/>
        <v>103.39650482276116</v>
      </c>
      <c r="BE15" s="92"/>
      <c r="BF15" s="102"/>
      <c r="BG15" s="171">
        <v>1013.018827436097</v>
      </c>
      <c r="BH15" s="73">
        <v>989.6755852661504</v>
      </c>
      <c r="BI15" s="43"/>
      <c r="BJ15" s="30">
        <f t="shared" si="5"/>
        <v>927.5517198649999</v>
      </c>
      <c r="BK15" s="20">
        <f t="shared" si="2"/>
        <v>936.8970133974221</v>
      </c>
      <c r="BL15" s="20"/>
      <c r="BM15" s="155">
        <v>1856.2663115405066</v>
      </c>
      <c r="BN15" s="43">
        <v>1736.9733011554197</v>
      </c>
      <c r="BO15" s="242"/>
      <c r="BP15" s="20">
        <f t="shared" si="18"/>
        <v>2062.07379211968</v>
      </c>
      <c r="BQ15" s="20">
        <f t="shared" si="12"/>
        <v>2096.0347853824396</v>
      </c>
      <c r="BR15" s="127"/>
      <c r="BS15" s="72">
        <v>2122.8144582937985</v>
      </c>
      <c r="BT15" s="72">
        <v>2095.641726240213</v>
      </c>
      <c r="BU15" s="72"/>
      <c r="BV15" s="189">
        <f t="shared" si="19"/>
        <v>2095.1429316973217</v>
      </c>
      <c r="BW15" s="72">
        <f t="shared" si="13"/>
        <v>2137.458801217856</v>
      </c>
      <c r="BX15" s="92"/>
      <c r="BY15" s="20">
        <f>BG15/AVERAGE(BG$13:BI$13)</f>
        <v>16.934350050007396</v>
      </c>
      <c r="BZ15" s="20">
        <f>BH15/AVERAGE(BG$13:BI$13)</f>
        <v>16.54412765383687</v>
      </c>
      <c r="CA15" s="23"/>
      <c r="CB15" s="20">
        <f t="shared" si="6"/>
        <v>15.505620515894273</v>
      </c>
      <c r="CC15" s="20">
        <f t="shared" si="7"/>
        <v>15.661843152346796</v>
      </c>
      <c r="CD15" s="20"/>
      <c r="CE15" s="216">
        <f>BM15/AVERAGE(BM$13:BO$13)</f>
        <v>26.090006766306452</v>
      </c>
      <c r="CF15" s="20">
        <f>BN15/AVERAGE(BM$13:BO$13)</f>
        <v>24.41333169615606</v>
      </c>
      <c r="CG15" s="20"/>
      <c r="CH15" s="30">
        <f t="shared" si="28"/>
        <v>28.98265127937257</v>
      </c>
      <c r="CI15" s="20">
        <f t="shared" si="29"/>
        <v>29.459976401585532</v>
      </c>
      <c r="CJ15" s="127"/>
      <c r="CK15" s="72">
        <f>BS15/AVERAGE(BS$13:BU$13)</f>
        <v>53.79031430547943</v>
      </c>
      <c r="CL15" s="72">
        <f>BT15/AVERAGE(BS$13:BU$13)</f>
        <v>53.10178036790877</v>
      </c>
      <c r="CM15" s="80"/>
      <c r="CN15" s="72">
        <f t="shared" si="30"/>
        <v>53.089141338091004</v>
      </c>
      <c r="CO15" s="72">
        <f t="shared" si="31"/>
        <v>54.16138950972286</v>
      </c>
      <c r="CP15" s="72"/>
      <c r="CQ15" s="175">
        <f>((BY15-1)/(AVERAGE(BY$15:CA$15)-1))*100</f>
        <v>101.23964824424428</v>
      </c>
      <c r="CR15" s="72">
        <f>((BZ15-1)/(AVERAGE(BY$15:BY$15)-1))*100</f>
        <v>97.55106173175639</v>
      </c>
      <c r="CS15" s="80"/>
      <c r="CT15" s="72">
        <f t="shared" si="32"/>
        <v>92.69818813254</v>
      </c>
      <c r="CU15" s="72">
        <f t="shared" si="32"/>
        <v>92.34874513515605</v>
      </c>
      <c r="CV15" s="92"/>
      <c r="CW15" s="72">
        <f>((CE15-1)/(AVERAGE(CE$15:CG$15)-1))*100</f>
        <v>103.45682405232375</v>
      </c>
      <c r="CX15" s="72">
        <f>((CF15-1)/(AVERAGE(CE$15:CE$15)-1))*100</f>
        <v>93.31735903554235</v>
      </c>
      <c r="CY15" s="72"/>
      <c r="CZ15" s="189">
        <f t="shared" si="20"/>
        <v>94.72830364306037</v>
      </c>
      <c r="DA15" s="72">
        <f t="shared" si="21"/>
        <v>88.34082226553323</v>
      </c>
      <c r="DB15" s="92"/>
      <c r="DC15" s="175">
        <f>((CK15-1)/(AVERAGE(CK$15:CM$15)-1))*100</f>
        <v>100.65642119142973</v>
      </c>
      <c r="DD15" s="72">
        <f>((CL15-1)/(AVERAGE(CK$15:CK$15)-1))*100</f>
        <v>98.69571919275505</v>
      </c>
      <c r="DE15" s="80"/>
      <c r="DF15" s="72">
        <f t="shared" si="33"/>
        <v>92.16416720295955</v>
      </c>
      <c r="DG15" s="72">
        <f t="shared" si="33"/>
        <v>93.4323589703749</v>
      </c>
      <c r="DH15" s="92"/>
      <c r="DI15" s="26"/>
      <c r="DJ15" s="67">
        <v>1.092142686753399</v>
      </c>
      <c r="DK15" s="67">
        <v>1.0563333761491458</v>
      </c>
      <c r="DL15" s="67">
        <v>1.1510174872011303</v>
      </c>
      <c r="DM15" s="54">
        <v>0.900193930321176</v>
      </c>
      <c r="DN15" s="37">
        <v>0.8286948829613502</v>
      </c>
      <c r="DO15" s="55">
        <v>1.0170114316820904</v>
      </c>
      <c r="DP15" s="56">
        <v>1.0132074648358522</v>
      </c>
      <c r="DQ15" s="56">
        <v>0.9804360790702412</v>
      </c>
      <c r="DR15" s="56">
        <v>1.0533098663253286</v>
      </c>
      <c r="DS15" s="101"/>
      <c r="DT15" s="126"/>
      <c r="DU15" s="6"/>
      <c r="FB15"/>
      <c r="FC15"/>
      <c r="FD15"/>
      <c r="FE15"/>
      <c r="FF15"/>
      <c r="FG15"/>
    </row>
    <row r="16" spans="1:163" ht="12.75">
      <c r="A16" s="152"/>
      <c r="B16" s="5" t="s">
        <v>11</v>
      </c>
      <c r="C16" s="15">
        <v>0.3</v>
      </c>
      <c r="D16" s="155">
        <v>721.4834695867</v>
      </c>
      <c r="E16" s="43">
        <v>403.0570267622156</v>
      </c>
      <c r="F16" s="43"/>
      <c r="G16" s="30">
        <f t="shared" si="0"/>
        <v>927.611877275259</v>
      </c>
      <c r="H16" s="20">
        <f t="shared" si="1"/>
        <v>542.2149513696563</v>
      </c>
      <c r="I16" s="20"/>
      <c r="J16" s="155">
        <v>256.484044207749</v>
      </c>
      <c r="K16" s="43">
        <v>251.04048981067947</v>
      </c>
      <c r="L16" s="242"/>
      <c r="M16" s="20">
        <f t="shared" si="8"/>
        <v>341.0041628151336</v>
      </c>
      <c r="N16" s="20">
        <f t="shared" si="9"/>
        <v>321.56989721363624</v>
      </c>
      <c r="O16" s="127"/>
      <c r="P16" s="20">
        <v>316.0487996515762</v>
      </c>
      <c r="Q16" s="20">
        <v>297.81873782851767</v>
      </c>
      <c r="R16" s="20"/>
      <c r="S16" s="30">
        <f t="shared" si="10"/>
        <v>379.6351631415979</v>
      </c>
      <c r="T16" s="20">
        <f t="shared" si="11"/>
        <v>339.76768402404133</v>
      </c>
      <c r="U16" s="20"/>
      <c r="V16" s="216">
        <f>D16/AVERAGE(D$13:F$13)</f>
        <v>0.47516716189969443</v>
      </c>
      <c r="W16" s="20">
        <f>E16/AVERAGE(D$13:F$13)</f>
        <v>0.2654523236686803</v>
      </c>
      <c r="X16" s="23"/>
      <c r="Y16" s="20">
        <f t="shared" si="3"/>
        <v>0.6109228023225908</v>
      </c>
      <c r="Z16" s="20">
        <f t="shared" si="4"/>
        <v>0.3571013757660871</v>
      </c>
      <c r="AA16" s="127"/>
      <c r="AB16" s="216">
        <f>J16/AVERAGE(J$13:L$13)</f>
        <v>0.21799199243655823</v>
      </c>
      <c r="AC16" s="20">
        <f>K16/AVERAGE(J$13:L$13)</f>
        <v>0.21336538389792806</v>
      </c>
      <c r="AD16" s="20"/>
      <c r="AE16" s="30">
        <f t="shared" si="14"/>
        <v>0.2802724800484846</v>
      </c>
      <c r="AF16" s="20">
        <f t="shared" si="15"/>
        <v>0.28703109875922006</v>
      </c>
      <c r="AG16" s="127"/>
      <c r="AH16" s="20">
        <f>P16/AVERAGE(P$13:R$13)</f>
        <v>0.11057109383213275</v>
      </c>
      <c r="AI16" s="20">
        <f>Q16/AVERAGE(P$13:R$13)</f>
        <v>0.10419322472259908</v>
      </c>
      <c r="AJ16" s="23"/>
      <c r="AK16" s="20">
        <f t="shared" si="16"/>
        <v>0.1328170690475119</v>
      </c>
      <c r="AL16" s="20">
        <f t="shared" si="17"/>
        <v>0.11886925219385609</v>
      </c>
      <c r="AM16" s="20"/>
      <c r="AN16" s="175">
        <f>((V16-1)/(AVERAGE(V$17:X$17)-1))*100</f>
        <v>58.95890429685882</v>
      </c>
      <c r="AO16" s="72">
        <f>((W16-1)/(AVERAGE(V$17:V$17)-1))*100</f>
        <v>88.21935288394134</v>
      </c>
      <c r="AP16" s="72"/>
      <c r="AQ16" s="189">
        <f t="shared" si="22"/>
        <v>75.80351068643489</v>
      </c>
      <c r="AR16" s="72">
        <f t="shared" si="23"/>
        <v>118.67762861767075</v>
      </c>
      <c r="AS16" s="92"/>
      <c r="AT16" s="72">
        <f>((AB16-1)/(AVERAGE(AB$17:AD$17)-1))*100</f>
        <v>88.1836865993772</v>
      </c>
      <c r="AU16" s="72">
        <f>((AC16-1)/(AVERAGE(AB$17:AB$17)-1))*100</f>
        <v>88.92708966552998</v>
      </c>
      <c r="AV16" s="80"/>
      <c r="AW16" s="72">
        <f t="shared" si="24"/>
        <v>117.24317711715271</v>
      </c>
      <c r="AX16" s="72">
        <f t="shared" si="25"/>
        <v>113.91100736306713</v>
      </c>
      <c r="AY16" s="72"/>
      <c r="AZ16" s="175">
        <f>((AH16-1)/(AVERAGE(AH$17:AJ$17)-1))*100</f>
        <v>93.54452580342941</v>
      </c>
      <c r="BA16" s="72">
        <f>((AI16-1)/(AVERAGE(AH$17:AH$17)-1))*100</f>
        <v>95.65847347548454</v>
      </c>
      <c r="BB16" s="80"/>
      <c r="BC16" s="72">
        <f t="shared" si="26"/>
        <v>112.36489856483854</v>
      </c>
      <c r="BD16" s="72">
        <f t="shared" si="27"/>
        <v>109.13234750445703</v>
      </c>
      <c r="BE16" s="92"/>
      <c r="BF16" s="102"/>
      <c r="BG16" s="172">
        <v>183.69871776595838</v>
      </c>
      <c r="BH16" s="87">
        <v>86.87127941789024</v>
      </c>
      <c r="BI16" s="43"/>
      <c r="BJ16" s="149">
        <f t="shared" si="5"/>
        <v>236.18158921583117</v>
      </c>
      <c r="BK16" s="146">
        <f t="shared" si="2"/>
        <v>116.86412447234085</v>
      </c>
      <c r="BL16" s="20"/>
      <c r="BM16" s="155">
        <v>24.981825932055905</v>
      </c>
      <c r="BN16" s="43">
        <v>27.676896394487443</v>
      </c>
      <c r="BO16" s="242"/>
      <c r="BP16" s="20">
        <f t="shared" si="18"/>
        <v>33.21417776247285</v>
      </c>
      <c r="BQ16" s="20">
        <f t="shared" si="12"/>
        <v>35.452674329466554</v>
      </c>
      <c r="BR16" s="127"/>
      <c r="BS16" s="72">
        <v>11.704784484834597</v>
      </c>
      <c r="BT16" s="72">
        <v>10.788431613004914</v>
      </c>
      <c r="BU16" s="72"/>
      <c r="BV16" s="189">
        <f t="shared" si="19"/>
        <v>14.059688795958587</v>
      </c>
      <c r="BW16" s="72">
        <f t="shared" si="13"/>
        <v>12.308024841314857</v>
      </c>
      <c r="BX16" s="92"/>
      <c r="BY16" s="146">
        <f>BG16/AVERAGE(BG$13:BI$13)</f>
        <v>3.070839658784612</v>
      </c>
      <c r="BZ16" s="146">
        <f>BH16/AVERAGE(BG$13:BI$13)</f>
        <v>1.4522026788760312</v>
      </c>
      <c r="CA16" s="23"/>
      <c r="CB16" s="146">
        <f t="shared" si="6"/>
        <v>3.9481810197651415</v>
      </c>
      <c r="CC16" s="146">
        <f t="shared" si="7"/>
        <v>1.9535846111676496</v>
      </c>
      <c r="CD16" s="20"/>
      <c r="CE16" s="216">
        <f>BM16/AVERAGE(BM$13:BO$13)</f>
        <v>0.35112203650408474</v>
      </c>
      <c r="CF16" s="20">
        <f>BN16/AVERAGE(BM$13:BO$13)</f>
        <v>0.38900151864700955</v>
      </c>
      <c r="CG16" s="20"/>
      <c r="CH16" s="30">
        <f t="shared" si="28"/>
        <v>0.46682855642683585</v>
      </c>
      <c r="CI16" s="20">
        <f t="shared" si="29"/>
        <v>0.4982908472717048</v>
      </c>
      <c r="CJ16" s="127"/>
      <c r="CK16" s="72">
        <f>BS16/AVERAGE(BS$13:BU$13)</f>
        <v>0.29658929156870034</v>
      </c>
      <c r="CL16" s="72">
        <f>BT16/AVERAGE(BS$13:BU$13)</f>
        <v>0.27336968855635574</v>
      </c>
      <c r="CM16" s="80"/>
      <c r="CN16" s="72">
        <f t="shared" si="30"/>
        <v>0.3562605655040113</v>
      </c>
      <c r="CO16" s="72">
        <f t="shared" si="31"/>
        <v>0.31187488953984993</v>
      </c>
      <c r="CP16" s="72"/>
      <c r="CQ16" s="179"/>
      <c r="CR16" s="70"/>
      <c r="CS16" s="80"/>
      <c r="CT16" s="70"/>
      <c r="CU16" s="70"/>
      <c r="CV16" s="92"/>
      <c r="CW16" s="72">
        <f>((CE16-1)/(AVERAGE(CE$17:CG$17)-1))*100</f>
        <v>88.94833486708552</v>
      </c>
      <c r="CX16" s="72">
        <f>((CF16-1)/(AVERAGE(CE$17:CE$17)-1))*100</f>
        <v>93.82350720218578</v>
      </c>
      <c r="CY16" s="72"/>
      <c r="CZ16" s="189">
        <f t="shared" si="20"/>
        <v>114.36094569683065</v>
      </c>
      <c r="DA16" s="72">
        <f t="shared" si="21"/>
        <v>126.21665178157559</v>
      </c>
      <c r="DB16" s="92"/>
      <c r="DC16" s="175">
        <f>((CK16-1)/(AVERAGE(CK$17:CM$17)-1))*100</f>
        <v>81.85107225190578</v>
      </c>
      <c r="DD16" s="72">
        <f>((CL16-1)/(AVERAGE(CK$17:CK$17)-1))*100</f>
        <v>86.12251842712651</v>
      </c>
      <c r="DE16" s="80"/>
      <c r="DF16" s="72">
        <f t="shared" si="33"/>
        <v>105.23598944280346</v>
      </c>
      <c r="DG16" s="72">
        <f t="shared" si="33"/>
        <v>115.85684913104289</v>
      </c>
      <c r="DH16" s="92"/>
      <c r="DI16" s="26"/>
      <c r="DJ16" s="67">
        <v>0.777785933170633</v>
      </c>
      <c r="DK16" s="67">
        <v>0.7433528451107401</v>
      </c>
      <c r="DL16" s="67">
        <v>0.7450043121639721</v>
      </c>
      <c r="DM16" s="54">
        <v>0.7521434403919433</v>
      </c>
      <c r="DN16" s="37">
        <v>0.780671611322809</v>
      </c>
      <c r="DO16" s="55">
        <v>0.7694440664126295</v>
      </c>
      <c r="DP16" s="56">
        <v>0.8325066546422493</v>
      </c>
      <c r="DQ16" s="56">
        <v>0.8765363859837964</v>
      </c>
      <c r="DR16" s="56">
        <v>0.932391743879911</v>
      </c>
      <c r="DS16" s="101"/>
      <c r="DT16" s="126"/>
      <c r="DU16" s="6"/>
      <c r="FB16"/>
      <c r="FC16"/>
      <c r="FD16"/>
      <c r="FE16"/>
      <c r="FF16"/>
      <c r="FG16"/>
    </row>
    <row r="17" spans="1:163" ht="12.75">
      <c r="A17" s="152"/>
      <c r="B17" s="5" t="s">
        <v>12</v>
      </c>
      <c r="C17" s="15">
        <v>3</v>
      </c>
      <c r="D17" s="158">
        <v>254.11912400593974</v>
      </c>
      <c r="E17" s="44">
        <v>79.41628431943926</v>
      </c>
      <c r="F17" s="44"/>
      <c r="G17" s="85">
        <f t="shared" si="0"/>
        <v>277.86097452777756</v>
      </c>
      <c r="H17" s="18">
        <f t="shared" si="1"/>
        <v>90.1740631216777</v>
      </c>
      <c r="I17" s="18"/>
      <c r="J17" s="158">
        <v>135.79589383148226</v>
      </c>
      <c r="K17" s="44">
        <v>130.5939490628295</v>
      </c>
      <c r="L17" s="243"/>
      <c r="M17" s="18">
        <f t="shared" si="8"/>
        <v>193.13894710967196</v>
      </c>
      <c r="N17" s="18">
        <f t="shared" si="9"/>
        <v>156.06177352990116</v>
      </c>
      <c r="O17" s="210"/>
      <c r="P17" s="18">
        <v>181.60809734950266</v>
      </c>
      <c r="Q17" s="18">
        <v>99.6055170861087</v>
      </c>
      <c r="R17" s="18"/>
      <c r="S17" s="85">
        <f t="shared" si="10"/>
        <v>308.57801548851876</v>
      </c>
      <c r="T17" s="18">
        <f t="shared" si="11"/>
        <v>111.4166657580073</v>
      </c>
      <c r="U17" s="18"/>
      <c r="V17" s="217">
        <f>D17/AVERAGE(D$13:F$13)</f>
        <v>0.16736220305575356</v>
      </c>
      <c r="W17" s="18">
        <f>E17/AVERAGE(D$13:F$13)</f>
        <v>0.05230336108782109</v>
      </c>
      <c r="X17" s="166"/>
      <c r="Y17" s="18">
        <f t="shared" si="3"/>
        <v>0.1829985248929967</v>
      </c>
      <c r="Z17" s="18">
        <f t="shared" si="4"/>
        <v>0.05938840660484809</v>
      </c>
      <c r="AA17" s="210"/>
      <c r="AB17" s="217">
        <f>J17/AVERAGE(J$13:L$13)</f>
        <v>0.11541621449578573</v>
      </c>
      <c r="AC17" s="18">
        <f>K17/AVERAGE(J$13:L$13)</f>
        <v>0.11099495582386212</v>
      </c>
      <c r="AD17" s="18"/>
      <c r="AE17" s="85">
        <f t="shared" si="14"/>
        <v>0.12619932467324435</v>
      </c>
      <c r="AF17" s="18">
        <f t="shared" si="15"/>
        <v>0.12603040092369108</v>
      </c>
      <c r="AG17" s="210"/>
      <c r="AH17" s="18">
        <f>P17/AVERAGE(P$13:R$13)</f>
        <v>0.06353640955081796</v>
      </c>
      <c r="AI17" s="18">
        <f>Q17/AVERAGE(P$13:R$13)</f>
        <v>0.03484743807939756</v>
      </c>
      <c r="AJ17" s="166"/>
      <c r="AK17" s="18">
        <f t="shared" si="16"/>
        <v>0.10795740639650983</v>
      </c>
      <c r="AL17" s="18">
        <f t="shared" si="17"/>
        <v>0.038979621557093155</v>
      </c>
      <c r="AM17" s="18"/>
      <c r="AN17" s="181">
        <f>((V17-1)/(AVERAGE(V$17:X$17)-1))*100</f>
        <v>93.5372343729012</v>
      </c>
      <c r="AO17" s="34">
        <f>((W17-1)/(AVERAGE(V$17:V$17)-1))*100</f>
        <v>113.81859463865256</v>
      </c>
      <c r="AP17" s="34"/>
      <c r="AQ17" s="190">
        <f t="shared" si="22"/>
        <v>102.27623442020037</v>
      </c>
      <c r="AR17" s="34">
        <f t="shared" si="23"/>
        <v>129.23653159197528</v>
      </c>
      <c r="AS17" s="144"/>
      <c r="AT17" s="34">
        <f>((AB17-1)/(AVERAGE(AB$17:AD$17)-1))*100</f>
        <v>99.75071681790415</v>
      </c>
      <c r="AU17" s="34">
        <f>((AC17-1)/(AVERAGE(AB$17:AB$17)-1))*100</f>
        <v>100.49981231222813</v>
      </c>
      <c r="AV17" s="174"/>
      <c r="AW17" s="34">
        <f t="shared" si="24"/>
        <v>141.87283485576629</v>
      </c>
      <c r="AX17" s="34">
        <f t="shared" si="25"/>
        <v>120.09881821800771</v>
      </c>
      <c r="AY17" s="34"/>
      <c r="AZ17" s="181">
        <f>((AH17-1)/(AVERAGE(AH$17:AJ$17)-1))*100</f>
        <v>98.49133741130309</v>
      </c>
      <c r="BA17" s="34">
        <f>((AI17-1)/(AVERAGE(AH$17:AH$17)-1))*100</f>
        <v>103.06354371531515</v>
      </c>
      <c r="BB17" s="174"/>
      <c r="BC17" s="34">
        <f t="shared" si="26"/>
        <v>167.35080585476572</v>
      </c>
      <c r="BD17" s="34">
        <f t="shared" si="27"/>
        <v>115.28474263165585</v>
      </c>
      <c r="BE17" s="144"/>
      <c r="BF17" s="102"/>
      <c r="BG17" s="173">
        <v>126.59253361343963</v>
      </c>
      <c r="BH17" s="88">
        <v>109.13888635786275</v>
      </c>
      <c r="BI17" s="44"/>
      <c r="BJ17" s="150">
        <f t="shared" si="5"/>
        <v>138.41982532943328</v>
      </c>
      <c r="BK17" s="148">
        <f t="shared" si="2"/>
        <v>123.92290714430409</v>
      </c>
      <c r="BL17" s="18"/>
      <c r="BM17" s="158">
        <v>24.815114721249067</v>
      </c>
      <c r="BN17" s="44">
        <v>13.676276453857763</v>
      </c>
      <c r="BO17" s="243"/>
      <c r="BP17" s="18">
        <f t="shared" si="18"/>
        <v>35.29388845597505</v>
      </c>
      <c r="BQ17" s="18">
        <f t="shared" si="12"/>
        <v>16.34336027044733</v>
      </c>
      <c r="BR17" s="210"/>
      <c r="BS17" s="34">
        <v>6.167650422663497</v>
      </c>
      <c r="BT17" s="34">
        <v>4.931479991388298</v>
      </c>
      <c r="BU17" s="34"/>
      <c r="BV17" s="190">
        <f t="shared" si="19"/>
        <v>10.479716242991838</v>
      </c>
      <c r="BW17" s="34">
        <f t="shared" si="13"/>
        <v>5.516251247587154</v>
      </c>
      <c r="BX17" s="144"/>
      <c r="BY17" s="148">
        <f>BG17/AVERAGE(BG$13:BI$13)</f>
        <v>2.1162116832054108</v>
      </c>
      <c r="BZ17" s="148">
        <f>BH17/AVERAGE(BG$13:BI$13)</f>
        <v>1.824443984254194</v>
      </c>
      <c r="CA17" s="166"/>
      <c r="CB17" s="148">
        <f t="shared" si="6"/>
        <v>2.313925183327721</v>
      </c>
      <c r="CC17" s="148">
        <f t="shared" si="7"/>
        <v>2.071584290400159</v>
      </c>
      <c r="CD17" s="18"/>
      <c r="CE17" s="217">
        <f>BM17/AVERAGE(BM$13:BO$13)</f>
        <v>0.34877889393293077</v>
      </c>
      <c r="CF17" s="18">
        <f>BN17/AVERAGE(BM$13:BO$13)</f>
        <v>0.1922214194163273</v>
      </c>
      <c r="CG17" s="18"/>
      <c r="CH17" s="85">
        <f t="shared" si="28"/>
        <v>0.4960590961010718</v>
      </c>
      <c r="CI17" s="18">
        <f t="shared" si="29"/>
        <v>0.22970754648145764</v>
      </c>
      <c r="CJ17" s="210"/>
      <c r="CK17" s="34">
        <f>BS17/AVERAGE(BS$13:BU$13)</f>
        <v>0.15628302015054243</v>
      </c>
      <c r="CL17" s="34">
        <f>BT17/AVERAGE(BS$13:BU$13)</f>
        <v>0.12495951197787</v>
      </c>
      <c r="CM17" s="174"/>
      <c r="CN17" s="34">
        <f t="shared" si="30"/>
        <v>0.26554710344108257</v>
      </c>
      <c r="CO17" s="34">
        <f t="shared" si="31"/>
        <v>0.13977711864379985</v>
      </c>
      <c r="CP17" s="34"/>
      <c r="CQ17" s="180"/>
      <c r="CR17" s="71"/>
      <c r="CS17" s="174"/>
      <c r="CT17" s="71"/>
      <c r="CU17" s="71"/>
      <c r="CV17" s="144"/>
      <c r="CW17" s="34">
        <f>((CE17-1)/(AVERAGE(CE$17:CG$17)-1))*100</f>
        <v>89.26953336940088</v>
      </c>
      <c r="CX17" s="34">
        <f>((CF17-1)/(AVERAGE(CE$17:CE$17)-1))*100</f>
        <v>124.0406020410032</v>
      </c>
      <c r="CY17" s="34"/>
      <c r="CZ17" s="190">
        <f t="shared" si="20"/>
        <v>97.60981049612744</v>
      </c>
      <c r="DA17" s="34">
        <f t="shared" si="21"/>
        <v>140.84321841482122</v>
      </c>
      <c r="DB17" s="144"/>
      <c r="DC17" s="181">
        <f>((CK17-1)/(AVERAGE(CK$17:CM$17)-1))*100</f>
        <v>98.17754926112632</v>
      </c>
      <c r="DD17" s="34">
        <f>((CL17-1)/(AVERAGE(CK$17:CK$17)-1))*100</f>
        <v>103.71256107448036</v>
      </c>
      <c r="DE17" s="174"/>
      <c r="DF17" s="34">
        <f t="shared" si="33"/>
        <v>107.35008481222302</v>
      </c>
      <c r="DG17" s="34">
        <f t="shared" si="33"/>
        <v>117.76152849487885</v>
      </c>
      <c r="DH17" s="144"/>
      <c r="DI17" s="26"/>
      <c r="DJ17" s="67">
        <v>0.9145549296291539</v>
      </c>
      <c r="DK17" s="67">
        <v>0.8806998550378918</v>
      </c>
      <c r="DL17" s="67">
        <v>0.8501201901022073</v>
      </c>
      <c r="DM17" s="54">
        <v>0.703099482852477</v>
      </c>
      <c r="DN17" s="37">
        <v>0.8368093358737073</v>
      </c>
      <c r="DO17" s="55">
        <v>0.829613500272183</v>
      </c>
      <c r="DP17" s="56">
        <v>0.5885321968319539</v>
      </c>
      <c r="DQ17" s="56">
        <v>0.8939911853263321</v>
      </c>
      <c r="DR17" s="56">
        <v>1.1461693988276196</v>
      </c>
      <c r="DS17" s="101"/>
      <c r="DT17" s="270"/>
      <c r="DU17" s="256"/>
      <c r="FB17"/>
      <c r="FC17"/>
      <c r="FD17"/>
      <c r="FE17"/>
      <c r="FF17"/>
      <c r="FG17"/>
    </row>
    <row r="18" spans="1:163" ht="12.75">
      <c r="A18" s="151">
        <v>1</v>
      </c>
      <c r="B18" s="25"/>
      <c r="C18" s="14">
        <v>0</v>
      </c>
      <c r="D18" s="155">
        <v>2096.3576594492147</v>
      </c>
      <c r="E18" s="43">
        <v>2015.657347464004</v>
      </c>
      <c r="F18" s="43"/>
      <c r="G18" s="250">
        <f t="shared" si="0"/>
        <v>1731.7859885632506</v>
      </c>
      <c r="H18" s="15">
        <f t="shared" si="1"/>
        <v>2221.1425021205623</v>
      </c>
      <c r="I18" s="15"/>
      <c r="J18" s="155">
        <v>1475.2603750858561</v>
      </c>
      <c r="K18" s="43">
        <v>1720.9290328817615</v>
      </c>
      <c r="L18" s="242"/>
      <c r="M18" s="15">
        <f t="shared" si="8"/>
        <v>1359.348616180868</v>
      </c>
      <c r="N18" s="15">
        <f t="shared" si="9"/>
        <v>1880.1989731458389</v>
      </c>
      <c r="O18" s="6"/>
      <c r="P18" s="15">
        <v>1515.5693841764926</v>
      </c>
      <c r="Q18" s="15">
        <v>1343.9144634980364</v>
      </c>
      <c r="R18" s="15"/>
      <c r="S18" s="250">
        <f t="shared" si="10"/>
        <v>1253.4730761598098</v>
      </c>
      <c r="T18" s="15">
        <f t="shared" si="11"/>
        <v>1447.2738704647288</v>
      </c>
      <c r="U18" s="15"/>
      <c r="V18" s="216">
        <f>D18/AVERAGE(D$18:F$18)</f>
        <v>1.019625490629177</v>
      </c>
      <c r="W18" s="20">
        <f>E18/AVERAGE(D$18:F$18)</f>
        <v>0.9803745093708229</v>
      </c>
      <c r="X18" s="23"/>
      <c r="Y18" s="20">
        <f t="shared" si="3"/>
        <v>0.8423052861683289</v>
      </c>
      <c r="Z18" s="20">
        <f t="shared" si="4"/>
        <v>1.0803182859918186</v>
      </c>
      <c r="AA18" s="127"/>
      <c r="AB18" s="216">
        <f>J18/AVERAGE(J$18:L$18)</f>
        <v>0.9231370152271043</v>
      </c>
      <c r="AC18" s="20">
        <f>K18/AVERAGE(J$18:L$18)</f>
        <v>1.0768629847728957</v>
      </c>
      <c r="AD18" s="20"/>
      <c r="AE18" s="30">
        <f t="shared" si="14"/>
        <v>0.762596850441268</v>
      </c>
      <c r="AF18" s="20">
        <f t="shared" si="15"/>
        <v>1.1866432295393903</v>
      </c>
      <c r="AG18" s="127"/>
      <c r="AH18" s="20">
        <f>P18/AVERAGE(P$18:R$18)</f>
        <v>1.060030036825721</v>
      </c>
      <c r="AI18" s="20">
        <f>Q18/AVERAGE(P$18:R$18)</f>
        <v>0.939969963174279</v>
      </c>
      <c r="AJ18" s="23"/>
      <c r="AK18" s="20">
        <f t="shared" si="16"/>
        <v>0.8767128215668677</v>
      </c>
      <c r="AL18" s="20">
        <f t="shared" si="17"/>
        <v>1.0122623155516142</v>
      </c>
      <c r="AM18" s="20"/>
      <c r="AN18" s="175">
        <f aca="true" t="shared" si="34" ref="AN18:AN25">((V18-1)/(AVERAGE(V$15:X$15)-1))*100</f>
        <v>1.8404244071158822</v>
      </c>
      <c r="AO18" s="72">
        <f aca="true" t="shared" si="35" ref="AO18:AO25">((W18-1)/(AVERAGE(V$15:V$15)-1))*100</f>
        <v>-1.7954976541042702</v>
      </c>
      <c r="AP18" s="72"/>
      <c r="AQ18" s="189">
        <f t="shared" si="22"/>
        <v>1.5203613691045952</v>
      </c>
      <c r="AR18" s="72">
        <f t="shared" si="23"/>
        <v>-1.978538741719333</v>
      </c>
      <c r="AS18" s="92"/>
      <c r="AT18" s="72">
        <f aca="true" t="shared" si="36" ref="AT18:AT25">((AB18-1)/(AVERAGE(AB$15:AD$15)-1))*100</f>
        <v>-5.726252667175234</v>
      </c>
      <c r="AU18" s="72">
        <f aca="true" t="shared" si="37" ref="AU18:AU25">((AC18-1)/(AVERAGE(AB$15:AB$15)-1))*100</f>
        <v>5.455865446644411</v>
      </c>
      <c r="AV18" s="80"/>
      <c r="AW18" s="72">
        <f t="shared" si="24"/>
        <v>-5.2763388554875625</v>
      </c>
      <c r="AX18" s="72">
        <f t="shared" si="25"/>
        <v>5.960799320832588</v>
      </c>
      <c r="AY18" s="72"/>
      <c r="AZ18" s="175">
        <f aca="true" t="shared" si="38" ref="AZ18:AZ25">((AH18-1)/(AVERAGE(AH$15:AJ$15)-1))*100</f>
        <v>6.9738661941945</v>
      </c>
      <c r="BA18" s="72">
        <f aca="true" t="shared" si="39" ref="BA18:BA25">((AI18-1)/(AVERAGE(AH$15:AH$15)-1))*100</f>
        <v>-7.021764931112252</v>
      </c>
      <c r="BB18" s="80"/>
      <c r="BC18" s="72">
        <f t="shared" si="26"/>
        <v>5.767834585754541</v>
      </c>
      <c r="BD18" s="72">
        <f t="shared" si="27"/>
        <v>-7.561803362762289</v>
      </c>
      <c r="BE18" s="92"/>
      <c r="BF18" s="102"/>
      <c r="BG18" s="43">
        <v>61.2830914782065</v>
      </c>
      <c r="BH18" s="43">
        <v>42.439198832131</v>
      </c>
      <c r="BI18" s="43"/>
      <c r="BJ18" s="250">
        <f t="shared" si="5"/>
        <v>50.625521212674066</v>
      </c>
      <c r="BK18" s="15">
        <f t="shared" si="2"/>
        <v>46.76564119421834</v>
      </c>
      <c r="BL18" s="15"/>
      <c r="BM18" s="155">
        <v>86.24797244982162</v>
      </c>
      <c r="BN18" s="43">
        <v>99.20302366003597</v>
      </c>
      <c r="BO18" s="242"/>
      <c r="BP18" s="15">
        <f t="shared" si="18"/>
        <v>79.47143702768234</v>
      </c>
      <c r="BQ18" s="15">
        <f t="shared" si="12"/>
        <v>108.38414580421409</v>
      </c>
      <c r="BR18" s="6"/>
      <c r="BS18" s="61">
        <v>63.02712716376696</v>
      </c>
      <c r="BT18" s="61">
        <v>53.716934525398486</v>
      </c>
      <c r="BU18" s="61"/>
      <c r="BV18" s="229">
        <f t="shared" si="19"/>
        <v>52.12747617649313</v>
      </c>
      <c r="BW18" s="61">
        <f t="shared" si="13"/>
        <v>57.84826181401349</v>
      </c>
      <c r="BX18" s="102"/>
      <c r="BY18" s="19">
        <f>BG18/AVERAGE(BG$18:BI$18)</f>
        <v>1.1816764033043863</v>
      </c>
      <c r="BZ18" s="19">
        <f>BH18/AVERAGE(BG$18:BI$18)</f>
        <v>0.8183235966956138</v>
      </c>
      <c r="CA18" s="39"/>
      <c r="CB18" s="19">
        <f t="shared" si="6"/>
        <v>0.9761743798985215</v>
      </c>
      <c r="CC18" s="19">
        <f t="shared" si="7"/>
        <v>0.9017471761237698</v>
      </c>
      <c r="CD18" s="19"/>
      <c r="CE18" s="178">
        <f>BM18/AVERAGE(BM$18:BO$18)</f>
        <v>0.9301429947427189</v>
      </c>
      <c r="CF18" s="19">
        <f>BN18/AVERAGE(BM$18:BO$18)</f>
        <v>1.0698570052572811</v>
      </c>
      <c r="CG18" s="19"/>
      <c r="CH18" s="90">
        <f t="shared" si="28"/>
        <v>0.8570613120956763</v>
      </c>
      <c r="CI18" s="19">
        <f t="shared" si="29"/>
        <v>1.1688710018037263</v>
      </c>
      <c r="CJ18" s="170"/>
      <c r="CK18" s="78">
        <f>BS18/AVERAGE(BS$18:BU$18)</f>
        <v>1.0797487469911502</v>
      </c>
      <c r="CL18" s="78">
        <f>BT18/AVERAGE(BS$18:BU$18)</f>
        <v>0.9202512530088499</v>
      </c>
      <c r="CM18" s="79"/>
      <c r="CN18" s="72">
        <f t="shared" si="30"/>
        <v>0.8930214594603381</v>
      </c>
      <c r="CO18" s="72">
        <f t="shared" si="31"/>
        <v>0.9910270548584512</v>
      </c>
      <c r="CP18" s="72"/>
      <c r="CQ18" s="175">
        <f aca="true" t="shared" si="40" ref="CQ18:CQ25">((BY18-1)/(AVERAGE(BY$15:CA$15)-1))*100</f>
        <v>1.1542896388677608</v>
      </c>
      <c r="CR18" s="72">
        <f aca="true" t="shared" si="41" ref="CR18:CR25">((BZ18-1)/(AVERAGE(BY$15:BY$15)-1))*100</f>
        <v>-1.1401557185214584</v>
      </c>
      <c r="CS18" s="80"/>
      <c r="CT18" s="72">
        <f t="shared" si="32"/>
        <v>0.9535503707225819</v>
      </c>
      <c r="CU18" s="72">
        <f t="shared" si="32"/>
        <v>-1.256388308573387</v>
      </c>
      <c r="CV18" s="92"/>
      <c r="CW18" s="72">
        <f aca="true" t="shared" si="42" ref="CW18:CW25">((CE18-1)/(AVERAGE(CE$15:CG$15)-1))*100</f>
        <v>-0.28805029703819063</v>
      </c>
      <c r="CX18" s="72">
        <f aca="true" t="shared" si="43" ref="CX18:CX25">((CF18-1)/(AVERAGE(CE$15:CE$15)-1))*100</f>
        <v>0.2784256134641326</v>
      </c>
      <c r="CY18" s="72"/>
      <c r="CZ18" s="189">
        <f t="shared" si="20"/>
        <v>-0.23795627915099363</v>
      </c>
      <c r="DA18" s="72">
        <f t="shared" si="21"/>
        <v>0.3068095698518619</v>
      </c>
      <c r="DB18" s="92"/>
      <c r="DC18" s="175">
        <f aca="true" t="shared" si="44" ref="DC18:DC25">((CK18-1)/(AVERAGE(CK$15:CM$15)-1))*100</f>
        <v>0.152058641291264</v>
      </c>
      <c r="DD18" s="72">
        <f aca="true" t="shared" si="45" ref="DD18:DD25">((CL18-1)/(AVERAGE(CK$15:CK$15)-1))*100</f>
        <v>-0.1510670054542041</v>
      </c>
      <c r="DE18" s="80"/>
      <c r="DF18" s="72">
        <f t="shared" si="33"/>
        <v>0.12561455018957166</v>
      </c>
      <c r="DG18" s="72">
        <f t="shared" si="33"/>
        <v>-0.16646745385795475</v>
      </c>
      <c r="DH18" s="72"/>
      <c r="DI18" s="26"/>
      <c r="DJ18" s="35">
        <v>1.2105177390818511</v>
      </c>
      <c r="DK18" s="35">
        <v>0.907486730608064</v>
      </c>
      <c r="DL18" s="35">
        <v>0.8819955303100847</v>
      </c>
      <c r="DM18" s="57">
        <v>1.0852700753325852</v>
      </c>
      <c r="DN18" s="36">
        <v>0.9152909120051288</v>
      </c>
      <c r="DO18" s="58">
        <v>0.9994390126622856</v>
      </c>
      <c r="DP18" s="36">
        <v>1.2090960811217832</v>
      </c>
      <c r="DQ18" s="36">
        <v>0.9285833807436162</v>
      </c>
      <c r="DR18" s="36">
        <v>0.8623205381346006</v>
      </c>
      <c r="DS18" s="101"/>
      <c r="DT18" s="219"/>
      <c r="DU18" s="209"/>
      <c r="FB18"/>
      <c r="FC18"/>
      <c r="FD18"/>
      <c r="FE18"/>
      <c r="FF18"/>
      <c r="FG18"/>
    </row>
    <row r="19" spans="1:163" ht="12.75">
      <c r="A19" s="152"/>
      <c r="B19" s="5"/>
      <c r="C19" s="15">
        <v>0.0001</v>
      </c>
      <c r="D19" s="155">
        <v>2385.6462585158197</v>
      </c>
      <c r="E19" s="43">
        <v>2205.255662265148</v>
      </c>
      <c r="F19" s="43"/>
      <c r="G19" s="250">
        <f t="shared" si="0"/>
        <v>2320.8393219600175</v>
      </c>
      <c r="H19" s="15">
        <f t="shared" si="1"/>
        <v>1904.0806067931321</v>
      </c>
      <c r="I19" s="15"/>
      <c r="J19" s="155">
        <v>1245.0092371271553</v>
      </c>
      <c r="K19" s="43">
        <v>1822.6377116648423</v>
      </c>
      <c r="L19" s="242"/>
      <c r="M19" s="15">
        <f t="shared" si="8"/>
        <v>1046.8304281176293</v>
      </c>
      <c r="N19" s="15">
        <f t="shared" si="9"/>
        <v>1576.3284896226996</v>
      </c>
      <c r="O19" s="6"/>
      <c r="P19" s="15">
        <v>1741.4891257420882</v>
      </c>
      <c r="Q19" s="15">
        <v>1495.1082942429018</v>
      </c>
      <c r="R19" s="15"/>
      <c r="S19" s="250">
        <f t="shared" si="10"/>
        <v>1847.5594811489</v>
      </c>
      <c r="T19" s="15">
        <f t="shared" si="11"/>
        <v>1312.2242569582515</v>
      </c>
      <c r="U19" s="15"/>
      <c r="V19" s="216">
        <f aca="true" t="shared" si="46" ref="V19:V25">D19/AVERAGE(D$18:F$18)</f>
        <v>1.1603295486543768</v>
      </c>
      <c r="W19" s="20">
        <f aca="true" t="shared" si="47" ref="W19:W25">E19/AVERAGE(D$18:F$18)</f>
        <v>1.0725912520054617</v>
      </c>
      <c r="X19" s="23"/>
      <c r="Y19" s="20">
        <f t="shared" si="3"/>
        <v>1.1288087801519042</v>
      </c>
      <c r="Z19" s="20">
        <f t="shared" si="4"/>
        <v>0.926105864687724</v>
      </c>
      <c r="AA19" s="127"/>
      <c r="AB19" s="216">
        <f aca="true" t="shared" si="48" ref="AB19:AB25">J19/AVERAGE(J$18:L$18)</f>
        <v>0.7790584838455038</v>
      </c>
      <c r="AC19" s="20">
        <f aca="true" t="shared" si="49" ref="AC19:AC25">K19/AVERAGE(J$18:L$18)</f>
        <v>1.140506696581424</v>
      </c>
      <c r="AD19" s="20"/>
      <c r="AE19" s="30">
        <f t="shared" si="14"/>
        <v>0.7578950806143621</v>
      </c>
      <c r="AF19" s="20">
        <f t="shared" si="15"/>
        <v>0.9847459956855037</v>
      </c>
      <c r="AG19" s="127"/>
      <c r="AH19" s="20">
        <f aca="true" t="shared" si="50" ref="AH19:AH25">P19/AVERAGE(P$18:R$18)</f>
        <v>1.2180443873871514</v>
      </c>
      <c r="AI19" s="20">
        <f aca="true" t="shared" si="51" ref="AI19:AI25">Q19/AVERAGE(P$18:R$18)</f>
        <v>1.0457189995731548</v>
      </c>
      <c r="AJ19" s="23"/>
      <c r="AK19" s="20">
        <f t="shared" si="16"/>
        <v>1.2922328501008493</v>
      </c>
      <c r="AL19" s="20">
        <f t="shared" si="17"/>
        <v>0.9178049794024303</v>
      </c>
      <c r="AM19" s="20"/>
      <c r="AN19" s="175">
        <f t="shared" si="34"/>
        <v>15.035263071930718</v>
      </c>
      <c r="AO19" s="72">
        <f t="shared" si="35"/>
        <v>6.641231302035664</v>
      </c>
      <c r="AP19" s="72"/>
      <c r="AQ19" s="189">
        <f t="shared" si="22"/>
        <v>14.626824756097337</v>
      </c>
      <c r="AR19" s="72">
        <f t="shared" si="23"/>
        <v>5.7342284361010245</v>
      </c>
      <c r="AS19" s="92"/>
      <c r="AT19" s="72">
        <f t="shared" si="36"/>
        <v>-16.460028841028848</v>
      </c>
      <c r="AU19" s="72">
        <f t="shared" si="37"/>
        <v>9.973404404808694</v>
      </c>
      <c r="AV19" s="80"/>
      <c r="AW19" s="72">
        <f t="shared" si="24"/>
        <v>-13.839944736669397</v>
      </c>
      <c r="AX19" s="72">
        <f t="shared" si="25"/>
        <v>8.62560968711011</v>
      </c>
      <c r="AY19" s="72"/>
      <c r="AZ19" s="175">
        <f t="shared" si="38"/>
        <v>25.330858724070797</v>
      </c>
      <c r="BA19" s="72">
        <f t="shared" si="39"/>
        <v>5.347790620557548</v>
      </c>
      <c r="BB19" s="80"/>
      <c r="BC19" s="72">
        <f t="shared" si="26"/>
        <v>26.87370682338178</v>
      </c>
      <c r="BD19" s="72">
        <f t="shared" si="27"/>
        <v>4.6936403205381065</v>
      </c>
      <c r="BE19" s="92"/>
      <c r="BF19" s="102"/>
      <c r="BG19" s="43">
        <v>46.972078036252384</v>
      </c>
      <c r="BH19" s="43">
        <v>40.4438462826338</v>
      </c>
      <c r="BI19" s="43"/>
      <c r="BJ19" s="250">
        <f t="shared" si="5"/>
        <v>45.696064683340865</v>
      </c>
      <c r="BK19" s="15">
        <f t="shared" si="2"/>
        <v>34.920369863957504</v>
      </c>
      <c r="BL19" s="15"/>
      <c r="BM19" s="155">
        <v>88.95206810202279</v>
      </c>
      <c r="BN19" s="43">
        <v>125.33175946961441</v>
      </c>
      <c r="BO19" s="242"/>
      <c r="BP19" s="15">
        <f t="shared" si="18"/>
        <v>74.7928037450205</v>
      </c>
      <c r="BQ19" s="15">
        <f t="shared" si="12"/>
        <v>108.39456565728189</v>
      </c>
      <c r="BR19" s="6"/>
      <c r="BS19" s="61">
        <v>53.32339906446528</v>
      </c>
      <c r="BT19" s="61">
        <v>100.38000017539412</v>
      </c>
      <c r="BU19" s="61"/>
      <c r="BV19" s="229">
        <f t="shared" si="19"/>
        <v>56.57121256307494</v>
      </c>
      <c r="BW19" s="61">
        <f t="shared" si="13"/>
        <v>88.10135804264739</v>
      </c>
      <c r="BX19" s="102"/>
      <c r="BY19" s="20">
        <f aca="true" t="shared" si="52" ref="BY19:BY25">BG19/AVERAGE(BG$18:BI$18)</f>
        <v>0.9057277446479777</v>
      </c>
      <c r="BZ19" s="20">
        <f aca="true" t="shared" si="53" ref="BZ19:BZ25">BH19/AVERAGE(BG$18:BI$18)</f>
        <v>0.7798486933064369</v>
      </c>
      <c r="CA19" s="23"/>
      <c r="CB19" s="20">
        <f t="shared" si="6"/>
        <v>0.8811233254996214</v>
      </c>
      <c r="CC19" s="20">
        <f t="shared" si="7"/>
        <v>0.6733435939271225</v>
      </c>
      <c r="CD19" s="20"/>
      <c r="CE19" s="216">
        <f aca="true" t="shared" si="54" ref="CE19:CE25">BM19/AVERAGE(BM$18:BO$18)</f>
        <v>0.9593053687274811</v>
      </c>
      <c r="CF19" s="20">
        <f aca="true" t="shared" si="55" ref="CF19:CF25">BN19/AVERAGE(BM$18:BO$18)</f>
        <v>1.3516428824719853</v>
      </c>
      <c r="CG19" s="20"/>
      <c r="CH19" s="30">
        <f t="shared" si="28"/>
        <v>0.8066044972949588</v>
      </c>
      <c r="CI19" s="20">
        <f t="shared" si="29"/>
        <v>1.1689833749188496</v>
      </c>
      <c r="CJ19" s="127"/>
      <c r="CK19" s="72">
        <f aca="true" t="shared" si="56" ref="CK19:CK25">BS19/AVERAGE(BS$18:BU$18)</f>
        <v>0.9135094032695286</v>
      </c>
      <c r="CL19" s="72">
        <f aca="true" t="shared" si="57" ref="CL19:CL25">BT19/AVERAGE(BS$18:BU$18)</f>
        <v>1.7196592053248732</v>
      </c>
      <c r="CM19" s="80"/>
      <c r="CN19" s="72">
        <f t="shared" si="30"/>
        <v>0.9691492953825349</v>
      </c>
      <c r="CO19" s="72">
        <f t="shared" si="31"/>
        <v>1.5093077415315543</v>
      </c>
      <c r="CP19" s="72"/>
      <c r="CQ19" s="175">
        <f t="shared" si="40"/>
        <v>-0.598963242371212</v>
      </c>
      <c r="CR19" s="72">
        <f t="shared" si="41"/>
        <v>-1.3816145999218896</v>
      </c>
      <c r="CS19" s="80"/>
      <c r="CT19" s="72">
        <f t="shared" si="32"/>
        <v>-0.5826921909908795</v>
      </c>
      <c r="CU19" s="72">
        <f t="shared" si="32"/>
        <v>-1.1929254329955417</v>
      </c>
      <c r="CV19" s="92"/>
      <c r="CW19" s="72">
        <f t="shared" si="42"/>
        <v>-0.1678013619784673</v>
      </c>
      <c r="CX19" s="72">
        <f t="shared" si="43"/>
        <v>1.4015256581923645</v>
      </c>
      <c r="CY19" s="72"/>
      <c r="CZ19" s="189">
        <f t="shared" si="20"/>
        <v>-0.16324297777506858</v>
      </c>
      <c r="DA19" s="72">
        <f t="shared" si="21"/>
        <v>1.21011720833582</v>
      </c>
      <c r="DB19" s="92"/>
      <c r="DC19" s="175">
        <f t="shared" si="44"/>
        <v>-0.16491347036167953</v>
      </c>
      <c r="DD19" s="72">
        <f t="shared" si="45"/>
        <v>1.363240993718</v>
      </c>
      <c r="DE19" s="80"/>
      <c r="DF19" s="72">
        <f t="shared" si="33"/>
        <v>-0.16043353677019412</v>
      </c>
      <c r="DG19" s="72">
        <f t="shared" si="33"/>
        <v>1.1770611375996303</v>
      </c>
      <c r="DH19" s="72"/>
      <c r="DI19" s="26"/>
      <c r="DJ19" s="68">
        <v>1.0279239221529006</v>
      </c>
      <c r="DK19" s="68">
        <v>1.158173479839836</v>
      </c>
      <c r="DL19" s="68">
        <v>1.1909628457025792</v>
      </c>
      <c r="DM19" s="54">
        <v>1.1893131912165409</v>
      </c>
      <c r="DN19" s="37">
        <v>1.1562550088155152</v>
      </c>
      <c r="DO19" s="55">
        <v>1.176029812469947</v>
      </c>
      <c r="DP19" s="37">
        <v>0.9425889361132491</v>
      </c>
      <c r="DQ19" s="37">
        <v>1.1393694990127505</v>
      </c>
      <c r="DR19" s="37">
        <v>1.2457414410494962</v>
      </c>
      <c r="DS19" s="101"/>
      <c r="DT19" s="126"/>
      <c r="DU19" s="6"/>
      <c r="FB19"/>
      <c r="FC19"/>
      <c r="FD19"/>
      <c r="FE19"/>
      <c r="FF19"/>
      <c r="FG19"/>
    </row>
    <row r="20" spans="1:163" ht="12.75">
      <c r="A20" s="152"/>
      <c r="B20" s="5"/>
      <c r="C20" s="15">
        <v>0.001</v>
      </c>
      <c r="D20" s="155">
        <v>2306.109353498763</v>
      </c>
      <c r="E20" s="43">
        <v>2201.4967805259303</v>
      </c>
      <c r="F20" s="43"/>
      <c r="G20" s="250">
        <f t="shared" si="0"/>
        <v>2493.235512657125</v>
      </c>
      <c r="H20" s="15">
        <f t="shared" si="1"/>
        <v>2302.004496154425</v>
      </c>
      <c r="I20" s="15"/>
      <c r="J20" s="155">
        <v>1513.0040218923946</v>
      </c>
      <c r="K20" s="43">
        <v>1538.3387427628932</v>
      </c>
      <c r="L20" s="242"/>
      <c r="M20" s="15">
        <f t="shared" si="8"/>
        <v>1536.9613046097043</v>
      </c>
      <c r="N20" s="15">
        <f t="shared" si="9"/>
        <v>1645.1664487322216</v>
      </c>
      <c r="O20" s="6"/>
      <c r="P20" s="15">
        <v>1575.6590894048177</v>
      </c>
      <c r="Q20" s="15">
        <v>1728.4664026298049</v>
      </c>
      <c r="R20" s="15"/>
      <c r="S20" s="250">
        <f t="shared" si="10"/>
        <v>1720.0887494704575</v>
      </c>
      <c r="T20" s="15">
        <f t="shared" si="11"/>
        <v>1882.8787144594958</v>
      </c>
      <c r="U20" s="15"/>
      <c r="V20" s="216">
        <f t="shared" si="46"/>
        <v>1.1216444247512114</v>
      </c>
      <c r="W20" s="20">
        <f t="shared" si="47"/>
        <v>1.0707630088045499</v>
      </c>
      <c r="X20" s="23"/>
      <c r="Y20" s="20">
        <f t="shared" si="3"/>
        <v>1.2126587614419877</v>
      </c>
      <c r="Z20" s="20">
        <f t="shared" si="4"/>
        <v>1.1196479060918987</v>
      </c>
      <c r="AA20" s="127"/>
      <c r="AB20" s="216">
        <f t="shared" si="48"/>
        <v>0.9467549189173232</v>
      </c>
      <c r="AC20" s="20">
        <f t="shared" si="49"/>
        <v>0.9626079974660118</v>
      </c>
      <c r="AD20" s="20"/>
      <c r="AE20" s="30">
        <f t="shared" si="14"/>
        <v>1.0235780805650998</v>
      </c>
      <c r="AF20" s="20">
        <f t="shared" si="15"/>
        <v>1.0065551572923892</v>
      </c>
      <c r="AG20" s="127"/>
      <c r="AH20" s="20">
        <f t="shared" si="50"/>
        <v>1.102058394689811</v>
      </c>
      <c r="AI20" s="20">
        <f t="shared" si="51"/>
        <v>1.2089359441813092</v>
      </c>
      <c r="AJ20" s="23"/>
      <c r="AK20" s="20">
        <f t="shared" si="16"/>
        <v>1.2030763879777235</v>
      </c>
      <c r="AL20" s="20">
        <f t="shared" si="17"/>
        <v>1.3169360729145185</v>
      </c>
      <c r="AM20" s="20"/>
      <c r="AN20" s="175">
        <f t="shared" si="34"/>
        <v>11.407478800497554</v>
      </c>
      <c r="AO20" s="72">
        <f t="shared" si="35"/>
        <v>6.473968916580242</v>
      </c>
      <c r="AP20" s="72"/>
      <c r="AQ20" s="189">
        <f t="shared" si="22"/>
        <v>12.333123410706058</v>
      </c>
      <c r="AR20" s="72">
        <f t="shared" si="23"/>
        <v>6.769533203846614</v>
      </c>
      <c r="AS20" s="92"/>
      <c r="AT20" s="72">
        <f t="shared" si="36"/>
        <v>-3.9667310404936957</v>
      </c>
      <c r="AU20" s="72">
        <f t="shared" si="37"/>
        <v>-2.654147964833725</v>
      </c>
      <c r="AV20" s="80"/>
      <c r="AW20" s="72">
        <f t="shared" si="24"/>
        <v>-4.029541248282683</v>
      </c>
      <c r="AX20" s="72">
        <f t="shared" si="25"/>
        <v>-2.838461426170017</v>
      </c>
      <c r="AY20" s="72"/>
      <c r="AZ20" s="175">
        <f t="shared" si="38"/>
        <v>11.856424320167571</v>
      </c>
      <c r="BA20" s="72">
        <f t="shared" si="39"/>
        <v>24.43941672000673</v>
      </c>
      <c r="BB20" s="80"/>
      <c r="BC20" s="72">
        <f t="shared" si="26"/>
        <v>12.943219900296917</v>
      </c>
      <c r="BD20" s="72">
        <f t="shared" si="27"/>
        <v>26.622708700553073</v>
      </c>
      <c r="BE20" s="92"/>
      <c r="BF20" s="102"/>
      <c r="BG20" s="43">
        <v>37.08656163913998</v>
      </c>
      <c r="BH20" s="43">
        <v>44</v>
      </c>
      <c r="BI20" s="43"/>
      <c r="BJ20" s="250">
        <f t="shared" si="5"/>
        <v>40.09590108151861</v>
      </c>
      <c r="BK20" s="15">
        <f t="shared" si="2"/>
        <v>46.00878762429863</v>
      </c>
      <c r="BL20" s="15"/>
      <c r="BM20" s="155">
        <v>115.21073624876945</v>
      </c>
      <c r="BN20" s="43">
        <v>110.65229677028579</v>
      </c>
      <c r="BO20" s="242"/>
      <c r="BP20" s="15">
        <f t="shared" si="18"/>
        <v>117.03501175659588</v>
      </c>
      <c r="BQ20" s="15">
        <f t="shared" si="12"/>
        <v>118.33638525847965</v>
      </c>
      <c r="BR20" s="6"/>
      <c r="BS20" s="61">
        <v>65.60451322820876</v>
      </c>
      <c r="BT20" s="61">
        <v>41.59500093283424</v>
      </c>
      <c r="BU20" s="61"/>
      <c r="BV20" s="229">
        <f t="shared" si="19"/>
        <v>71.61802059667201</v>
      </c>
      <c r="BW20" s="61">
        <f t="shared" si="13"/>
        <v>45.31088470403456</v>
      </c>
      <c r="BX20" s="102"/>
      <c r="BY20" s="20">
        <f t="shared" si="52"/>
        <v>0.7151126634048832</v>
      </c>
      <c r="BZ20" s="20">
        <f t="shared" si="53"/>
        <v>0.848419368071257</v>
      </c>
      <c r="CA20" s="23"/>
      <c r="CB20" s="20">
        <f t="shared" si="6"/>
        <v>0.7731395240415829</v>
      </c>
      <c r="CC20" s="20">
        <f t="shared" si="7"/>
        <v>0.8871533300439116</v>
      </c>
      <c r="CD20" s="20"/>
      <c r="CE20" s="216">
        <f t="shared" si="54"/>
        <v>1.2424925038474406</v>
      </c>
      <c r="CF20" s="20">
        <f t="shared" si="55"/>
        <v>1.193331921546946</v>
      </c>
      <c r="CG20" s="20"/>
      <c r="CH20" s="30">
        <f t="shared" si="28"/>
        <v>1.2621664397776176</v>
      </c>
      <c r="CI20" s="20">
        <f t="shared" si="29"/>
        <v>1.2762011285005928</v>
      </c>
      <c r="CJ20" s="127"/>
      <c r="CK20" s="72">
        <f t="shared" si="56"/>
        <v>1.1239032166429628</v>
      </c>
      <c r="CL20" s="72">
        <f t="shared" si="57"/>
        <v>0.7125844403732016</v>
      </c>
      <c r="CM20" s="80"/>
      <c r="CN20" s="72">
        <f t="shared" si="30"/>
        <v>1.2269235721360652</v>
      </c>
      <c r="CO20" s="72">
        <f t="shared" si="31"/>
        <v>0.7762430747814162</v>
      </c>
      <c r="CP20" s="72"/>
      <c r="CQ20" s="175">
        <f>((BY20-1)/(AVERAGE(BY$15:CA$15)-1))*100</f>
        <v>-1.8100451951672702</v>
      </c>
      <c r="CR20" s="72">
        <f t="shared" si="41"/>
        <v>-0.9512821762609182</v>
      </c>
      <c r="CS20" s="80"/>
      <c r="CT20" s="72">
        <f t="shared" si="32"/>
        <v>-1.9569188916642828</v>
      </c>
      <c r="CU20" s="72">
        <f t="shared" si="32"/>
        <v>-0.9947122640538454</v>
      </c>
      <c r="CV20" s="92"/>
      <c r="CW20" s="72">
        <f t="shared" si="42"/>
        <v>0.9999002606185936</v>
      </c>
      <c r="CX20" s="72">
        <f t="shared" si="43"/>
        <v>0.7705534850894213</v>
      </c>
      <c r="CY20" s="72"/>
      <c r="CZ20" s="189">
        <f t="shared" si="20"/>
        <v>1.0810358299388987</v>
      </c>
      <c r="DA20" s="72">
        <f t="shared" si="21"/>
        <v>0.8057325374691442</v>
      </c>
      <c r="DB20" s="92"/>
      <c r="DC20" s="175">
        <f t="shared" si="44"/>
        <v>0.23624891280657742</v>
      </c>
      <c r="DD20" s="72">
        <f t="shared" si="45"/>
        <v>-0.5444475249069806</v>
      </c>
      <c r="DE20" s="80"/>
      <c r="DF20" s="72">
        <f t="shared" si="33"/>
        <v>0.25541901486256274</v>
      </c>
      <c r="DG20" s="72">
        <f t="shared" si="33"/>
        <v>-0.569303876045916</v>
      </c>
      <c r="DH20" s="72"/>
      <c r="DI20" s="26"/>
      <c r="DJ20" s="68">
        <v>0.9249464568395565</v>
      </c>
      <c r="DK20" s="68">
        <v>0.9563390446037807</v>
      </c>
      <c r="DL20" s="68">
        <v>0.9423712636185864</v>
      </c>
      <c r="DM20" s="54">
        <v>0.9844125661163646</v>
      </c>
      <c r="DN20" s="37">
        <v>0.9350657156595609</v>
      </c>
      <c r="DO20" s="55">
        <v>0.9146297483571083</v>
      </c>
      <c r="DP20" s="37">
        <v>0.9160335999464542</v>
      </c>
      <c r="DQ20" s="37">
        <v>0.9179913657508115</v>
      </c>
      <c r="DR20" s="37">
        <v>0.9686924801713462</v>
      </c>
      <c r="DS20" s="101"/>
      <c r="DT20" s="126"/>
      <c r="DU20" s="6"/>
      <c r="FB20"/>
      <c r="FC20"/>
      <c r="FD20"/>
      <c r="FE20"/>
      <c r="FF20"/>
      <c r="FG20"/>
    </row>
    <row r="21" spans="1:163" ht="12.75">
      <c r="A21" s="152"/>
      <c r="B21" s="5"/>
      <c r="C21" s="15">
        <v>0.01</v>
      </c>
      <c r="D21" s="155">
        <v>2785.4457400598953</v>
      </c>
      <c r="E21" s="43">
        <v>2595.701249247556</v>
      </c>
      <c r="F21" s="43"/>
      <c r="G21" s="250">
        <f t="shared" si="0"/>
        <v>2420.211115021954</v>
      </c>
      <c r="H21" s="15">
        <f t="shared" si="1"/>
        <v>2182.762058683072</v>
      </c>
      <c r="I21" s="15"/>
      <c r="J21" s="155">
        <v>1504.518898887894</v>
      </c>
      <c r="K21" s="43">
        <v>1571.6728127456981</v>
      </c>
      <c r="L21" s="242"/>
      <c r="M21" s="15">
        <f t="shared" si="8"/>
        <v>1020.4730085652707</v>
      </c>
      <c r="N21" s="15">
        <f t="shared" si="9"/>
        <v>1327.6691788061826</v>
      </c>
      <c r="O21" s="6"/>
      <c r="P21" s="15">
        <v>1720.5532963414219</v>
      </c>
      <c r="Q21" s="15">
        <v>1631.0642044599272</v>
      </c>
      <c r="R21" s="15"/>
      <c r="S21" s="250">
        <f t="shared" si="10"/>
        <v>1511.291004834958</v>
      </c>
      <c r="T21" s="15">
        <f t="shared" si="11"/>
        <v>1415.460088389373</v>
      </c>
      <c r="U21" s="15"/>
      <c r="V21" s="216">
        <f t="shared" si="46"/>
        <v>1.354783839736449</v>
      </c>
      <c r="W21" s="20">
        <f t="shared" si="47"/>
        <v>1.262496000079572</v>
      </c>
      <c r="X21" s="23"/>
      <c r="Y21" s="20">
        <f t="shared" si="3"/>
        <v>1.1771411879348868</v>
      </c>
      <c r="Z21" s="20">
        <f t="shared" si="4"/>
        <v>1.0616508232646817</v>
      </c>
      <c r="AA21" s="127"/>
      <c r="AB21" s="216">
        <f t="shared" si="48"/>
        <v>0.9414453944045716</v>
      </c>
      <c r="AC21" s="20">
        <f t="shared" si="49"/>
        <v>0.9834666298735332</v>
      </c>
      <c r="AD21" s="20"/>
      <c r="AE21" s="30">
        <f t="shared" si="14"/>
        <v>0.8180007152733756</v>
      </c>
      <c r="AF21" s="20">
        <f t="shared" si="15"/>
        <v>0.8270110615738755</v>
      </c>
      <c r="AG21" s="127"/>
      <c r="AH21" s="20">
        <f t="shared" si="50"/>
        <v>1.203401304568067</v>
      </c>
      <c r="AI21" s="20">
        <f t="shared" si="51"/>
        <v>1.1408102240454254</v>
      </c>
      <c r="AJ21" s="23"/>
      <c r="AK21" s="20">
        <f t="shared" si="16"/>
        <v>1.0570376231109073</v>
      </c>
      <c r="AL21" s="20">
        <f t="shared" si="17"/>
        <v>0.9900108997226851</v>
      </c>
      <c r="AM21" s="20"/>
      <c r="AN21" s="175">
        <f t="shared" si="34"/>
        <v>33.27065041270918</v>
      </c>
      <c r="AO21" s="72">
        <f t="shared" si="35"/>
        <v>24.015244319748692</v>
      </c>
      <c r="AP21" s="72"/>
      <c r="AQ21" s="189">
        <f t="shared" si="22"/>
        <v>28.90811936301335</v>
      </c>
      <c r="AR21" s="72">
        <f t="shared" si="23"/>
        <v>20.194760142888953</v>
      </c>
      <c r="AS21" s="92"/>
      <c r="AT21" s="72">
        <f t="shared" si="36"/>
        <v>-4.362287874415884</v>
      </c>
      <c r="AU21" s="72">
        <f t="shared" si="37"/>
        <v>-1.173566744201977</v>
      </c>
      <c r="AV21" s="80"/>
      <c r="AW21" s="72">
        <f t="shared" si="24"/>
        <v>-2.9588176225127487</v>
      </c>
      <c r="AX21" s="72">
        <f t="shared" si="25"/>
        <v>-0.9913694395634947</v>
      </c>
      <c r="AY21" s="72"/>
      <c r="AZ21" s="175">
        <f t="shared" si="38"/>
        <v>23.629728662343958</v>
      </c>
      <c r="BA21" s="72">
        <f t="shared" si="39"/>
        <v>16.470692763603065</v>
      </c>
      <c r="BB21" s="80"/>
      <c r="BC21" s="72">
        <f t="shared" si="26"/>
        <v>20.75576295719975</v>
      </c>
      <c r="BD21" s="72">
        <f t="shared" si="27"/>
        <v>14.29349511273428</v>
      </c>
      <c r="BE21" s="92"/>
      <c r="BF21" s="102"/>
      <c r="BG21" s="43">
        <v>69.52598559388781</v>
      </c>
      <c r="BH21" s="43">
        <v>45.98109537966097</v>
      </c>
      <c r="BI21" s="43"/>
      <c r="BJ21" s="250">
        <f t="shared" si="5"/>
        <v>60.40956414881205</v>
      </c>
      <c r="BK21" s="15">
        <f t="shared" si="2"/>
        <v>38.66615637701203</v>
      </c>
      <c r="BL21" s="15"/>
      <c r="BM21" s="155">
        <v>116.47641930258543</v>
      </c>
      <c r="BN21" s="43">
        <v>107.75576538045189</v>
      </c>
      <c r="BO21" s="242"/>
      <c r="BP21" s="15">
        <f t="shared" si="18"/>
        <v>79.0026912393581</v>
      </c>
      <c r="BQ21" s="15">
        <f t="shared" si="12"/>
        <v>91.02658477903216</v>
      </c>
      <c r="BR21" s="6"/>
      <c r="BS21" s="61">
        <v>62.97839366621119</v>
      </c>
      <c r="BT21" s="61">
        <v>60.79675692850975</v>
      </c>
      <c r="BU21" s="61"/>
      <c r="BV21" s="229">
        <f t="shared" si="19"/>
        <v>55.31864665226439</v>
      </c>
      <c r="BW21" s="61">
        <f t="shared" si="13"/>
        <v>52.76026700880853</v>
      </c>
      <c r="BX21" s="102"/>
      <c r="BY21" s="20">
        <f t="shared" si="52"/>
        <v>1.3406180173204003</v>
      </c>
      <c r="BZ21" s="20">
        <f t="shared" si="53"/>
        <v>0.8866193610280945</v>
      </c>
      <c r="CA21" s="23"/>
      <c r="CB21" s="20">
        <f t="shared" si="6"/>
        <v>1.1648328236498906</v>
      </c>
      <c r="CC21" s="20">
        <f t="shared" si="7"/>
        <v>0.7455708172529306</v>
      </c>
      <c r="CD21" s="20"/>
      <c r="CE21" s="216">
        <f t="shared" si="54"/>
        <v>1.2561422882149098</v>
      </c>
      <c r="CF21" s="20">
        <f t="shared" si="55"/>
        <v>1.1620942204766531</v>
      </c>
      <c r="CG21" s="20"/>
      <c r="CH21" s="30">
        <f t="shared" si="28"/>
        <v>0.8520061137073476</v>
      </c>
      <c r="CI21" s="20">
        <f t="shared" si="29"/>
        <v>0.981678035583155</v>
      </c>
      <c r="CJ21" s="127"/>
      <c r="CK21" s="72">
        <f t="shared" si="56"/>
        <v>1.0789138694504743</v>
      </c>
      <c r="CL21" s="72">
        <f t="shared" si="57"/>
        <v>1.0415391763631272</v>
      </c>
      <c r="CM21" s="80"/>
      <c r="CN21" s="72">
        <f t="shared" si="30"/>
        <v>0.9476909720607792</v>
      </c>
      <c r="CO21" s="72">
        <f t="shared" si="31"/>
        <v>0.903862110764731</v>
      </c>
      <c r="CP21" s="72"/>
      <c r="CQ21" s="175">
        <f t="shared" si="40"/>
        <v>2.1641327164864954</v>
      </c>
      <c r="CR21" s="72">
        <f t="shared" si="41"/>
        <v>-0.7115485640523689</v>
      </c>
      <c r="CS21" s="80"/>
      <c r="CT21" s="72">
        <f t="shared" si="32"/>
        <v>1.8803662119480544</v>
      </c>
      <c r="CU21" s="72">
        <f t="shared" si="32"/>
        <v>-0.5983512967735244</v>
      </c>
      <c r="CV21" s="92"/>
      <c r="CW21" s="72">
        <f>((CE21-1)/(AVERAGE(CE$15:CG$15)-1))*100</f>
        <v>1.0561841569447525</v>
      </c>
      <c r="CX21" s="72">
        <f t="shared" si="43"/>
        <v>0.6460509237260573</v>
      </c>
      <c r="CY21" s="72"/>
      <c r="CZ21" s="189">
        <f t="shared" si="20"/>
        <v>0.9176946437638437</v>
      </c>
      <c r="DA21" s="72">
        <f t="shared" si="21"/>
        <v>0.5432734004713262</v>
      </c>
      <c r="DB21" s="92"/>
      <c r="DC21" s="175">
        <f t="shared" si="44"/>
        <v>0.15046676243084933</v>
      </c>
      <c r="DD21" s="72">
        <f t="shared" si="45"/>
        <v>0.07868711696383214</v>
      </c>
      <c r="DE21" s="80"/>
      <c r="DF21" s="72">
        <f t="shared" si="33"/>
        <v>0.13073718351041322</v>
      </c>
      <c r="DG21" s="72">
        <f t="shared" si="33"/>
        <v>0.06616911459498603</v>
      </c>
      <c r="DH21" s="72"/>
      <c r="DI21" s="26"/>
      <c r="DJ21" s="68">
        <v>1.1509102337275352</v>
      </c>
      <c r="DK21" s="68">
        <v>1.189181953626967</v>
      </c>
      <c r="DL21" s="68">
        <v>1.1623638141353942</v>
      </c>
      <c r="DM21" s="54">
        <v>1.474334829299567</v>
      </c>
      <c r="DN21" s="37">
        <v>1.1837834588876421</v>
      </c>
      <c r="DO21" s="55">
        <v>1.1839036704600097</v>
      </c>
      <c r="DP21" s="37">
        <v>1.138465914795355</v>
      </c>
      <c r="DQ21" s="37">
        <v>1.152320872795422</v>
      </c>
      <c r="DR21" s="37">
        <v>1.2347478330711825</v>
      </c>
      <c r="DS21" s="101"/>
      <c r="DT21" s="126"/>
      <c r="DU21" s="6"/>
      <c r="FB21"/>
      <c r="FC21"/>
      <c r="FD21"/>
      <c r="FE21"/>
      <c r="FF21"/>
      <c r="FG21"/>
    </row>
    <row r="22" spans="1:163" ht="12.75">
      <c r="A22" s="152"/>
      <c r="B22" s="5"/>
      <c r="C22" s="15">
        <v>0.1</v>
      </c>
      <c r="D22" s="155">
        <v>2372.97132147583</v>
      </c>
      <c r="E22" s="43">
        <v>2208.9113693821255</v>
      </c>
      <c r="F22" s="43"/>
      <c r="G22" s="250">
        <f t="shared" si="0"/>
        <v>2664.5063803146104</v>
      </c>
      <c r="H22" s="15">
        <f t="shared" si="1"/>
        <v>2365.9983239372277</v>
      </c>
      <c r="I22" s="15"/>
      <c r="J22" s="155">
        <v>1520.7054615656634</v>
      </c>
      <c r="K22" s="43">
        <v>1474.9955879203794</v>
      </c>
      <c r="L22" s="242"/>
      <c r="M22" s="15">
        <f t="shared" si="8"/>
        <v>1546.1063105529497</v>
      </c>
      <c r="N22" s="15">
        <f t="shared" si="9"/>
        <v>1515.1885194756317</v>
      </c>
      <c r="O22" s="6"/>
      <c r="P22" s="15">
        <v>1448.630542473023</v>
      </c>
      <c r="Q22" s="15">
        <v>1438.9243981108168</v>
      </c>
      <c r="R22" s="15"/>
      <c r="S22" s="250">
        <f t="shared" si="10"/>
        <v>1554.4972074853265</v>
      </c>
      <c r="T22" s="15">
        <f t="shared" si="11"/>
        <v>1461.2731083452047</v>
      </c>
      <c r="U22" s="15"/>
      <c r="V22" s="216">
        <f t="shared" si="46"/>
        <v>1.1541647185072688</v>
      </c>
      <c r="W22" s="20">
        <f t="shared" si="47"/>
        <v>1.0743693131802536</v>
      </c>
      <c r="X22" s="23"/>
      <c r="Y22" s="20">
        <f t="shared" si="3"/>
        <v>1.2959614086208238</v>
      </c>
      <c r="Z22" s="20">
        <f t="shared" si="4"/>
        <v>1.1507731951169702</v>
      </c>
      <c r="AA22" s="127"/>
      <c r="AB22" s="216">
        <f t="shared" si="48"/>
        <v>0.9515740573914514</v>
      </c>
      <c r="AC22" s="20">
        <f t="shared" si="49"/>
        <v>0.9229713259442248</v>
      </c>
      <c r="AD22" s="20"/>
      <c r="AE22" s="30">
        <f t="shared" si="14"/>
        <v>1.06848115875437</v>
      </c>
      <c r="AF22" s="20">
        <f t="shared" si="15"/>
        <v>0.9886085247671086</v>
      </c>
      <c r="AG22" s="127"/>
      <c r="AH22" s="20">
        <f t="shared" si="50"/>
        <v>1.0132112084851395</v>
      </c>
      <c r="AI22" s="20">
        <f t="shared" si="51"/>
        <v>1.0064224697621704</v>
      </c>
      <c r="AJ22" s="23"/>
      <c r="AK22" s="20">
        <f t="shared" si="16"/>
        <v>1.0872572046521747</v>
      </c>
      <c r="AL22" s="20">
        <f t="shared" si="17"/>
        <v>1.022053759480812</v>
      </c>
      <c r="AM22" s="20"/>
      <c r="AN22" s="175">
        <f t="shared" si="34"/>
        <v>14.457142296106982</v>
      </c>
      <c r="AO22" s="72">
        <f t="shared" si="35"/>
        <v>6.803902632323151</v>
      </c>
      <c r="AP22" s="72"/>
      <c r="AQ22" s="189">
        <f t="shared" si="22"/>
        <v>16.233296854652117</v>
      </c>
      <c r="AR22" s="72">
        <f t="shared" si="23"/>
        <v>7.287762853432906</v>
      </c>
      <c r="AS22" s="92"/>
      <c r="AT22" s="72">
        <f t="shared" si="36"/>
        <v>-3.6077077131730224</v>
      </c>
      <c r="AU22" s="72">
        <f t="shared" si="37"/>
        <v>-5.467626353874499</v>
      </c>
      <c r="AV22" s="80"/>
      <c r="AW22" s="72">
        <f t="shared" si="24"/>
        <v>-3.6679684547358415</v>
      </c>
      <c r="AX22" s="72">
        <f t="shared" si="25"/>
        <v>-5.616616583818721</v>
      </c>
      <c r="AY22" s="72"/>
      <c r="AZ22" s="175">
        <f t="shared" si="38"/>
        <v>1.534785002822012</v>
      </c>
      <c r="BA22" s="72">
        <f t="shared" si="39"/>
        <v>0.7512418004683695</v>
      </c>
      <c r="BB22" s="80"/>
      <c r="BC22" s="72">
        <f t="shared" si="26"/>
        <v>1.6469478801021527</v>
      </c>
      <c r="BD22" s="72">
        <f t="shared" si="27"/>
        <v>0.7629097417004943</v>
      </c>
      <c r="BE22" s="92"/>
      <c r="BF22" s="102"/>
      <c r="BG22" s="43">
        <v>46.7083659350107</v>
      </c>
      <c r="BH22" s="43">
        <v>46.11839853841846</v>
      </c>
      <c r="BI22" s="43"/>
      <c r="BJ22" s="250">
        <f t="shared" si="5"/>
        <v>52.446794414061046</v>
      </c>
      <c r="BK22" s="15">
        <f t="shared" si="2"/>
        <v>49.39811309635706</v>
      </c>
      <c r="BL22" s="15"/>
      <c r="BM22" s="155">
        <v>110.1379827209899</v>
      </c>
      <c r="BN22" s="43">
        <v>105.34162183884342</v>
      </c>
      <c r="BO22" s="242"/>
      <c r="BP22" s="15">
        <f t="shared" si="18"/>
        <v>111.97765406929945</v>
      </c>
      <c r="BQ22" s="15">
        <f t="shared" si="12"/>
        <v>108.21213116860858</v>
      </c>
      <c r="BR22" s="6"/>
      <c r="BS22" s="61">
        <v>43.004131036529714</v>
      </c>
      <c r="BT22" s="61">
        <v>75.27379350340844</v>
      </c>
      <c r="BU22" s="61"/>
      <c r="BV22" s="229">
        <f t="shared" si="19"/>
        <v>46.146895047854066</v>
      </c>
      <c r="BW22" s="61">
        <f t="shared" si="13"/>
        <v>76.4429113538386</v>
      </c>
      <c r="BX22" s="102"/>
      <c r="BY22" s="20">
        <f t="shared" si="52"/>
        <v>0.900642779777791</v>
      </c>
      <c r="BZ22" s="20">
        <f t="shared" si="53"/>
        <v>0.8892668760096221</v>
      </c>
      <c r="CA22" s="23"/>
      <c r="CB22" s="20">
        <f t="shared" si="6"/>
        <v>1.0112926403213818</v>
      </c>
      <c r="CC22" s="20">
        <f t="shared" si="7"/>
        <v>0.9525071794800849</v>
      </c>
      <c r="CD22" s="20"/>
      <c r="CE22" s="216">
        <f t="shared" si="54"/>
        <v>1.1877852913310456</v>
      </c>
      <c r="CF22" s="20">
        <f t="shared" si="55"/>
        <v>1.136058840864258</v>
      </c>
      <c r="CG22" s="20"/>
      <c r="CH22" s="30">
        <f t="shared" si="28"/>
        <v>1.2076252640127751</v>
      </c>
      <c r="CI22" s="20">
        <f t="shared" si="29"/>
        <v>1.1670159065040102</v>
      </c>
      <c r="CJ22" s="127"/>
      <c r="CK22" s="72">
        <f t="shared" si="56"/>
        <v>0.7367249419680034</v>
      </c>
      <c r="CL22" s="72">
        <f t="shared" si="57"/>
        <v>1.2895524177294289</v>
      </c>
      <c r="CM22" s="80"/>
      <c r="CN22" s="72">
        <f t="shared" si="30"/>
        <v>0.7905651795929725</v>
      </c>
      <c r="CO22" s="72">
        <f t="shared" si="31"/>
        <v>1.3095811512429667</v>
      </c>
      <c r="CP22" s="72"/>
      <c r="CQ22" s="175">
        <f t="shared" si="40"/>
        <v>-0.6312708076736201</v>
      </c>
      <c r="CR22" s="72">
        <f t="shared" si="41"/>
        <v>-0.6949334214628136</v>
      </c>
      <c r="CS22" s="80"/>
      <c r="CT22" s="72">
        <f t="shared" si="32"/>
        <v>-0.7088265583026983</v>
      </c>
      <c r="CU22" s="72">
        <f t="shared" si="32"/>
        <v>-0.7443536817364008</v>
      </c>
      <c r="CV22" s="92"/>
      <c r="CW22" s="72">
        <f t="shared" si="42"/>
        <v>0.7743190356943186</v>
      </c>
      <c r="CX22" s="72">
        <f t="shared" si="43"/>
        <v>0.542282997894494</v>
      </c>
      <c r="CY22" s="72"/>
      <c r="CZ22" s="189">
        <f t="shared" si="20"/>
        <v>0.8694491974405361</v>
      </c>
      <c r="DA22" s="72">
        <f t="shared" si="21"/>
        <v>0.5808475079183094</v>
      </c>
      <c r="DB22" s="92"/>
      <c r="DC22" s="175">
        <f t="shared" si="44"/>
        <v>-0.5019921832084285</v>
      </c>
      <c r="DD22" s="72">
        <f t="shared" si="45"/>
        <v>0.5484953471841225</v>
      </c>
      <c r="DE22" s="80"/>
      <c r="DF22" s="72">
        <f t="shared" si="33"/>
        <v>-0.5636652086444285</v>
      </c>
      <c r="DG22" s="72">
        <f t="shared" si="33"/>
        <v>0.5875016490534901</v>
      </c>
      <c r="DH22" s="72"/>
      <c r="DI22" s="26"/>
      <c r="DJ22" s="68">
        <v>0.8905857156159792</v>
      </c>
      <c r="DK22" s="68">
        <v>0.9336064810503771</v>
      </c>
      <c r="DL22" s="68">
        <v>0.9823889561411675</v>
      </c>
      <c r="DM22" s="54">
        <v>0.9835710851097931</v>
      </c>
      <c r="DN22" s="37">
        <v>0.9734733130309343</v>
      </c>
      <c r="DO22" s="55">
        <v>0.9630750120211572</v>
      </c>
      <c r="DP22" s="37">
        <v>0.9318965228740671</v>
      </c>
      <c r="DQ22" s="37">
        <v>0.9847060004685254</v>
      </c>
      <c r="DR22" s="37">
        <v>1.0232087279542184</v>
      </c>
      <c r="DS22" s="101"/>
      <c r="DT22" s="126"/>
      <c r="DU22" s="6"/>
      <c r="FE22"/>
      <c r="FF22"/>
      <c r="FG22"/>
    </row>
    <row r="23" spans="1:125" ht="12.75">
      <c r="A23" s="152"/>
      <c r="B23" s="5"/>
      <c r="C23" s="15">
        <v>1</v>
      </c>
      <c r="D23" s="155">
        <v>1886.7546266444301</v>
      </c>
      <c r="E23" s="43">
        <v>2358.9150974251243</v>
      </c>
      <c r="F23" s="43"/>
      <c r="G23" s="250">
        <f t="shared" si="0"/>
        <v>1568.907957879887</v>
      </c>
      <c r="H23" s="15">
        <f t="shared" si="1"/>
        <v>2260.9625125508987</v>
      </c>
      <c r="I23" s="15"/>
      <c r="J23" s="155">
        <v>1752.639818329223</v>
      </c>
      <c r="K23" s="43">
        <v>1889.5868220820664</v>
      </c>
      <c r="L23" s="242"/>
      <c r="M23" s="15">
        <f t="shared" si="8"/>
        <v>1466.8370074357895</v>
      </c>
      <c r="N23" s="15">
        <f t="shared" si="9"/>
        <v>2310.235583572411</v>
      </c>
      <c r="O23" s="6"/>
      <c r="P23" s="15">
        <v>1294.090501125022</v>
      </c>
      <c r="Q23" s="15">
        <v>2001.255133044567</v>
      </c>
      <c r="R23" s="15"/>
      <c r="S23" s="250">
        <f t="shared" si="10"/>
        <v>1277.5234406765046</v>
      </c>
      <c r="T23" s="15">
        <f t="shared" si="11"/>
        <v>2277.035436391162</v>
      </c>
      <c r="U23" s="15"/>
      <c r="V23" s="216">
        <f t="shared" si="46"/>
        <v>0.9176788622961602</v>
      </c>
      <c r="W23" s="20">
        <f t="shared" si="47"/>
        <v>1.1473280586083754</v>
      </c>
      <c r="X23" s="23"/>
      <c r="Y23" s="20">
        <f t="shared" si="3"/>
        <v>0.7630847432425227</v>
      </c>
      <c r="Z23" s="20">
        <f t="shared" si="4"/>
        <v>1.0996859246621007</v>
      </c>
      <c r="AA23" s="127"/>
      <c r="AB23" s="216">
        <f t="shared" si="48"/>
        <v>1.0967058547657762</v>
      </c>
      <c r="AC23" s="20">
        <f t="shared" si="49"/>
        <v>1.182399777292054</v>
      </c>
      <c r="AD23" s="20"/>
      <c r="AE23" s="30">
        <f t="shared" si="14"/>
        <v>0.9119524704998923</v>
      </c>
      <c r="AF23" s="20">
        <f t="shared" si="15"/>
        <v>1.13330131051515</v>
      </c>
      <c r="AG23" s="127"/>
      <c r="AH23" s="20">
        <f t="shared" si="50"/>
        <v>0.9051217422874686</v>
      </c>
      <c r="AI23" s="20">
        <f t="shared" si="51"/>
        <v>1.399731727578797</v>
      </c>
      <c r="AJ23" s="23"/>
      <c r="AK23" s="20">
        <f t="shared" si="16"/>
        <v>0.8935342941107702</v>
      </c>
      <c r="AL23" s="20">
        <f t="shared" si="17"/>
        <v>1.59261989763849</v>
      </c>
      <c r="AM23" s="20"/>
      <c r="AN23" s="175">
        <f t="shared" si="34"/>
        <v>-7.719849348706299</v>
      </c>
      <c r="AO23" s="72">
        <f t="shared" si="35"/>
        <v>13.478755186981358</v>
      </c>
      <c r="AP23" s="72"/>
      <c r="AQ23" s="189">
        <f t="shared" si="22"/>
        <v>-6.419347225007072</v>
      </c>
      <c r="AR23" s="72">
        <f t="shared" si="23"/>
        <v>12.919057674810254</v>
      </c>
      <c r="AS23" s="92"/>
      <c r="AT23" s="72">
        <f t="shared" si="36"/>
        <v>7.204536233144839</v>
      </c>
      <c r="AU23" s="72">
        <f t="shared" si="37"/>
        <v>12.94704655750338</v>
      </c>
      <c r="AV23" s="80"/>
      <c r="AW23" s="72">
        <f t="shared" si="24"/>
        <v>6.02969318491415</v>
      </c>
      <c r="AX23" s="72">
        <f t="shared" si="25"/>
        <v>15.8292423030107</v>
      </c>
      <c r="AY23" s="72"/>
      <c r="AZ23" s="175">
        <f t="shared" si="38"/>
        <v>-11.022286658701383</v>
      </c>
      <c r="BA23" s="72">
        <f t="shared" si="39"/>
        <v>46.75696326348213</v>
      </c>
      <c r="BB23" s="80"/>
      <c r="BC23" s="72">
        <f t="shared" si="26"/>
        <v>-10.881178375164147</v>
      </c>
      <c r="BD23" s="72">
        <f t="shared" si="27"/>
        <v>53.20024443211138</v>
      </c>
      <c r="BE23" s="92"/>
      <c r="BF23" s="102"/>
      <c r="BG23" s="43">
        <v>47.639379556913525</v>
      </c>
      <c r="BH23" s="43">
        <v>55.25728039039134</v>
      </c>
      <c r="BI23" s="43"/>
      <c r="BJ23" s="250">
        <f t="shared" si="5"/>
        <v>39.61394907414612</v>
      </c>
      <c r="BK23" s="15">
        <f t="shared" si="2"/>
        <v>52.96275378650178</v>
      </c>
      <c r="BL23" s="15"/>
      <c r="BM23" s="155">
        <v>154.69201807427376</v>
      </c>
      <c r="BN23" s="43">
        <v>187.95008544565886</v>
      </c>
      <c r="BO23" s="242"/>
      <c r="BP23" s="15">
        <f t="shared" si="18"/>
        <v>129.4664051867658</v>
      </c>
      <c r="BQ23" s="15">
        <f t="shared" si="12"/>
        <v>229.79043368517847</v>
      </c>
      <c r="BR23" s="6"/>
      <c r="BS23" s="61">
        <v>33.73975641717414</v>
      </c>
      <c r="BT23" s="61">
        <v>66.2568470362132</v>
      </c>
      <c r="BU23" s="61"/>
      <c r="BV23" s="229">
        <f t="shared" si="19"/>
        <v>33.307817087122935</v>
      </c>
      <c r="BW23" s="61">
        <f t="shared" si="13"/>
        <v>75.38728376700503</v>
      </c>
      <c r="BX23" s="102"/>
      <c r="BY23" s="20">
        <f t="shared" si="52"/>
        <v>0.9185948249768938</v>
      </c>
      <c r="BZ23" s="20">
        <f t="shared" si="53"/>
        <v>1.0654851570489108</v>
      </c>
      <c r="CA23" s="23"/>
      <c r="CB23" s="20">
        <f t="shared" si="6"/>
        <v>0.7638464009157728</v>
      </c>
      <c r="CC23" s="20">
        <f t="shared" si="7"/>
        <v>1.0212415022467591</v>
      </c>
      <c r="CD23" s="20"/>
      <c r="CE23" s="216">
        <f t="shared" si="54"/>
        <v>1.6682791823090257</v>
      </c>
      <c r="CF23" s="20">
        <f t="shared" si="55"/>
        <v>2.026951479239517</v>
      </c>
      <c r="CG23" s="20"/>
      <c r="CH23" s="30">
        <f t="shared" si="28"/>
        <v>1.3962330524239663</v>
      </c>
      <c r="CI23" s="20">
        <f t="shared" si="29"/>
        <v>2.4781795569224667</v>
      </c>
      <c r="CJ23" s="127"/>
      <c r="CK23" s="72">
        <f t="shared" si="56"/>
        <v>0.5780123790280186</v>
      </c>
      <c r="CL23" s="72">
        <f t="shared" si="57"/>
        <v>1.135078668285913</v>
      </c>
      <c r="CM23" s="80"/>
      <c r="CN23" s="72">
        <f t="shared" si="30"/>
        <v>0.5706126136986049</v>
      </c>
      <c r="CO23" s="72">
        <f t="shared" si="31"/>
        <v>1.29149667531229</v>
      </c>
      <c r="CP23" s="72"/>
      <c r="CQ23" s="175">
        <f t="shared" si="40"/>
        <v>-0.5172116376718223</v>
      </c>
      <c r="CR23" s="72">
        <f t="shared" si="41"/>
        <v>0.41096848533762687</v>
      </c>
      <c r="CS23" s="80"/>
      <c r="CT23" s="72">
        <f t="shared" si="32"/>
        <v>-0.4300810729663231</v>
      </c>
      <c r="CU23" s="72">
        <f t="shared" si="32"/>
        <v>0.3939032567142624</v>
      </c>
      <c r="CV23" s="92"/>
      <c r="CW23" s="72">
        <f t="shared" si="42"/>
        <v>2.7556007627236525</v>
      </c>
      <c r="CX23" s="72">
        <f t="shared" si="43"/>
        <v>4.093069758030585</v>
      </c>
      <c r="CY23" s="72"/>
      <c r="CZ23" s="189">
        <f t="shared" si="20"/>
        <v>2.2913864390866405</v>
      </c>
      <c r="DA23" s="72">
        <f t="shared" si="21"/>
        <v>3.923107404019943</v>
      </c>
      <c r="DB23" s="92"/>
      <c r="DC23" s="175">
        <f t="shared" si="44"/>
        <v>-0.8046128209870564</v>
      </c>
      <c r="DD23" s="72">
        <f t="shared" si="45"/>
        <v>0.2558777496649465</v>
      </c>
      <c r="DE23" s="80"/>
      <c r="DF23" s="72">
        <f t="shared" si="33"/>
        <v>-0.6690660460199193</v>
      </c>
      <c r="DG23" s="72">
        <f t="shared" si="33"/>
        <v>0.24525257412605575</v>
      </c>
      <c r="DH23" s="72"/>
      <c r="DI23" s="26"/>
      <c r="DJ23" s="68">
        <v>1.2025910233727535</v>
      </c>
      <c r="DK23" s="68">
        <v>1.0433234006890773</v>
      </c>
      <c r="DL23" s="68">
        <v>1.1121147220411582</v>
      </c>
      <c r="DM23" s="54">
        <v>1.19484292354544</v>
      </c>
      <c r="DN23" s="37">
        <v>0.817919538387562</v>
      </c>
      <c r="DO23" s="55">
        <v>1.1346770315755728</v>
      </c>
      <c r="DP23" s="37">
        <v>1.0129681068237342</v>
      </c>
      <c r="DQ23" s="37">
        <v>0.8788862487868547</v>
      </c>
      <c r="DR23" s="37">
        <v>1.0324955657441184</v>
      </c>
      <c r="DS23" s="101"/>
      <c r="DT23" s="126"/>
      <c r="DU23" s="6"/>
    </row>
    <row r="24" spans="1:125" ht="12.75">
      <c r="A24" s="152"/>
      <c r="B24" s="5"/>
      <c r="C24" s="15">
        <v>10</v>
      </c>
      <c r="D24" s="155">
        <v>2501.2119281263485</v>
      </c>
      <c r="E24" s="43">
        <v>2200.3237554290076</v>
      </c>
      <c r="F24" s="43"/>
      <c r="G24" s="250">
        <f t="shared" si="0"/>
        <v>1986.2470113433428</v>
      </c>
      <c r="H24" s="15">
        <f t="shared" si="1"/>
        <v>2264.8050041503952</v>
      </c>
      <c r="I24" s="15"/>
      <c r="J24" s="155">
        <v>1453.462690405544</v>
      </c>
      <c r="K24" s="43">
        <v>1315.1577202152857</v>
      </c>
      <c r="L24" s="242"/>
      <c r="M24" s="15">
        <f t="shared" si="8"/>
        <v>1260.6476523741271</v>
      </c>
      <c r="N24" s="15">
        <f t="shared" si="9"/>
        <v>1287.7070019496498</v>
      </c>
      <c r="O24" s="6"/>
      <c r="P24" s="15">
        <v>2686.2570824851036</v>
      </c>
      <c r="Q24" s="15">
        <v>1930.01995833603</v>
      </c>
      <c r="R24" s="15"/>
      <c r="S24" s="250">
        <f t="shared" si="10"/>
        <v>2380.2167031918093</v>
      </c>
      <c r="T24" s="15">
        <f t="shared" si="11"/>
        <v>2138.098334446999</v>
      </c>
      <c r="U24" s="15"/>
      <c r="V24" s="216">
        <f t="shared" si="46"/>
        <v>1.2165383267917314</v>
      </c>
      <c r="W24" s="20">
        <f t="shared" si="47"/>
        <v>1.0701924733882393</v>
      </c>
      <c r="X24" s="23"/>
      <c r="Y24" s="20">
        <f t="shared" si="3"/>
        <v>0.9660699233850151</v>
      </c>
      <c r="Z24" s="20">
        <f t="shared" si="4"/>
        <v>1.1015548339890544</v>
      </c>
      <c r="AA24" s="127"/>
      <c r="AB24" s="216">
        <f t="shared" si="48"/>
        <v>0.9094972198970943</v>
      </c>
      <c r="AC24" s="20">
        <f t="shared" si="49"/>
        <v>0.8229535564674585</v>
      </c>
      <c r="AD24" s="20"/>
      <c r="AE24" s="30">
        <f t="shared" si="14"/>
        <v>0.7222443306509084</v>
      </c>
      <c r="AF24" s="20">
        <f t="shared" si="15"/>
        <v>0.8470704950906033</v>
      </c>
      <c r="AG24" s="127"/>
      <c r="AH24" s="20">
        <f t="shared" si="50"/>
        <v>1.878840535972741</v>
      </c>
      <c r="AI24" s="20">
        <f t="shared" si="51"/>
        <v>1.3499079282476911</v>
      </c>
      <c r="AJ24" s="23"/>
      <c r="AK24" s="20">
        <f t="shared" si="16"/>
        <v>1.6647876539869368</v>
      </c>
      <c r="AL24" s="20">
        <f t="shared" si="17"/>
        <v>1.4954435473981114</v>
      </c>
      <c r="AM24" s="20"/>
      <c r="AN24" s="175">
        <f t="shared" si="34"/>
        <v>20.30636732775776</v>
      </c>
      <c r="AO24" s="72">
        <f t="shared" si="35"/>
        <v>6.421771750102982</v>
      </c>
      <c r="AP24" s="72"/>
      <c r="AQ24" s="189">
        <f t="shared" si="22"/>
        <v>16.125567354947265</v>
      </c>
      <c r="AR24" s="72">
        <f t="shared" si="23"/>
        <v>6.609963992462169</v>
      </c>
      <c r="AS24" s="92"/>
      <c r="AT24" s="72">
        <f t="shared" si="36"/>
        <v>-6.742410374542025</v>
      </c>
      <c r="AU24" s="72">
        <f t="shared" si="37"/>
        <v>-12.567057818200885</v>
      </c>
      <c r="AV24" s="80"/>
      <c r="AW24" s="72">
        <f t="shared" si="24"/>
        <v>-5.847968349044966</v>
      </c>
      <c r="AX24" s="72">
        <f t="shared" si="25"/>
        <v>-12.30475105583103</v>
      </c>
      <c r="AY24" s="72"/>
      <c r="AZ24" s="175">
        <f t="shared" si="38"/>
        <v>102.09749365474367</v>
      </c>
      <c r="BA24" s="72">
        <f t="shared" si="39"/>
        <v>40.92903069209923</v>
      </c>
      <c r="BB24" s="80"/>
      <c r="BC24" s="72">
        <f t="shared" si="26"/>
        <v>90.46571206290649</v>
      </c>
      <c r="BD24" s="72">
        <f t="shared" si="27"/>
        <v>45.34165150745624</v>
      </c>
      <c r="BE24" s="92"/>
      <c r="BF24" s="102"/>
      <c r="BG24" s="43">
        <v>204.94268613887652</v>
      </c>
      <c r="BH24" s="43">
        <v>164.11125956543125</v>
      </c>
      <c r="BI24" s="43"/>
      <c r="BJ24" s="250">
        <f t="shared" si="5"/>
        <v>162.74782367000503</v>
      </c>
      <c r="BK24" s="15">
        <f t="shared" si="2"/>
        <v>168.92059679133214</v>
      </c>
      <c r="BL24" s="15"/>
      <c r="BM24" s="155">
        <v>327.5283130084492</v>
      </c>
      <c r="BN24" s="43">
        <v>274.0965520765676</v>
      </c>
      <c r="BO24" s="242"/>
      <c r="BP24" s="15">
        <f t="shared" si="18"/>
        <v>284.07870501646886</v>
      </c>
      <c r="BQ24" s="15">
        <f t="shared" si="12"/>
        <v>268.37545329656393</v>
      </c>
      <c r="BR24" s="6"/>
      <c r="BS24" s="61">
        <v>192.54157840846688</v>
      </c>
      <c r="BT24" s="61">
        <v>168.07560518724003</v>
      </c>
      <c r="BU24" s="61"/>
      <c r="BV24" s="229">
        <f t="shared" si="19"/>
        <v>170.60566688679532</v>
      </c>
      <c r="BW24" s="61">
        <f t="shared" si="13"/>
        <v>186.19609085381379</v>
      </c>
      <c r="BX24" s="102"/>
      <c r="BY24" s="20">
        <f t="shared" si="52"/>
        <v>3.951757824199354</v>
      </c>
      <c r="BZ24" s="20">
        <f t="shared" si="53"/>
        <v>3.1644357075882095</v>
      </c>
      <c r="CA24" s="23"/>
      <c r="CB24" s="20">
        <f t="shared" si="6"/>
        <v>3.1381455843881367</v>
      </c>
      <c r="CC24" s="20">
        <f t="shared" si="7"/>
        <v>3.2571705905436734</v>
      </c>
      <c r="CD24" s="20"/>
      <c r="CE24" s="216">
        <f t="shared" si="54"/>
        <v>3.5322356835918827</v>
      </c>
      <c r="CF24" s="20">
        <f t="shared" si="55"/>
        <v>2.9559997824352275</v>
      </c>
      <c r="CG24" s="20"/>
      <c r="CH24" s="30">
        <f t="shared" si="28"/>
        <v>3.0636525117199818</v>
      </c>
      <c r="CI24" s="20">
        <f t="shared" si="29"/>
        <v>2.8943004774973926</v>
      </c>
      <c r="CJ24" s="127"/>
      <c r="CK24" s="72">
        <f t="shared" si="56"/>
        <v>3.2985245779972017</v>
      </c>
      <c r="CL24" s="72">
        <f t="shared" si="57"/>
        <v>2.879385944867095</v>
      </c>
      <c r="CM24" s="80"/>
      <c r="CN24" s="72">
        <f t="shared" si="30"/>
        <v>2.9227296775237783</v>
      </c>
      <c r="CO24" s="72">
        <f t="shared" si="31"/>
        <v>3.1898169064832853</v>
      </c>
      <c r="CP24" s="72"/>
      <c r="CQ24" s="175">
        <f t="shared" si="40"/>
        <v>18.754133233316264</v>
      </c>
      <c r="CR24" s="72">
        <f t="shared" si="41"/>
        <v>13.583457755073008</v>
      </c>
      <c r="CS24" s="80"/>
      <c r="CT24" s="72">
        <f t="shared" si="32"/>
        <v>14.892916776113982</v>
      </c>
      <c r="CU24" s="72">
        <f t="shared" si="32"/>
        <v>13.981525682958717</v>
      </c>
      <c r="CV24" s="92"/>
      <c r="CW24" s="72">
        <f t="shared" si="42"/>
        <v>10.441490272062898</v>
      </c>
      <c r="CX24" s="72">
        <f t="shared" si="43"/>
        <v>7.795931665757673</v>
      </c>
      <c r="CY24" s="72"/>
      <c r="CZ24" s="189">
        <f t="shared" si="20"/>
        <v>8.291731945477862</v>
      </c>
      <c r="DA24" s="72">
        <f t="shared" si="21"/>
        <v>8.024394139752394</v>
      </c>
      <c r="DB24" s="92"/>
      <c r="DC24" s="175">
        <f t="shared" si="44"/>
        <v>4.382645966131806</v>
      </c>
      <c r="DD24" s="72">
        <f t="shared" si="45"/>
        <v>3.5600961456522757</v>
      </c>
      <c r="DE24" s="80"/>
      <c r="DF24" s="72">
        <f t="shared" si="33"/>
        <v>3.480319821809807</v>
      </c>
      <c r="DG24" s="72">
        <f t="shared" si="33"/>
        <v>3.6644259945999367</v>
      </c>
      <c r="DH24" s="72"/>
      <c r="DI24" s="26"/>
      <c r="DJ24" s="68">
        <v>1.2592652947201786</v>
      </c>
      <c r="DK24" s="68">
        <v>0.9715290064251793</v>
      </c>
      <c r="DL24" s="68">
        <v>0.9222576589999066</v>
      </c>
      <c r="DM24" s="54">
        <v>1.1529491905754126</v>
      </c>
      <c r="DN24" s="37">
        <v>1.0213175188331463</v>
      </c>
      <c r="DO24" s="55">
        <v>1.018853181599615</v>
      </c>
      <c r="DP24" s="37">
        <v>1.1285766875271912</v>
      </c>
      <c r="DQ24" s="37">
        <v>0.9026806331782739</v>
      </c>
      <c r="DR24" s="37">
        <v>0.8393795388373881</v>
      </c>
      <c r="DS24" s="101"/>
      <c r="DT24" s="126"/>
      <c r="DU24" s="6"/>
    </row>
    <row r="25" spans="1:125" ht="12.75">
      <c r="A25" s="153"/>
      <c r="B25" s="7"/>
      <c r="C25" s="16">
        <v>100</v>
      </c>
      <c r="D25" s="155">
        <v>2824.995223801864</v>
      </c>
      <c r="E25" s="43">
        <v>3157.0182533538637</v>
      </c>
      <c r="F25" s="43"/>
      <c r="G25" s="250">
        <f t="shared" si="0"/>
        <v>2165.658258086749</v>
      </c>
      <c r="H25" s="15">
        <f t="shared" si="1"/>
        <v>2721.8383929646075</v>
      </c>
      <c r="I25" s="15"/>
      <c r="J25" s="155">
        <v>2525.8413834634184</v>
      </c>
      <c r="K25" s="43">
        <v>2382.7089192272524</v>
      </c>
      <c r="L25" s="242"/>
      <c r="M25" s="15">
        <f t="shared" si="8"/>
        <v>1885.635154079185</v>
      </c>
      <c r="N25" s="15">
        <f t="shared" si="9"/>
        <v>1827.1535087338777</v>
      </c>
      <c r="O25" s="6"/>
      <c r="P25" s="15">
        <v>1891.4863076165075</v>
      </c>
      <c r="Q25" s="15">
        <v>1784.6640987775222</v>
      </c>
      <c r="R25" s="15"/>
      <c r="S25" s="250">
        <f t="shared" si="10"/>
        <v>1595.5144071219756</v>
      </c>
      <c r="T25" s="15">
        <f t="shared" si="11"/>
        <v>1816.0859533977368</v>
      </c>
      <c r="U25" s="15"/>
      <c r="V25" s="216">
        <f t="shared" si="46"/>
        <v>1.3740198997583493</v>
      </c>
      <c r="W25" s="20">
        <f t="shared" si="47"/>
        <v>1.5355091107625864</v>
      </c>
      <c r="X25" s="23"/>
      <c r="Y25" s="20">
        <f t="shared" si="3"/>
        <v>1.0533318844633555</v>
      </c>
      <c r="Z25" s="20">
        <f t="shared" si="4"/>
        <v>1.323846527013441</v>
      </c>
      <c r="AA25" s="127"/>
      <c r="AB25" s="216">
        <f t="shared" si="48"/>
        <v>1.5805329791575413</v>
      </c>
      <c r="AC25" s="20">
        <f t="shared" si="49"/>
        <v>1.4909685347730137</v>
      </c>
      <c r="AD25" s="20"/>
      <c r="AE25" s="30">
        <f t="shared" si="14"/>
        <v>1.211646047983213</v>
      </c>
      <c r="AF25" s="20">
        <f t="shared" si="15"/>
        <v>1.2854456563043832</v>
      </c>
      <c r="AG25" s="127"/>
      <c r="AH25" s="20">
        <f t="shared" si="50"/>
        <v>1.322956455344034</v>
      </c>
      <c r="AI25" s="20">
        <f t="shared" si="51"/>
        <v>1.248242126094818</v>
      </c>
      <c r="AJ25" s="23"/>
      <c r="AK25" s="20">
        <f t="shared" si="16"/>
        <v>1.1159457385426572</v>
      </c>
      <c r="AL25" s="20">
        <f t="shared" si="17"/>
        <v>1.2702194173082435</v>
      </c>
      <c r="AM25" s="20"/>
      <c r="AN25" s="175">
        <f t="shared" si="34"/>
        <v>35.07455509106758</v>
      </c>
      <c r="AO25" s="72">
        <f t="shared" si="35"/>
        <v>48.99267846563923</v>
      </c>
      <c r="AP25" s="72"/>
      <c r="AQ25" s="189">
        <f t="shared" si="22"/>
        <v>26.88836400206837</v>
      </c>
      <c r="AR25" s="72">
        <f t="shared" si="23"/>
        <v>42.239272161408145</v>
      </c>
      <c r="AS25" s="92"/>
      <c r="AT25" s="72">
        <f t="shared" si="36"/>
        <v>43.24940711196922</v>
      </c>
      <c r="AU25" s="72">
        <f t="shared" si="37"/>
        <v>34.84978201369954</v>
      </c>
      <c r="AV25" s="80"/>
      <c r="AW25" s="72">
        <f t="shared" si="24"/>
        <v>32.287301561108734</v>
      </c>
      <c r="AX25" s="72">
        <f t="shared" si="25"/>
        <v>26.724162977319498</v>
      </c>
      <c r="AY25" s="72"/>
      <c r="AZ25" s="175">
        <f t="shared" si="38"/>
        <v>37.51880267305826</v>
      </c>
      <c r="BA25" s="72">
        <f t="shared" si="39"/>
        <v>29.037094554812555</v>
      </c>
      <c r="BB25" s="80"/>
      <c r="BC25" s="72">
        <f t="shared" si="26"/>
        <v>31.64801667439177</v>
      </c>
      <c r="BD25" s="72">
        <f t="shared" si="27"/>
        <v>29.548338863654614</v>
      </c>
      <c r="BE25" s="92"/>
      <c r="BF25" s="102"/>
      <c r="BG25" s="44">
        <v>616.5037989344731</v>
      </c>
      <c r="BH25" s="44">
        <v>625.090884950995</v>
      </c>
      <c r="BI25" s="44"/>
      <c r="BJ25" s="251">
        <f t="shared" si="5"/>
        <v>472.61550464056165</v>
      </c>
      <c r="BK25" s="16">
        <f t="shared" si="2"/>
        <v>538.9250974220245</v>
      </c>
      <c r="BL25" s="16"/>
      <c r="BM25" s="158">
        <v>541.7242820644453</v>
      </c>
      <c r="BN25" s="44">
        <v>786.1081200619094</v>
      </c>
      <c r="BO25" s="243"/>
      <c r="BP25" s="16">
        <f t="shared" si="18"/>
        <v>404.4174573932902</v>
      </c>
      <c r="BQ25" s="16">
        <f t="shared" si="12"/>
        <v>602.8181613896575</v>
      </c>
      <c r="BR25" s="256"/>
      <c r="BS25" s="17">
        <v>206.2453690795951</v>
      </c>
      <c r="BT25" s="17">
        <v>318.80641770103693</v>
      </c>
      <c r="BU25" s="17"/>
      <c r="BV25" s="230">
        <f t="shared" si="19"/>
        <v>173.97295261594914</v>
      </c>
      <c r="BW25" s="17">
        <f t="shared" si="13"/>
        <v>324.4195125774651</v>
      </c>
      <c r="BX25" s="259"/>
      <c r="BY25" s="18">
        <f t="shared" si="52"/>
        <v>11.88758553421625</v>
      </c>
      <c r="BZ25" s="18">
        <f t="shared" si="53"/>
        <v>12.0531639453915</v>
      </c>
      <c r="CA25" s="166"/>
      <c r="CB25" s="18">
        <f t="shared" si="6"/>
        <v>9.113094267905081</v>
      </c>
      <c r="CC25" s="18">
        <f t="shared" si="7"/>
        <v>10.391692968012151</v>
      </c>
      <c r="CD25" s="18"/>
      <c r="CE25" s="217">
        <f t="shared" si="54"/>
        <v>5.842236422861146</v>
      </c>
      <c r="CF25" s="18">
        <f t="shared" si="55"/>
        <v>8.477798842301544</v>
      </c>
      <c r="CG25" s="18"/>
      <c r="CH25" s="85">
        <f t="shared" si="28"/>
        <v>4.361448208708689</v>
      </c>
      <c r="CI25" s="18">
        <f t="shared" si="29"/>
        <v>6.501104594041217</v>
      </c>
      <c r="CJ25" s="210"/>
      <c r="CK25" s="34">
        <f t="shared" si="56"/>
        <v>3.533290963076641</v>
      </c>
      <c r="CL25" s="34">
        <f t="shared" si="57"/>
        <v>5.46162970669752</v>
      </c>
      <c r="CM25" s="174"/>
      <c r="CN25" s="72">
        <f t="shared" si="30"/>
        <v>2.9804163072406595</v>
      </c>
      <c r="CO25" s="72">
        <f t="shared" si="31"/>
        <v>5.557790398645573</v>
      </c>
      <c r="CP25" s="34"/>
      <c r="CQ25" s="181">
        <f t="shared" si="40"/>
        <v>69.17479070397754</v>
      </c>
      <c r="CR25" s="34">
        <f t="shared" si="41"/>
        <v>69.36689548492987</v>
      </c>
      <c r="CS25" s="174"/>
      <c r="CT25" s="34">
        <f t="shared" si="32"/>
        <v>53.02980885676659</v>
      </c>
      <c r="CU25" s="34">
        <f t="shared" si="32"/>
        <v>59.80500085201205</v>
      </c>
      <c r="CV25" s="144"/>
      <c r="CW25" s="34">
        <f t="shared" si="42"/>
        <v>19.96661086167761</v>
      </c>
      <c r="CX25" s="34">
        <f t="shared" si="43"/>
        <v>29.80389328688238</v>
      </c>
      <c r="CY25" s="34"/>
      <c r="CZ25" s="190">
        <f t="shared" si="20"/>
        <v>15.306523471003738</v>
      </c>
      <c r="DA25" s="34">
        <f t="shared" si="21"/>
        <v>25.695569204225272</v>
      </c>
      <c r="DB25" s="144"/>
      <c r="DC25" s="181">
        <f t="shared" si="44"/>
        <v>4.8302800529721015</v>
      </c>
      <c r="DD25" s="34">
        <f t="shared" si="45"/>
        <v>8.45160663541346</v>
      </c>
      <c r="DE25" s="174"/>
      <c r="DF25" s="34">
        <f t="shared" si="33"/>
        <v>3.7029216182223226</v>
      </c>
      <c r="DG25" s="34">
        <f t="shared" si="33"/>
        <v>7.286593100329574</v>
      </c>
      <c r="DH25" s="34"/>
      <c r="DI25" s="26"/>
      <c r="DJ25" s="68">
        <v>1.3044510662072817</v>
      </c>
      <c r="DK25" s="68">
        <v>1.159884533010522</v>
      </c>
      <c r="DL25" s="68">
        <v>1.2600684421268273</v>
      </c>
      <c r="DM25" s="54">
        <v>1.3395175508895656</v>
      </c>
      <c r="DN25" s="37">
        <v>1.3040551370411924</v>
      </c>
      <c r="DO25" s="55">
        <v>1.3412606186888922</v>
      </c>
      <c r="DP25" s="37">
        <v>1.1855024932231182</v>
      </c>
      <c r="DQ25" s="37">
        <v>0.9826980355409791</v>
      </c>
      <c r="DR25" s="37">
        <v>1.0433887754760551</v>
      </c>
      <c r="DS25" s="101"/>
      <c r="DT25" s="270">
        <v>59</v>
      </c>
      <c r="DU25" s="256"/>
    </row>
    <row r="26" spans="1:125" ht="12.75">
      <c r="A26" s="152">
        <v>2</v>
      </c>
      <c r="B26" s="5"/>
      <c r="C26" s="15">
        <v>0</v>
      </c>
      <c r="D26" s="157">
        <v>1360.853397031442</v>
      </c>
      <c r="E26" s="42">
        <v>1237.0909483926694</v>
      </c>
      <c r="F26" s="42"/>
      <c r="G26" s="267">
        <f t="shared" si="0"/>
        <v>1142.0622734427914</v>
      </c>
      <c r="H26" s="14">
        <f t="shared" si="1"/>
        <v>1345.2822099156406</v>
      </c>
      <c r="I26" s="14"/>
      <c r="J26" s="157">
        <v>1851.6586830993806</v>
      </c>
      <c r="K26" s="42">
        <v>1626.7686833964713</v>
      </c>
      <c r="L26" s="241"/>
      <c r="M26" s="14">
        <f t="shared" si="8"/>
        <v>1617.085466942555</v>
      </c>
      <c r="N26" s="14">
        <f t="shared" si="9"/>
        <v>1779.91740642705</v>
      </c>
      <c r="O26" s="209"/>
      <c r="P26" s="14">
        <v>2057.752548828995</v>
      </c>
      <c r="Q26" s="14">
        <v>1728.8549324813641</v>
      </c>
      <c r="R26" s="14"/>
      <c r="S26" s="252"/>
      <c r="T26" s="82">
        <f t="shared" si="11"/>
        <v>1370.0061986584587</v>
      </c>
      <c r="U26" s="14"/>
      <c r="V26" s="178">
        <f>D26/AVERAGE(D$26:F$26)</f>
        <v>1.0476386065993915</v>
      </c>
      <c r="W26" s="19">
        <f>E26/AVERAGE(D$26:F$26)</f>
        <v>0.9523613934006085</v>
      </c>
      <c r="X26" s="39"/>
      <c r="Y26" s="19">
        <f t="shared" si="3"/>
        <v>0.8792045722260082</v>
      </c>
      <c r="Z26" s="19">
        <f t="shared" si="4"/>
        <v>1.0356512927500954</v>
      </c>
      <c r="AA26" s="170"/>
      <c r="AB26" s="178">
        <f>J26/AVERAGE(J$26:L$26)</f>
        <v>1.0646527801238703</v>
      </c>
      <c r="AC26" s="19">
        <f>K26/AVERAGE(J$26:L$26)</f>
        <v>0.9353472198761298</v>
      </c>
      <c r="AD26" s="19"/>
      <c r="AE26" s="90">
        <f t="shared" si="14"/>
        <v>0.893483293018787</v>
      </c>
      <c r="AF26" s="19">
        <f t="shared" si="15"/>
        <v>1.0171491244263855</v>
      </c>
      <c r="AG26" s="170"/>
      <c r="AH26" s="96">
        <f>P26/AVERAGE(P$26:R$26)</f>
        <v>1.0868581224674008</v>
      </c>
      <c r="AI26" s="96">
        <f>Q26/AVERAGE(P$26:R$26)</f>
        <v>0.9131418775325995</v>
      </c>
      <c r="AJ26" s="39"/>
      <c r="AK26" s="96"/>
      <c r="AL26" s="96">
        <f t="shared" si="17"/>
        <v>0.7236061331523947</v>
      </c>
      <c r="AM26" s="19"/>
      <c r="AN26" s="182">
        <f aca="true" t="shared" si="58" ref="AN26:AN33">((V26-1)/(AVERAGE(V$17:X$17)-1))*100</f>
        <v>-5.35164693104136</v>
      </c>
      <c r="AO26" s="78">
        <f aca="true" t="shared" si="59" ref="AO26:AO33">((W26-1)/(AVERAGE(V$17:V$17)-1))*100</f>
        <v>5.721408128987608</v>
      </c>
      <c r="AP26" s="78"/>
      <c r="AQ26" s="191">
        <f t="shared" si="22"/>
        <v>-4.4912362154959</v>
      </c>
      <c r="AR26" s="78">
        <f t="shared" si="23"/>
        <v>6.221780687664249</v>
      </c>
      <c r="AS26" s="91"/>
      <c r="AT26" s="78">
        <f aca="true" t="shared" si="60" ref="AT26:AT33">((AB26-1)/(AVERAGE(AB$17:AD$17)-1))*100</f>
        <v>-7.290616521927743</v>
      </c>
      <c r="AU26" s="78">
        <f aca="true" t="shared" si="61" ref="AU26:AU33">((AC26-1)/(AVERAGE(AB$17:AB$17)-1))*100</f>
        <v>7.308836221434696</v>
      </c>
      <c r="AV26" s="79"/>
      <c r="AW26" s="78">
        <f t="shared" si="24"/>
        <v>-6.367021163385688</v>
      </c>
      <c r="AX26" s="78">
        <f t="shared" si="25"/>
        <v>7.996911265893591</v>
      </c>
      <c r="AY26" s="78"/>
      <c r="AZ26" s="264"/>
      <c r="BA26" s="167"/>
      <c r="BB26" s="79"/>
      <c r="BC26" s="167"/>
      <c r="BD26" s="167"/>
      <c r="BE26" s="91"/>
      <c r="BF26" s="102"/>
      <c r="BG26" s="43">
        <v>55.3507995286098</v>
      </c>
      <c r="BH26" s="43">
        <v>41.15345857208031</v>
      </c>
      <c r="BI26" s="43"/>
      <c r="BJ26" s="250">
        <f t="shared" si="5"/>
        <v>46.451778041936834</v>
      </c>
      <c r="BK26" s="15">
        <f t="shared" si="2"/>
        <v>44.752583280519644</v>
      </c>
      <c r="BL26" s="15"/>
      <c r="BM26" s="155">
        <v>89.06679319310012</v>
      </c>
      <c r="BN26" s="43">
        <v>110.6743760870717</v>
      </c>
      <c r="BO26" s="242"/>
      <c r="BP26" s="15">
        <f t="shared" si="18"/>
        <v>77.78356679572254</v>
      </c>
      <c r="BQ26" s="15">
        <f t="shared" si="12"/>
        <v>121.09358291280954</v>
      </c>
      <c r="BR26" s="6"/>
      <c r="BS26" s="83">
        <v>54.32106556045794</v>
      </c>
      <c r="BT26" s="83">
        <v>25.915206219212347</v>
      </c>
      <c r="BU26" s="61"/>
      <c r="BV26" s="231">
        <f t="shared" si="19"/>
        <v>137.4616405810913</v>
      </c>
      <c r="BW26" s="140">
        <f t="shared" si="13"/>
        <v>20.536132033284904</v>
      </c>
      <c r="BX26" s="102"/>
      <c r="BY26" s="20">
        <f>BG26/AVERAGE(BG$26:BI$26)</f>
        <v>1.1471162126516359</v>
      </c>
      <c r="BZ26" s="20">
        <f>BH26/AVERAGE(BG$26:BI$26)</f>
        <v>0.852883787348364</v>
      </c>
      <c r="CA26" s="23"/>
      <c r="CB26" s="20">
        <f t="shared" si="6"/>
        <v>0.9626886721095813</v>
      </c>
      <c r="CC26" s="20">
        <f t="shared" si="7"/>
        <v>0.9274737542425522</v>
      </c>
      <c r="CD26" s="20"/>
      <c r="CE26" s="216">
        <f>BM26/AVERAGE(BM$26:BO$26)</f>
        <v>0.8918220866942899</v>
      </c>
      <c r="CF26" s="20">
        <f>BN26/AVERAGE(BM$26:BO$26)</f>
        <v>1.10817791330571</v>
      </c>
      <c r="CG26" s="20"/>
      <c r="CH26" s="30">
        <f t="shared" si="28"/>
        <v>0.7788436112198532</v>
      </c>
      <c r="CI26" s="20">
        <f t="shared" si="29"/>
        <v>1.2125049968337238</v>
      </c>
      <c r="CJ26" s="92"/>
      <c r="CK26" s="146">
        <f>BS26/AVERAGE(BS$26:BU$26)</f>
        <v>1.3540276574570713</v>
      </c>
      <c r="CL26" s="146">
        <f>BT26/AVERAGE(BS$26:BU$26)</f>
        <v>0.6459723425429287</v>
      </c>
      <c r="CM26" s="80"/>
      <c r="CN26" s="146">
        <f t="shared" si="30"/>
        <v>3.426421430910014</v>
      </c>
      <c r="CO26" s="146">
        <f t="shared" si="31"/>
        <v>0.5118914819391748</v>
      </c>
      <c r="CP26" s="72"/>
      <c r="CQ26" s="182">
        <f aca="true" t="shared" si="62" ref="CQ26:CQ33">((BY26-1)/(AVERAGE(BY$55:CA$55)-1))*100</f>
        <v>-17.11890309152417</v>
      </c>
      <c r="CR26" s="78">
        <f aca="true" t="shared" si="63" ref="CR26:CR33">((BZ26-1)/(AVERAGE(BY$55:CA$55)-1))*100</f>
        <v>17.118903091524185</v>
      </c>
      <c r="CS26" s="79"/>
      <c r="CT26" s="78">
        <f aca="true" t="shared" si="64" ref="CT26:CT33">CQ26/DJ26</f>
        <v>-14.366612469940588</v>
      </c>
      <c r="CU26" s="78">
        <f aca="true" t="shared" si="65" ref="CU26:CU33">CR26/DK26</f>
        <v>18.616057139711117</v>
      </c>
      <c r="CV26" s="92"/>
      <c r="CW26" s="78">
        <f aca="true" t="shared" si="66" ref="CW26:CW33">((CE26-1)/(AVERAGE(CE$17:CG$17)-1))*100</f>
        <v>14.829052301449325</v>
      </c>
      <c r="CX26" s="78">
        <f aca="true" t="shared" si="67" ref="CX26:CX33">((CF26-1)/(AVERAGE(CE$17:CE$17)-1))*100</f>
        <v>-16.611549026571122</v>
      </c>
      <c r="CY26" s="78"/>
      <c r="CZ26" s="191">
        <f aca="true" t="shared" si="68" ref="CZ26:CZ33">CW26/DJ26</f>
        <v>12.444912303807829</v>
      </c>
      <c r="DA26" s="78">
        <f aca="true" t="shared" si="69" ref="DA26:DA33">CX26/DK26</f>
        <v>-18.064331821054033</v>
      </c>
      <c r="DB26" s="91"/>
      <c r="DC26" s="185"/>
      <c r="DD26" s="96"/>
      <c r="DE26" s="79"/>
      <c r="DF26" s="96"/>
      <c r="DG26" s="96"/>
      <c r="DH26" s="91"/>
      <c r="DI26" s="26"/>
      <c r="DJ26" s="35">
        <v>1.1915754759406387</v>
      </c>
      <c r="DK26" s="35">
        <v>0.9195772747713986</v>
      </c>
      <c r="DL26" s="35">
        <v>0.8888472492879629</v>
      </c>
      <c r="DM26" s="57">
        <v>1.1450592568866111</v>
      </c>
      <c r="DN26" s="36">
        <v>0.9139573991031389</v>
      </c>
      <c r="DO26" s="58">
        <v>0.94098334401025</v>
      </c>
      <c r="DP26" s="118">
        <v>0.3951725392686033</v>
      </c>
      <c r="DQ26" s="118">
        <v>1.261932197222391</v>
      </c>
      <c r="DR26" s="118">
        <v>1.3428952635090061</v>
      </c>
      <c r="DS26" s="101"/>
      <c r="DT26" s="126"/>
      <c r="DU26" s="6"/>
    </row>
    <row r="27" spans="1:125" ht="12.75">
      <c r="A27" s="152"/>
      <c r="B27" s="5"/>
      <c r="C27" s="15">
        <v>0.0001</v>
      </c>
      <c r="D27" s="155">
        <v>1226.9585500622065</v>
      </c>
      <c r="E27" s="87"/>
      <c r="F27" s="43"/>
      <c r="G27" s="250">
        <f t="shared" si="0"/>
        <v>1294.7428303025233</v>
      </c>
      <c r="H27" s="83"/>
      <c r="I27" s="15"/>
      <c r="J27" s="155">
        <v>1372.3900590507342</v>
      </c>
      <c r="K27" s="43">
        <v>1501.678152753128</v>
      </c>
      <c r="L27" s="242"/>
      <c r="M27" s="15">
        <f t="shared" si="8"/>
        <v>2087.440340723555</v>
      </c>
      <c r="N27" s="15">
        <f t="shared" si="9"/>
        <v>1198.2528567646561</v>
      </c>
      <c r="O27" s="6"/>
      <c r="P27" s="15">
        <v>1768.046287841713</v>
      </c>
      <c r="Q27" s="15">
        <v>1752.2541841503653</v>
      </c>
      <c r="R27" s="15"/>
      <c r="S27" s="253">
        <f t="shared" si="10"/>
        <v>976.5132640044886</v>
      </c>
      <c r="T27" s="83">
        <f t="shared" si="11"/>
        <v>1266.983237626581</v>
      </c>
      <c r="U27" s="15"/>
      <c r="V27" s="216">
        <f>D27/AVERAGE(D$26:F$26)</f>
        <v>0.944561073622158</v>
      </c>
      <c r="W27" s="70"/>
      <c r="X27" s="23"/>
      <c r="Y27" s="20">
        <f t="shared" si="3"/>
        <v>0.9967440854404894</v>
      </c>
      <c r="Z27" s="70"/>
      <c r="AA27" s="127"/>
      <c r="AB27" s="216">
        <f>J27/AVERAGE(J$26:L$26)</f>
        <v>0.7890865120655213</v>
      </c>
      <c r="AC27" s="20">
        <f>K27/AVERAGE(J$26:L$26)</f>
        <v>0.8634236075861547</v>
      </c>
      <c r="AD27" s="20"/>
      <c r="AE27" s="30">
        <f t="shared" si="14"/>
        <v>0.8326802106994251</v>
      </c>
      <c r="AF27" s="20">
        <f t="shared" si="15"/>
        <v>0.8142062955376523</v>
      </c>
      <c r="AG27" s="127"/>
      <c r="AH27" s="70">
        <f>P27/AVERAGE(P$26:R$26)</f>
        <v>0.9338418605933134</v>
      </c>
      <c r="AI27" s="70">
        <f>Q27/AVERAGE(P$26:R$26)</f>
        <v>0.9255008303865687</v>
      </c>
      <c r="AJ27" s="23"/>
      <c r="AK27" s="70">
        <f t="shared" si="16"/>
        <v>0.5157721093745715</v>
      </c>
      <c r="AL27" s="70">
        <f t="shared" si="17"/>
        <v>0.6691917469027661</v>
      </c>
      <c r="AM27" s="20"/>
      <c r="AN27" s="175">
        <f t="shared" si="58"/>
        <v>6.227922716236539</v>
      </c>
      <c r="AO27" s="72">
        <f t="shared" si="59"/>
        <v>120.10024090546543</v>
      </c>
      <c r="AP27" s="72"/>
      <c r="AQ27" s="189">
        <f t="shared" si="22"/>
        <v>6.571989154903933</v>
      </c>
      <c r="AR27" s="72">
        <f t="shared" si="23"/>
        <v>113.25422583035089</v>
      </c>
      <c r="AS27" s="92"/>
      <c r="AT27" s="72">
        <f t="shared" si="60"/>
        <v>23.78380878419165</v>
      </c>
      <c r="AU27" s="72">
        <f t="shared" si="61"/>
        <v>15.439621961417318</v>
      </c>
      <c r="AV27" s="80"/>
      <c r="AW27" s="72">
        <f t="shared" si="24"/>
        <v>36.175780773665274</v>
      </c>
      <c r="AX27" s="72">
        <f t="shared" si="25"/>
        <v>12.319930931082855</v>
      </c>
      <c r="AY27" s="72"/>
      <c r="AZ27" s="265"/>
      <c r="BA27" s="146"/>
      <c r="BB27" s="80"/>
      <c r="BC27" s="146"/>
      <c r="BD27" s="146"/>
      <c r="BE27" s="92"/>
      <c r="BF27" s="102"/>
      <c r="BG27" s="43">
        <v>90.9859162772848</v>
      </c>
      <c r="BH27" s="87"/>
      <c r="BI27" s="43"/>
      <c r="BJ27" s="250">
        <f t="shared" si="5"/>
        <v>96.01250405121473</v>
      </c>
      <c r="BK27" s="83"/>
      <c r="BL27" s="15"/>
      <c r="BM27" s="155">
        <v>110.97483031293602</v>
      </c>
      <c r="BN27" s="43">
        <v>111.79416890664888</v>
      </c>
      <c r="BO27" s="242"/>
      <c r="BP27" s="15">
        <f t="shared" si="18"/>
        <v>168.79555201704514</v>
      </c>
      <c r="BQ27" s="15">
        <f t="shared" si="12"/>
        <v>89.20532140420958</v>
      </c>
      <c r="BR27" s="6"/>
      <c r="BS27" s="83">
        <v>226.28871865457188</v>
      </c>
      <c r="BT27" s="83">
        <v>42.945075127005765</v>
      </c>
      <c r="BU27" s="61"/>
      <c r="BV27" s="231">
        <f t="shared" si="19"/>
        <v>124.98198535883152</v>
      </c>
      <c r="BW27" s="140">
        <f t="shared" si="13"/>
        <v>31.05182502441176</v>
      </c>
      <c r="BX27" s="102"/>
      <c r="BY27" s="20">
        <f>BG27/AVERAGE(BG$26:BI$26)</f>
        <v>1.8856352676656483</v>
      </c>
      <c r="BZ27" s="70"/>
      <c r="CA27" s="23"/>
      <c r="CB27" s="20">
        <f t="shared" si="6"/>
        <v>1.98980865592558</v>
      </c>
      <c r="CC27" s="70"/>
      <c r="CD27" s="20"/>
      <c r="CE27" s="216">
        <f>BM27/AVERAGE(BM$26:BO$26)</f>
        <v>1.1111863489421598</v>
      </c>
      <c r="CF27" s="20">
        <f>BN27/AVERAGE(BM$26:BO$26)</f>
        <v>1.1193903521195276</v>
      </c>
      <c r="CG27" s="20"/>
      <c r="CH27" s="30">
        <f t="shared" si="28"/>
        <v>1.6901428245899566</v>
      </c>
      <c r="CI27" s="20">
        <f t="shared" si="29"/>
        <v>0.8932091638963378</v>
      </c>
      <c r="CJ27" s="92"/>
      <c r="CK27" s="146">
        <f>BS27/AVERAGE(BS$26:BU$26)</f>
        <v>5.6405591544922045</v>
      </c>
      <c r="CL27" s="146">
        <f>BT27/AVERAGE(BS$26:BU$26)</f>
        <v>1.0704653687034071</v>
      </c>
      <c r="CM27" s="80"/>
      <c r="CN27" s="146">
        <f t="shared" si="30"/>
        <v>3.115348771489121</v>
      </c>
      <c r="CO27" s="146">
        <f t="shared" si="31"/>
        <v>0.7740096675897511</v>
      </c>
      <c r="CP27" s="72"/>
      <c r="CQ27" s="175">
        <f t="shared" si="62"/>
        <v>-103.05529246803728</v>
      </c>
      <c r="CR27" s="70"/>
      <c r="CS27" s="80"/>
      <c r="CT27" s="72">
        <f t="shared" si="64"/>
        <v>-108.74866232519105</v>
      </c>
      <c r="CU27" s="70"/>
      <c r="CV27" s="92"/>
      <c r="CW27" s="72">
        <f t="shared" si="66"/>
        <v>-15.241449324420017</v>
      </c>
      <c r="CX27" s="72">
        <f t="shared" si="67"/>
        <v>-18.333305079831312</v>
      </c>
      <c r="CY27" s="72"/>
      <c r="CZ27" s="189">
        <f t="shared" si="68"/>
        <v>-16.08347505725565</v>
      </c>
      <c r="DA27" s="72">
        <f t="shared" si="69"/>
        <v>-17.2882606901869</v>
      </c>
      <c r="DB27" s="92"/>
      <c r="DC27" s="179"/>
      <c r="DD27" s="70"/>
      <c r="DE27" s="80"/>
      <c r="DF27" s="70"/>
      <c r="DG27" s="70"/>
      <c r="DH27" s="92"/>
      <c r="DI27" s="26"/>
      <c r="DJ27" s="68">
        <v>0.9476465297556591</v>
      </c>
      <c r="DK27" s="68">
        <v>1.0604482086643683</v>
      </c>
      <c r="DL27" s="68">
        <v>1.2301753859991007</v>
      </c>
      <c r="DM27" s="54">
        <v>0.6574511531069828</v>
      </c>
      <c r="DN27" s="37">
        <v>1.2532230941704037</v>
      </c>
      <c r="DO27" s="55">
        <v>1.206318065342729</v>
      </c>
      <c r="DP27" s="119">
        <v>1.8105706834859603</v>
      </c>
      <c r="DQ27" s="119">
        <v>1.383012917702711</v>
      </c>
      <c r="DR27" s="119">
        <v>0.42883134210685914</v>
      </c>
      <c r="DS27" s="101"/>
      <c r="DT27" s="126"/>
      <c r="DU27" s="6"/>
    </row>
    <row r="28" spans="1:125" ht="12.75">
      <c r="A28" s="152"/>
      <c r="B28" s="5"/>
      <c r="C28" s="15">
        <v>0.001</v>
      </c>
      <c r="D28" s="155">
        <v>1371.6795828052827</v>
      </c>
      <c r="E28" s="43">
        <v>1263.459635414773</v>
      </c>
      <c r="F28" s="43"/>
      <c r="G28" s="250">
        <f t="shared" si="0"/>
        <v>1498.3583587512758</v>
      </c>
      <c r="H28" s="15">
        <f t="shared" si="1"/>
        <v>1330.6293922487982</v>
      </c>
      <c r="I28" s="15"/>
      <c r="J28" s="155">
        <v>1168.119468678328</v>
      </c>
      <c r="K28" s="43">
        <v>1358.7357296527687</v>
      </c>
      <c r="L28" s="242"/>
      <c r="M28" s="15">
        <f t="shared" si="8"/>
        <v>1357.4796133310035</v>
      </c>
      <c r="N28" s="15">
        <f t="shared" si="9"/>
        <v>1408.0945865773551</v>
      </c>
      <c r="O28" s="6"/>
      <c r="P28" s="15">
        <v>1500.070893265512</v>
      </c>
      <c r="Q28" s="15">
        <v>1672.2691524567526</v>
      </c>
      <c r="R28" s="15"/>
      <c r="S28" s="253">
        <f t="shared" si="10"/>
        <v>1429.914958900163</v>
      </c>
      <c r="T28" s="83">
        <f t="shared" si="11"/>
        <v>2277.0590077921793</v>
      </c>
      <c r="U28" s="15"/>
      <c r="V28" s="216">
        <f aca="true" t="shared" si="70" ref="V28:V33">D28/AVERAGE(D$26:F$26)</f>
        <v>1.0559730313093814</v>
      </c>
      <c r="W28" s="20">
        <f aca="true" t="shared" si="71" ref="W28:W33">E28/AVERAGE(D$26:F$26)</f>
        <v>0.972661048447914</v>
      </c>
      <c r="X28" s="23"/>
      <c r="Y28" s="20">
        <f t="shared" si="3"/>
        <v>1.153495348266724</v>
      </c>
      <c r="Z28" s="20">
        <f t="shared" si="4"/>
        <v>1.0243709759160176</v>
      </c>
      <c r="AA28" s="127"/>
      <c r="AB28" s="216">
        <f aca="true" t="shared" si="72" ref="AB28:AB33">J28/AVERAGE(J$26:L$26)</f>
        <v>0.6716365446808712</v>
      </c>
      <c r="AC28" s="20">
        <f aca="true" t="shared" si="73" ref="AC28:AC33">K28/AVERAGE(J$26:L$26)</f>
        <v>0.7812356484657901</v>
      </c>
      <c r="AD28" s="20"/>
      <c r="AE28" s="30">
        <f t="shared" si="14"/>
        <v>0.7336642196767794</v>
      </c>
      <c r="AF28" s="20">
        <f t="shared" si="15"/>
        <v>0.8227687588767866</v>
      </c>
      <c r="AG28" s="127"/>
      <c r="AH28" s="70">
        <f aca="true" t="shared" si="74" ref="AH28:AH33">P28/AVERAGE(P$26:R$26)</f>
        <v>0.7923033484032579</v>
      </c>
      <c r="AI28" s="70">
        <f aca="true" t="shared" si="75" ref="AI28:AI33">Q28/AVERAGE(P$26:R$26)</f>
        <v>0.8832545547488658</v>
      </c>
      <c r="AJ28" s="23"/>
      <c r="AK28" s="70">
        <f t="shared" si="16"/>
        <v>0.755248578553666</v>
      </c>
      <c r="AL28" s="70">
        <f t="shared" si="17"/>
        <v>1.2026908091377884</v>
      </c>
      <c r="AM28" s="20"/>
      <c r="AN28" s="175">
        <f t="shared" si="58"/>
        <v>-6.28792323308128</v>
      </c>
      <c r="AO28" s="72">
        <f t="shared" si="59"/>
        <v>3.283414667508375</v>
      </c>
      <c r="AP28" s="72"/>
      <c r="AQ28" s="189">
        <f t="shared" si="22"/>
        <v>-6.868632043210287</v>
      </c>
      <c r="AR28" s="72">
        <f t="shared" si="23"/>
        <v>3.4579720167262686</v>
      </c>
      <c r="AS28" s="92"/>
      <c r="AT28" s="72">
        <f t="shared" si="60"/>
        <v>37.02813750561438</v>
      </c>
      <c r="AU28" s="72">
        <f t="shared" si="61"/>
        <v>24.73076661805573</v>
      </c>
      <c r="AV28" s="80"/>
      <c r="AW28" s="72">
        <f t="shared" si="24"/>
        <v>43.03065151406221</v>
      </c>
      <c r="AX28" s="72">
        <f t="shared" si="25"/>
        <v>25.629162343211128</v>
      </c>
      <c r="AY28" s="72"/>
      <c r="AZ28" s="265"/>
      <c r="BA28" s="146"/>
      <c r="BB28" s="80"/>
      <c r="BC28" s="146"/>
      <c r="BD28" s="146"/>
      <c r="BE28" s="92"/>
      <c r="BF28" s="102"/>
      <c r="BG28" s="43">
        <v>88.31070719181584</v>
      </c>
      <c r="BH28" s="43">
        <v>75.3447453045072</v>
      </c>
      <c r="BI28" s="43"/>
      <c r="BJ28" s="250">
        <f t="shared" si="5"/>
        <v>96.46646924457238</v>
      </c>
      <c r="BK28" s="15">
        <f t="shared" si="2"/>
        <v>79.35032496765481</v>
      </c>
      <c r="BL28" s="15"/>
      <c r="BM28" s="155">
        <v>95.865189909538</v>
      </c>
      <c r="BN28" s="43">
        <v>107.0102690681143</v>
      </c>
      <c r="BO28" s="242"/>
      <c r="BP28" s="15">
        <f t="shared" si="18"/>
        <v>111.40559199612049</v>
      </c>
      <c r="BQ28" s="15">
        <f t="shared" si="12"/>
        <v>110.89763615880261</v>
      </c>
      <c r="BR28" s="6"/>
      <c r="BS28" s="83">
        <v>66.88944901939146</v>
      </c>
      <c r="BT28" s="83">
        <v>71.36111615380884</v>
      </c>
      <c r="BU28" s="61"/>
      <c r="BV28" s="231">
        <f t="shared" si="19"/>
        <v>63.76113567353136</v>
      </c>
      <c r="BW28" s="140">
        <f t="shared" si="13"/>
        <v>97.16944913168619</v>
      </c>
      <c r="BX28" s="102"/>
      <c r="BY28" s="20">
        <f aca="true" t="shared" si="76" ref="BY28:BY33">BG28/AVERAGE(BG$26:BI$26)</f>
        <v>1.830192966193775</v>
      </c>
      <c r="BZ28" s="20">
        <f aca="true" t="shared" si="77" ref="BZ28:BZ33">BH28/AVERAGE(BG$26:BI$26)</f>
        <v>1.5614802245491466</v>
      </c>
      <c r="CA28" s="23"/>
      <c r="CB28" s="20">
        <f t="shared" si="6"/>
        <v>1.999216845829159</v>
      </c>
      <c r="CC28" s="20">
        <f t="shared" si="7"/>
        <v>1.6444937566353328</v>
      </c>
      <c r="CD28" s="20"/>
      <c r="CE28" s="216">
        <f aca="true" t="shared" si="78" ref="CE28:CE33">BM28/AVERAGE(BM$26:BO$26)</f>
        <v>0.9598941495638322</v>
      </c>
      <c r="CF28" s="20">
        <f aca="true" t="shared" si="79" ref="CF28:CF33">BN28/AVERAGE(BM$26:BO$26)</f>
        <v>1.0714893624960582</v>
      </c>
      <c r="CG28" s="20"/>
      <c r="CH28" s="30">
        <f t="shared" si="28"/>
        <v>1.1154995477157212</v>
      </c>
      <c r="CI28" s="20">
        <f t="shared" si="29"/>
        <v>1.1104134070953526</v>
      </c>
      <c r="CJ28" s="92"/>
      <c r="CK28" s="146">
        <f aca="true" t="shared" si="80" ref="CK28:CK33">BS28/AVERAGE(BS$26:BU$26)</f>
        <v>1.6673119908430105</v>
      </c>
      <c r="CL28" s="146">
        <f aca="true" t="shared" si="81" ref="CL28:CL33">BT28/AVERAGE(BS$26:BU$26)</f>
        <v>1.7787744762061546</v>
      </c>
      <c r="CM28" s="80"/>
      <c r="CN28" s="146">
        <f t="shared" si="30"/>
        <v>1.589334455833645</v>
      </c>
      <c r="CO28" s="146">
        <f t="shared" si="31"/>
        <v>2.422082855457557</v>
      </c>
      <c r="CP28" s="72"/>
      <c r="CQ28" s="175">
        <f t="shared" si="62"/>
        <v>-96.60385269154224</v>
      </c>
      <c r="CR28" s="72">
        <f t="shared" si="63"/>
        <v>-65.33559679533518</v>
      </c>
      <c r="CS28" s="80"/>
      <c r="CT28" s="72">
        <f t="shared" si="64"/>
        <v>-105.525511921611</v>
      </c>
      <c r="CU28" s="72">
        <f t="shared" si="65"/>
        <v>-68.80905651366476</v>
      </c>
      <c r="CV28" s="92"/>
      <c r="CW28" s="72">
        <f t="shared" si="66"/>
        <v>5.497718855339053</v>
      </c>
      <c r="CX28" s="72">
        <f t="shared" si="67"/>
        <v>-10.97774040645045</v>
      </c>
      <c r="CY28" s="72"/>
      <c r="CZ28" s="189">
        <f t="shared" si="68"/>
        <v>6.005449890939385</v>
      </c>
      <c r="DA28" s="72">
        <f t="shared" si="69"/>
        <v>-11.561353948996478</v>
      </c>
      <c r="DB28" s="92"/>
      <c r="DC28" s="179"/>
      <c r="DD28" s="70"/>
      <c r="DE28" s="80"/>
      <c r="DF28" s="70"/>
      <c r="DG28" s="70"/>
      <c r="DH28" s="92"/>
      <c r="DI28" s="26"/>
      <c r="DJ28" s="68">
        <v>0.9154549542797181</v>
      </c>
      <c r="DK28" s="68">
        <v>0.9495203117973318</v>
      </c>
      <c r="DL28" s="68">
        <v>0.9487707989806627</v>
      </c>
      <c r="DM28" s="54">
        <v>0.8605060858424085</v>
      </c>
      <c r="DN28" s="37">
        <v>0.9649463484945549</v>
      </c>
      <c r="DO28" s="55">
        <v>0.9469290518898141</v>
      </c>
      <c r="DP28" s="119">
        <v>1.0490630117047732</v>
      </c>
      <c r="DQ28" s="119">
        <v>0.7343986900357814</v>
      </c>
      <c r="DR28" s="119">
        <v>0.5879374128206685</v>
      </c>
      <c r="DS28" s="101"/>
      <c r="DT28" s="126"/>
      <c r="DU28" s="6"/>
    </row>
    <row r="29" spans="1:125" ht="12.75">
      <c r="A29" s="152"/>
      <c r="B29" s="5"/>
      <c r="C29" s="15">
        <v>0.01</v>
      </c>
      <c r="D29" s="155">
        <v>1389.3582572370824</v>
      </c>
      <c r="E29" s="43">
        <v>1670.0605827235295</v>
      </c>
      <c r="F29" s="43"/>
      <c r="G29" s="250">
        <f t="shared" si="0"/>
        <v>1265.7870100076582</v>
      </c>
      <c r="H29" s="15">
        <f t="shared" si="1"/>
        <v>1517.5854448968043</v>
      </c>
      <c r="I29" s="15"/>
      <c r="J29" s="155">
        <v>1440.8051515616658</v>
      </c>
      <c r="K29" s="43">
        <v>1460.7095618666633</v>
      </c>
      <c r="L29" s="242"/>
      <c r="M29" s="15">
        <f t="shared" si="8"/>
        <v>1834.2660991107457</v>
      </c>
      <c r="N29" s="15">
        <f t="shared" si="9"/>
        <v>1153.5114067562022</v>
      </c>
      <c r="O29" s="6"/>
      <c r="P29" s="15">
        <v>1893.7364622593843</v>
      </c>
      <c r="Q29" s="15">
        <v>1766.0574340413932</v>
      </c>
      <c r="R29" s="15"/>
      <c r="S29" s="253">
        <f t="shared" si="10"/>
        <v>1230.2590676750776</v>
      </c>
      <c r="T29" s="83">
        <f t="shared" si="11"/>
        <v>1217.5403378241258</v>
      </c>
      <c r="U29" s="15"/>
      <c r="V29" s="216">
        <f t="shared" si="70"/>
        <v>1.0695827719975821</v>
      </c>
      <c r="W29" s="20">
        <f t="shared" si="71"/>
        <v>1.2856784908923014</v>
      </c>
      <c r="X29" s="23"/>
      <c r="Y29" s="20">
        <f t="shared" si="3"/>
        <v>0.974452753183225</v>
      </c>
      <c r="Z29" s="20">
        <f t="shared" si="4"/>
        <v>1.1682971173495715</v>
      </c>
      <c r="AA29" s="127"/>
      <c r="AB29" s="216">
        <f t="shared" si="72"/>
        <v>0.8284233072908029</v>
      </c>
      <c r="AC29" s="20">
        <f t="shared" si="73"/>
        <v>0.8398677953929358</v>
      </c>
      <c r="AD29" s="20"/>
      <c r="AE29" s="30">
        <f t="shared" si="14"/>
        <v>0.7547423104833823</v>
      </c>
      <c r="AF29" s="20">
        <f t="shared" si="15"/>
        <v>0.7631885663975855</v>
      </c>
      <c r="AG29" s="127"/>
      <c r="AH29" s="70">
        <f t="shared" si="74"/>
        <v>1.000228553715346</v>
      </c>
      <c r="AI29" s="70">
        <f t="shared" si="75"/>
        <v>0.932791393223703</v>
      </c>
      <c r="AJ29" s="23"/>
      <c r="AK29" s="70">
        <f t="shared" si="16"/>
        <v>0.6497948750945506</v>
      </c>
      <c r="AL29" s="70">
        <f t="shared" si="17"/>
        <v>0.6430771310908597</v>
      </c>
      <c r="AM29" s="20"/>
      <c r="AN29" s="175">
        <f t="shared" si="58"/>
        <v>-7.816820322762504</v>
      </c>
      <c r="AO29" s="72">
        <f t="shared" si="59"/>
        <v>-34.3100555776752</v>
      </c>
      <c r="AP29" s="72"/>
      <c r="AQ29" s="189">
        <f t="shared" si="22"/>
        <v>-7.121582624623395</v>
      </c>
      <c r="AR29" s="72">
        <f t="shared" si="23"/>
        <v>-31.177576129224757</v>
      </c>
      <c r="AS29" s="92"/>
      <c r="AT29" s="72">
        <f t="shared" si="60"/>
        <v>19.34796722193156</v>
      </c>
      <c r="AU29" s="72">
        <f t="shared" si="61"/>
        <v>18.1025480266732</v>
      </c>
      <c r="AV29" s="80"/>
      <c r="AW29" s="72">
        <f t="shared" si="24"/>
        <v>24.63158902744668</v>
      </c>
      <c r="AX29" s="72">
        <f t="shared" si="25"/>
        <v>14.295446668696226</v>
      </c>
      <c r="AY29" s="72"/>
      <c r="AZ29" s="265"/>
      <c r="BA29" s="146"/>
      <c r="BB29" s="80"/>
      <c r="BC29" s="146"/>
      <c r="BD29" s="146"/>
      <c r="BE29" s="92"/>
      <c r="BF29" s="102"/>
      <c r="BG29" s="43">
        <v>54.854296936505705</v>
      </c>
      <c r="BH29" s="43">
        <v>54.89082740787691</v>
      </c>
      <c r="BI29" s="43"/>
      <c r="BJ29" s="250">
        <f t="shared" si="5"/>
        <v>49.97548770711592</v>
      </c>
      <c r="BK29" s="15">
        <f t="shared" si="2"/>
        <v>49.879340662414016</v>
      </c>
      <c r="BL29" s="15"/>
      <c r="BM29" s="155">
        <v>127.02730978241654</v>
      </c>
      <c r="BN29" s="43">
        <v>117.6215996023959</v>
      </c>
      <c r="BO29" s="242"/>
      <c r="BP29" s="15">
        <f t="shared" si="18"/>
        <v>161.71644565719274</v>
      </c>
      <c r="BQ29" s="15">
        <f t="shared" si="12"/>
        <v>92.8848967407933</v>
      </c>
      <c r="BR29" s="6"/>
      <c r="BS29" s="83">
        <v>78.17381714951634</v>
      </c>
      <c r="BT29" s="83">
        <v>64.2081321408888</v>
      </c>
      <c r="BU29" s="61"/>
      <c r="BV29" s="231">
        <f t="shared" si="19"/>
        <v>50.785338572518356</v>
      </c>
      <c r="BW29" s="140">
        <f t="shared" si="13"/>
        <v>44.26582589614781</v>
      </c>
      <c r="BX29" s="102"/>
      <c r="BY29" s="20">
        <f t="shared" si="76"/>
        <v>1.1368264575283737</v>
      </c>
      <c r="BZ29" s="20">
        <f t="shared" si="77"/>
        <v>1.1375835323370955</v>
      </c>
      <c r="CA29" s="23"/>
      <c r="CB29" s="20">
        <f t="shared" si="6"/>
        <v>1.0357157018910554</v>
      </c>
      <c r="CC29" s="20">
        <f t="shared" si="7"/>
        <v>1.033723104950896</v>
      </c>
      <c r="CD29" s="20"/>
      <c r="CE29" s="216">
        <f t="shared" si="78"/>
        <v>1.2719191565784675</v>
      </c>
      <c r="CF29" s="20">
        <f t="shared" si="79"/>
        <v>1.177740172707321</v>
      </c>
      <c r="CG29" s="20"/>
      <c r="CH29" s="30">
        <f t="shared" si="28"/>
        <v>1.619260027764804</v>
      </c>
      <c r="CI29" s="20">
        <f t="shared" si="29"/>
        <v>0.9300525983254461</v>
      </c>
      <c r="CJ29" s="92"/>
      <c r="CK29" s="146">
        <f t="shared" si="80"/>
        <v>1.9485904670192684</v>
      </c>
      <c r="CL29" s="146">
        <f t="shared" si="81"/>
        <v>1.6004764607509445</v>
      </c>
      <c r="CM29" s="80"/>
      <c r="CN29" s="146">
        <f t="shared" si="30"/>
        <v>1.2658947741733433</v>
      </c>
      <c r="CO29" s="146">
        <f t="shared" si="31"/>
        <v>1.1033869075497993</v>
      </c>
      <c r="CP29" s="72"/>
      <c r="CQ29" s="175">
        <f t="shared" si="62"/>
        <v>-15.92155497049993</v>
      </c>
      <c r="CR29" s="72">
        <f t="shared" si="63"/>
        <v>-16.00965056547172</v>
      </c>
      <c r="CS29" s="80"/>
      <c r="CT29" s="72">
        <f t="shared" si="64"/>
        <v>-14.505472116931957</v>
      </c>
      <c r="CU29" s="72">
        <f t="shared" si="65"/>
        <v>-14.547982826121142</v>
      </c>
      <c r="CV29" s="92"/>
      <c r="CW29" s="72">
        <f t="shared" si="66"/>
        <v>-37.274738173889695</v>
      </c>
      <c r="CX29" s="72">
        <f t="shared" si="67"/>
        <v>-27.293367959271187</v>
      </c>
      <c r="CY29" s="72"/>
      <c r="CZ29" s="189">
        <f t="shared" si="68"/>
        <v>-33.95947671248839</v>
      </c>
      <c r="DA29" s="72">
        <f t="shared" si="69"/>
        <v>-24.801506236172052</v>
      </c>
      <c r="DB29" s="92"/>
      <c r="DC29" s="179"/>
      <c r="DD29" s="70"/>
      <c r="DE29" s="80"/>
      <c r="DF29" s="70"/>
      <c r="DG29" s="70"/>
      <c r="DH29" s="92"/>
      <c r="DI29" s="26"/>
      <c r="DJ29" s="68">
        <v>1.097624044371159</v>
      </c>
      <c r="DK29" s="68">
        <v>1.1004721930745016</v>
      </c>
      <c r="DL29" s="68">
        <v>1.1668790286313897</v>
      </c>
      <c r="DM29" s="54">
        <v>0.7854940743113389</v>
      </c>
      <c r="DN29" s="37">
        <v>1.266315663036515</v>
      </c>
      <c r="DO29" s="55">
        <v>1.2123838885329916</v>
      </c>
      <c r="DP29" s="119">
        <v>1.5392989265570989</v>
      </c>
      <c r="DQ29" s="119">
        <v>1.450512462854024</v>
      </c>
      <c r="DR29" s="119">
        <v>0.42419188549942394</v>
      </c>
      <c r="DS29" s="101"/>
      <c r="DT29" s="126"/>
      <c r="DU29" s="6"/>
    </row>
    <row r="30" spans="1:125" ht="12.75">
      <c r="A30" s="152"/>
      <c r="B30" s="5"/>
      <c r="C30" s="15">
        <v>0.1</v>
      </c>
      <c r="D30" s="155">
        <v>1271.756795104668</v>
      </c>
      <c r="E30" s="43">
        <v>1347.878430634291</v>
      </c>
      <c r="F30" s="43"/>
      <c r="G30" s="250">
        <f t="shared" si="0"/>
        <v>1453.0940447277965</v>
      </c>
      <c r="H30" s="15">
        <f t="shared" si="1"/>
        <v>1434.8834294680207</v>
      </c>
      <c r="I30" s="15"/>
      <c r="J30" s="155">
        <v>1779.5747670686187</v>
      </c>
      <c r="K30" s="43">
        <v>1927.5655429741232</v>
      </c>
      <c r="L30" s="242"/>
      <c r="M30" s="15">
        <f t="shared" si="8"/>
        <v>1967.0144885070727</v>
      </c>
      <c r="N30" s="15">
        <f t="shared" si="9"/>
        <v>1968.3092931567803</v>
      </c>
      <c r="O30" s="6"/>
      <c r="P30" s="15">
        <v>1813.6702277091013</v>
      </c>
      <c r="Q30" s="15">
        <v>1889.9136083536578</v>
      </c>
      <c r="R30" s="15"/>
      <c r="S30" s="253">
        <f t="shared" si="10"/>
        <v>1942.0487294431696</v>
      </c>
      <c r="T30" s="83">
        <f t="shared" si="11"/>
        <v>2895.9005192959266</v>
      </c>
      <c r="U30" s="15"/>
      <c r="V30" s="216">
        <f t="shared" si="70"/>
        <v>0.979048529153195</v>
      </c>
      <c r="W30" s="20">
        <f t="shared" si="71"/>
        <v>1.0376499658342384</v>
      </c>
      <c r="X30" s="23"/>
      <c r="Y30" s="20">
        <f t="shared" si="3"/>
        <v>1.1186490944559326</v>
      </c>
      <c r="Z30" s="20">
        <f t="shared" si="4"/>
        <v>1.1046298447427114</v>
      </c>
      <c r="AA30" s="127"/>
      <c r="AB30" s="216">
        <f t="shared" si="72"/>
        <v>1.0232065123506386</v>
      </c>
      <c r="AC30" s="20">
        <f t="shared" si="73"/>
        <v>1.1082971353896298</v>
      </c>
      <c r="AD30" s="20"/>
      <c r="AE30" s="30">
        <f t="shared" si="14"/>
        <v>1.1691034758741303</v>
      </c>
      <c r="AF30" s="20">
        <f t="shared" si="15"/>
        <v>1.1798372600629088</v>
      </c>
      <c r="AG30" s="127"/>
      <c r="AH30" s="70">
        <f t="shared" si="74"/>
        <v>0.9579393885745343</v>
      </c>
      <c r="AI30" s="70">
        <f t="shared" si="75"/>
        <v>0.9982094091778699</v>
      </c>
      <c r="AJ30" s="23"/>
      <c r="AK30" s="70">
        <f t="shared" si="16"/>
        <v>1.0257459950779593</v>
      </c>
      <c r="AL30" s="70">
        <f t="shared" si="17"/>
        <v>1.5295488289131027</v>
      </c>
      <c r="AM30" s="20"/>
      <c r="AN30" s="175">
        <f t="shared" si="58"/>
        <v>2.353655630631712</v>
      </c>
      <c r="AO30" s="72">
        <f t="shared" si="59"/>
        <v>-4.521769966774576</v>
      </c>
      <c r="AP30" s="72"/>
      <c r="AQ30" s="189">
        <f t="shared" si="22"/>
        <v>2.6892586643734093</v>
      </c>
      <c r="AR30" s="72">
        <f t="shared" si="23"/>
        <v>-4.813648360065935</v>
      </c>
      <c r="AS30" s="92"/>
      <c r="AT30" s="72">
        <f t="shared" si="60"/>
        <v>-2.616898794386416</v>
      </c>
      <c r="AU30" s="72">
        <f t="shared" si="61"/>
        <v>-12.242722189159307</v>
      </c>
      <c r="AV30" s="80"/>
      <c r="AW30" s="72">
        <f t="shared" si="24"/>
        <v>-2.8925324963973766</v>
      </c>
      <c r="AX30" s="72">
        <f t="shared" si="25"/>
        <v>-12.501501672040673</v>
      </c>
      <c r="AY30" s="72"/>
      <c r="AZ30" s="265"/>
      <c r="BA30" s="146"/>
      <c r="BB30" s="80"/>
      <c r="BC30" s="146"/>
      <c r="BD30" s="146"/>
      <c r="BE30" s="92"/>
      <c r="BF30" s="102"/>
      <c r="BG30" s="43">
        <v>36.76540254256952</v>
      </c>
      <c r="BH30" s="43">
        <v>58.51431655519566</v>
      </c>
      <c r="BI30" s="43"/>
      <c r="BJ30" s="250">
        <f t="shared" si="5"/>
        <v>42.00770752102102</v>
      </c>
      <c r="BK30" s="15">
        <f t="shared" si="2"/>
        <v>62.29139164441237</v>
      </c>
      <c r="BL30" s="15"/>
      <c r="BM30" s="155">
        <v>97.2194616791939</v>
      </c>
      <c r="BN30" s="43">
        <v>93.76855592752298</v>
      </c>
      <c r="BO30" s="242"/>
      <c r="BP30" s="15">
        <f t="shared" si="18"/>
        <v>107.45942976188469</v>
      </c>
      <c r="BQ30" s="15">
        <f t="shared" si="12"/>
        <v>95.75058067974216</v>
      </c>
      <c r="BR30" s="6"/>
      <c r="BS30" s="83">
        <v>49.23141450383336</v>
      </c>
      <c r="BT30" s="83">
        <v>70.90254615069587</v>
      </c>
      <c r="BU30" s="61"/>
      <c r="BV30" s="231">
        <f t="shared" si="19"/>
        <v>52.7162019451723</v>
      </c>
      <c r="BW30" s="140">
        <f t="shared" si="13"/>
        <v>108.64344238256894</v>
      </c>
      <c r="BX30" s="102"/>
      <c r="BY30" s="20">
        <f t="shared" si="76"/>
        <v>0.761943633703902</v>
      </c>
      <c r="BZ30" s="20">
        <f t="shared" si="77"/>
        <v>1.2126784394144206</v>
      </c>
      <c r="CA30" s="23"/>
      <c r="CB30" s="20">
        <f t="shared" si="6"/>
        <v>0.8705876475873476</v>
      </c>
      <c r="CC30" s="20">
        <f t="shared" si="7"/>
        <v>1.290956334370637</v>
      </c>
      <c r="CD30" s="20"/>
      <c r="CE30" s="216">
        <f t="shared" si="78"/>
        <v>0.9734544163284299</v>
      </c>
      <c r="CF30" s="20">
        <f t="shared" si="79"/>
        <v>0.9389006409189106</v>
      </c>
      <c r="CG30" s="20"/>
      <c r="CH30" s="30">
        <f t="shared" si="28"/>
        <v>1.0759867897954887</v>
      </c>
      <c r="CI30" s="20">
        <f t="shared" si="29"/>
        <v>0.9587465721244003</v>
      </c>
      <c r="CJ30" s="92"/>
      <c r="CK30" s="146">
        <f t="shared" si="80"/>
        <v>1.2271610684759477</v>
      </c>
      <c r="CL30" s="146">
        <f t="shared" si="81"/>
        <v>1.7673439849098438</v>
      </c>
      <c r="CM30" s="80"/>
      <c r="CN30" s="146">
        <f t="shared" si="30"/>
        <v>1.3140242131372102</v>
      </c>
      <c r="CO30" s="146">
        <f t="shared" si="31"/>
        <v>2.708087999923652</v>
      </c>
      <c r="CP30" s="72"/>
      <c r="CQ30" s="175">
        <f t="shared" si="62"/>
        <v>27.700984082517895</v>
      </c>
      <c r="CR30" s="72">
        <f t="shared" si="63"/>
        <v>-24.747929058052563</v>
      </c>
      <c r="CS30" s="80"/>
      <c r="CT30" s="72">
        <f t="shared" si="64"/>
        <v>31.650811820583517</v>
      </c>
      <c r="CU30" s="72">
        <f t="shared" si="65"/>
        <v>-26.345397709450026</v>
      </c>
      <c r="CV30" s="92"/>
      <c r="CW30" s="72">
        <f t="shared" si="66"/>
        <v>3.6388744856426616</v>
      </c>
      <c r="CX30" s="72">
        <f t="shared" si="67"/>
        <v>9.382275622190416</v>
      </c>
      <c r="CY30" s="72"/>
      <c r="CZ30" s="189">
        <f t="shared" si="68"/>
        <v>4.157734297117786</v>
      </c>
      <c r="DA30" s="72">
        <f t="shared" si="69"/>
        <v>9.987897658283291</v>
      </c>
      <c r="DB30" s="92"/>
      <c r="DC30" s="179"/>
      <c r="DD30" s="70"/>
      <c r="DE30" s="80"/>
      <c r="DF30" s="70"/>
      <c r="DG30" s="70"/>
      <c r="DH30" s="92"/>
      <c r="DI30" s="26"/>
      <c r="DJ30" s="68">
        <v>0.8752061160245841</v>
      </c>
      <c r="DK30" s="68">
        <v>0.9393644131314649</v>
      </c>
      <c r="DL30" s="68">
        <v>0.9883450757007944</v>
      </c>
      <c r="DM30" s="54">
        <v>0.9047085201793723</v>
      </c>
      <c r="DN30" s="37">
        <v>0.9793001281229983</v>
      </c>
      <c r="DO30" s="55">
        <v>0.9989389814221653</v>
      </c>
      <c r="DP30" s="119">
        <v>0.9338953241554977</v>
      </c>
      <c r="DQ30" s="119">
        <v>0.6526168961125598</v>
      </c>
      <c r="DR30" s="119">
        <v>0.5182545939717388</v>
      </c>
      <c r="DS30" s="101"/>
      <c r="DT30" s="126"/>
      <c r="DU30" s="6"/>
    </row>
    <row r="31" spans="1:125" ht="12.75">
      <c r="A31" s="152"/>
      <c r="B31" s="5"/>
      <c r="C31" s="15">
        <v>1</v>
      </c>
      <c r="D31" s="155">
        <v>1060.788004755093</v>
      </c>
      <c r="E31" s="43">
        <v>1904.3824233755681</v>
      </c>
      <c r="F31" s="43"/>
      <c r="G31" s="250">
        <f t="shared" si="0"/>
        <v>981.5204105164843</v>
      </c>
      <c r="H31" s="15">
        <f t="shared" si="1"/>
        <v>1818.9040226699715</v>
      </c>
      <c r="I31" s="15"/>
      <c r="J31" s="155">
        <v>1410.3850500798899</v>
      </c>
      <c r="K31" s="43">
        <v>1411.9605110850002</v>
      </c>
      <c r="L31" s="242"/>
      <c r="M31" s="15">
        <f t="shared" si="8"/>
        <v>1446.139007360688</v>
      </c>
      <c r="N31" s="15">
        <f t="shared" si="9"/>
        <v>1266.1613429864626</v>
      </c>
      <c r="O31" s="6"/>
      <c r="P31" s="15">
        <v>1963.3587905152983</v>
      </c>
      <c r="Q31" s="15">
        <v>1844.8286403397628</v>
      </c>
      <c r="R31" s="15"/>
      <c r="S31" s="253">
        <f t="shared" si="10"/>
        <v>1758.825583180222</v>
      </c>
      <c r="T31" s="83">
        <f t="shared" si="11"/>
        <v>1430.9614945226433</v>
      </c>
      <c r="U31" s="15"/>
      <c r="V31" s="216">
        <f t="shared" si="70"/>
        <v>0.8166364353597579</v>
      </c>
      <c r="W31" s="20">
        <f t="shared" si="71"/>
        <v>1.4660686836728059</v>
      </c>
      <c r="X31" s="23"/>
      <c r="Y31" s="20">
        <f t="shared" si="3"/>
        <v>0.755613115612184</v>
      </c>
      <c r="Z31" s="20">
        <f t="shared" si="4"/>
        <v>1.4002640402006283</v>
      </c>
      <c r="AA31" s="127"/>
      <c r="AB31" s="216">
        <f t="shared" si="72"/>
        <v>0.8109325861823033</v>
      </c>
      <c r="AC31" s="20">
        <f t="shared" si="73"/>
        <v>0.8118384328992911</v>
      </c>
      <c r="AD31" s="20"/>
      <c r="AE31" s="30">
        <f t="shared" si="14"/>
        <v>0.7503354876968195</v>
      </c>
      <c r="AF31" s="20">
        <f t="shared" si="15"/>
        <v>0.7753989814404999</v>
      </c>
      <c r="AG31" s="127"/>
      <c r="AH31" s="70">
        <f t="shared" si="74"/>
        <v>1.0370014849470885</v>
      </c>
      <c r="AI31" s="70">
        <f t="shared" si="75"/>
        <v>0.9743965538785437</v>
      </c>
      <c r="AJ31" s="23"/>
      <c r="AK31" s="70">
        <f t="shared" si="16"/>
        <v>0.9289716939826987</v>
      </c>
      <c r="AL31" s="70">
        <f t="shared" si="17"/>
        <v>0.7558013348811417</v>
      </c>
      <c r="AM31" s="20"/>
      <c r="AN31" s="175">
        <f t="shared" si="58"/>
        <v>20.59877750463614</v>
      </c>
      <c r="AO31" s="72">
        <f t="shared" si="59"/>
        <v>-55.97496118759714</v>
      </c>
      <c r="AP31" s="72"/>
      <c r="AQ31" s="189">
        <f t="shared" si="22"/>
        <v>19.05952976641737</v>
      </c>
      <c r="AR31" s="72">
        <f t="shared" si="23"/>
        <v>-53.46251930452581</v>
      </c>
      <c r="AS31" s="92"/>
      <c r="AT31" s="72">
        <f t="shared" si="60"/>
        <v>21.32032077037513</v>
      </c>
      <c r="AU31" s="72">
        <f t="shared" si="61"/>
        <v>21.271197842887936</v>
      </c>
      <c r="AV31" s="80"/>
      <c r="AW31" s="72">
        <f t="shared" si="24"/>
        <v>21.860801427053765</v>
      </c>
      <c r="AX31" s="72">
        <f t="shared" si="25"/>
        <v>19.074732059599633</v>
      </c>
      <c r="AY31" s="72"/>
      <c r="AZ31" s="265"/>
      <c r="BA31" s="146"/>
      <c r="BB31" s="80"/>
      <c r="BC31" s="146"/>
      <c r="BD31" s="146"/>
      <c r="BE31" s="92"/>
      <c r="BF31" s="102"/>
      <c r="BG31" s="73">
        <v>77.7378887664545</v>
      </c>
      <c r="BH31" s="73">
        <v>93.85100906951035</v>
      </c>
      <c r="BI31" s="73"/>
      <c r="BJ31" s="229">
        <f t="shared" si="5"/>
        <v>71.92890959617432</v>
      </c>
      <c r="BK31" s="61">
        <f t="shared" si="2"/>
        <v>89.63849688634886</v>
      </c>
      <c r="BL31" s="61"/>
      <c r="BM31" s="171">
        <v>95.0813809002181</v>
      </c>
      <c r="BN31" s="73">
        <v>113.76868330605882</v>
      </c>
      <c r="BO31" s="244"/>
      <c r="BP31" s="15">
        <f t="shared" si="18"/>
        <v>97.49174084462699</v>
      </c>
      <c r="BQ31" s="15">
        <f t="shared" si="12"/>
        <v>102.020918937675</v>
      </c>
      <c r="BR31" s="6"/>
      <c r="BS31" s="83">
        <v>47.14452267478672</v>
      </c>
      <c r="BT31" s="83">
        <v>101.7334465978368</v>
      </c>
      <c r="BU31" s="61"/>
      <c r="BV31" s="231">
        <f t="shared" si="19"/>
        <v>42.23323469342669</v>
      </c>
      <c r="BW31" s="140">
        <f t="shared" si="13"/>
        <v>78.91065956118784</v>
      </c>
      <c r="BX31" s="102"/>
      <c r="BY31" s="20">
        <f t="shared" si="76"/>
        <v>1.6110768643046767</v>
      </c>
      <c r="BZ31" s="20">
        <f t="shared" si="77"/>
        <v>1.945012809105036</v>
      </c>
      <c r="CA31" s="23"/>
      <c r="CB31" s="20">
        <f t="shared" si="6"/>
        <v>1.4906888257951378</v>
      </c>
      <c r="CC31" s="20">
        <f t="shared" si="7"/>
        <v>1.8577107093621157</v>
      </c>
      <c r="CD31" s="20"/>
      <c r="CE31" s="216">
        <f t="shared" si="78"/>
        <v>0.9520459026336214</v>
      </c>
      <c r="CF31" s="20">
        <f t="shared" si="79"/>
        <v>1.139161082475475</v>
      </c>
      <c r="CG31" s="20"/>
      <c r="CH31" s="30">
        <f t="shared" si="28"/>
        <v>0.9761807362595121</v>
      </c>
      <c r="CI31" s="20">
        <f t="shared" si="29"/>
        <v>1.0215312076657854</v>
      </c>
      <c r="CJ31" s="92"/>
      <c r="CK31" s="146">
        <f t="shared" si="80"/>
        <v>1.175142404528618</v>
      </c>
      <c r="CL31" s="146">
        <f t="shared" si="81"/>
        <v>2.5358468019849676</v>
      </c>
      <c r="CM31" s="80"/>
      <c r="CN31" s="146">
        <f t="shared" si="30"/>
        <v>1.0527217617837386</v>
      </c>
      <c r="CO31" s="146">
        <f t="shared" si="31"/>
        <v>1.9669572828078905</v>
      </c>
      <c r="CP31" s="72"/>
      <c r="CQ31" s="175">
        <f t="shared" si="62"/>
        <v>-71.10681707308011</v>
      </c>
      <c r="CR31" s="72">
        <f t="shared" si="63"/>
        <v>-109.96464908749304</v>
      </c>
      <c r="CS31" s="80"/>
      <c r="CT31" s="72">
        <f t="shared" si="64"/>
        <v>-65.79334605146049</v>
      </c>
      <c r="CU31" s="72">
        <f t="shared" si="65"/>
        <v>-105.02887451681096</v>
      </c>
      <c r="CV31" s="92"/>
      <c r="CW31" s="72">
        <f t="shared" si="66"/>
        <v>6.57355828176513</v>
      </c>
      <c r="CX31" s="72">
        <f t="shared" si="67"/>
        <v>-21.36925249795924</v>
      </c>
      <c r="CY31" s="72"/>
      <c r="CZ31" s="189">
        <f t="shared" si="68"/>
        <v>6.082347834204399</v>
      </c>
      <c r="DA31" s="72">
        <f t="shared" si="69"/>
        <v>-20.41009140437914</v>
      </c>
      <c r="DB31" s="92"/>
      <c r="DC31" s="179"/>
      <c r="DD31" s="70"/>
      <c r="DE31" s="80"/>
      <c r="DF31" s="70"/>
      <c r="DG31" s="70"/>
      <c r="DH31" s="92"/>
      <c r="DI31" s="26"/>
      <c r="DJ31" s="68">
        <v>1.080760005996103</v>
      </c>
      <c r="DK31" s="68">
        <v>1.0469944536051565</v>
      </c>
      <c r="DL31" s="68">
        <v>1.0848448508469495</v>
      </c>
      <c r="DM31" s="54">
        <v>0.9752762652146062</v>
      </c>
      <c r="DN31" s="37">
        <v>1.115150544522742</v>
      </c>
      <c r="DO31" s="55">
        <v>1.288116591928251</v>
      </c>
      <c r="DP31" s="119">
        <v>1.1162896476438837</v>
      </c>
      <c r="DQ31" s="119">
        <v>1.289223118442598</v>
      </c>
      <c r="DR31" s="119">
        <v>1.1409424464794713</v>
      </c>
      <c r="DS31" s="101"/>
      <c r="DT31" s="126"/>
      <c r="DU31" s="6"/>
    </row>
    <row r="32" spans="1:125" ht="12.75">
      <c r="A32" s="152"/>
      <c r="B32" s="5"/>
      <c r="C32" s="15">
        <v>10</v>
      </c>
      <c r="D32" s="155">
        <v>1094.6430558685092</v>
      </c>
      <c r="E32" s="43">
        <v>1112.624906764766</v>
      </c>
      <c r="F32" s="43"/>
      <c r="G32" s="250">
        <f t="shared" si="0"/>
        <v>915.5995016862671</v>
      </c>
      <c r="H32" s="15">
        <f t="shared" si="1"/>
        <v>1165.5654448850116</v>
      </c>
      <c r="I32" s="15"/>
      <c r="J32" s="155">
        <v>1343.4555765169798</v>
      </c>
      <c r="K32" s="43">
        <v>1287.633190129009</v>
      </c>
      <c r="L32" s="242"/>
      <c r="M32" s="15">
        <f t="shared" si="8"/>
        <v>1145.8575446193383</v>
      </c>
      <c r="N32" s="15">
        <f t="shared" si="9"/>
        <v>1383.0441902834964</v>
      </c>
      <c r="O32" s="6"/>
      <c r="P32" s="15">
        <v>1604.51044855742</v>
      </c>
      <c r="Q32" s="15">
        <v>1486.307711324695</v>
      </c>
      <c r="R32" s="15"/>
      <c r="S32" s="253">
        <f t="shared" si="10"/>
        <v>3983.25395758255</v>
      </c>
      <c r="T32" s="83">
        <f t="shared" si="11"/>
        <v>921.1007573959068</v>
      </c>
      <c r="U32" s="15"/>
      <c r="V32" s="216">
        <f t="shared" si="70"/>
        <v>0.842699388689029</v>
      </c>
      <c r="W32" s="20">
        <f t="shared" si="71"/>
        <v>0.8565425265745107</v>
      </c>
      <c r="X32" s="23"/>
      <c r="Y32" s="20">
        <f t="shared" si="3"/>
        <v>0.7048646005823473</v>
      </c>
      <c r="Z32" s="20">
        <f t="shared" si="4"/>
        <v>0.8972982403860806</v>
      </c>
      <c r="AA32" s="127"/>
      <c r="AB32" s="216">
        <f t="shared" si="72"/>
        <v>0.7724499809638798</v>
      </c>
      <c r="AC32" s="20">
        <f t="shared" si="73"/>
        <v>0.7403536451739474</v>
      </c>
      <c r="AD32" s="20"/>
      <c r="AE32" s="30">
        <f t="shared" si="14"/>
        <v>0.6461054257425919</v>
      </c>
      <c r="AF32" s="20">
        <f t="shared" si="15"/>
        <v>0.7755808993334491</v>
      </c>
      <c r="AG32" s="127"/>
      <c r="AH32" s="70">
        <f t="shared" si="74"/>
        <v>0.8474659475410838</v>
      </c>
      <c r="AI32" s="70">
        <f t="shared" si="75"/>
        <v>0.785033948546659</v>
      </c>
      <c r="AJ32" s="23"/>
      <c r="AK32" s="70"/>
      <c r="AL32" s="70">
        <f t="shared" si="17"/>
        <v>0.48650448294004806</v>
      </c>
      <c r="AM32" s="20"/>
      <c r="AN32" s="175">
        <f t="shared" si="58"/>
        <v>17.670905886320384</v>
      </c>
      <c r="AO32" s="72">
        <f t="shared" si="59"/>
        <v>17.22927711809067</v>
      </c>
      <c r="AP32" s="72"/>
      <c r="AQ32" s="189">
        <f t="shared" si="22"/>
        <v>14.780592209597298</v>
      </c>
      <c r="AR32" s="72">
        <f t="shared" si="23"/>
        <v>18.049074694532486</v>
      </c>
      <c r="AS32" s="92"/>
      <c r="AT32" s="72">
        <f t="shared" si="60"/>
        <v>25.65983899178376</v>
      </c>
      <c r="AU32" s="72">
        <f t="shared" si="61"/>
        <v>29.35237555570315</v>
      </c>
      <c r="AV32" s="80"/>
      <c r="AW32" s="72">
        <f t="shared" si="24"/>
        <v>21.88574048624769</v>
      </c>
      <c r="AX32" s="72">
        <f t="shared" si="25"/>
        <v>31.52732687735957</v>
      </c>
      <c r="AY32" s="72"/>
      <c r="AZ32" s="265"/>
      <c r="BA32" s="146"/>
      <c r="BB32" s="80"/>
      <c r="BC32" s="146"/>
      <c r="BD32" s="146"/>
      <c r="BE32" s="92"/>
      <c r="BF32" s="102"/>
      <c r="BG32" s="73">
        <v>47.89381563025612</v>
      </c>
      <c r="BH32" s="73">
        <v>48.679897037386496</v>
      </c>
      <c r="BI32" s="73"/>
      <c r="BJ32" s="229">
        <f t="shared" si="5"/>
        <v>40.060139686469626</v>
      </c>
      <c r="BK32" s="61">
        <f t="shared" si="2"/>
        <v>50.99616726388275</v>
      </c>
      <c r="BL32" s="61"/>
      <c r="BM32" s="171">
        <v>82.06728584859852</v>
      </c>
      <c r="BN32" s="73">
        <v>76.09494296760087</v>
      </c>
      <c r="BO32" s="244"/>
      <c r="BP32" s="15">
        <f t="shared" si="18"/>
        <v>69.99667149385638</v>
      </c>
      <c r="BQ32" s="15">
        <f t="shared" si="12"/>
        <v>81.73342345326624</v>
      </c>
      <c r="BR32" s="6"/>
      <c r="BS32" s="83">
        <v>112.48031854623241</v>
      </c>
      <c r="BT32" s="83">
        <v>65.19736981958283</v>
      </c>
      <c r="BU32" s="61"/>
      <c r="BV32" s="231"/>
      <c r="BW32" s="140">
        <f t="shared" si="13"/>
        <v>40.404383468827795</v>
      </c>
      <c r="BX32" s="102"/>
      <c r="BY32" s="20">
        <f t="shared" si="76"/>
        <v>0.9925741427965784</v>
      </c>
      <c r="BZ32" s="20">
        <f t="shared" si="77"/>
        <v>1.0088652665791207</v>
      </c>
      <c r="CA32" s="23"/>
      <c r="CB32" s="20">
        <f t="shared" si="6"/>
        <v>0.8302253283926992</v>
      </c>
      <c r="CC32" s="20">
        <f t="shared" si="7"/>
        <v>1.0568687489556083</v>
      </c>
      <c r="CD32" s="20"/>
      <c r="CE32" s="216">
        <f t="shared" si="78"/>
        <v>0.821736311491046</v>
      </c>
      <c r="CF32" s="20">
        <f t="shared" si="79"/>
        <v>0.7619354912343027</v>
      </c>
      <c r="CG32" s="20"/>
      <c r="CH32" s="30">
        <f t="shared" si="28"/>
        <v>0.7008737532288483</v>
      </c>
      <c r="CI32" s="20">
        <f t="shared" si="29"/>
        <v>0.8183933612466326</v>
      </c>
      <c r="CJ32" s="92"/>
      <c r="CK32" s="146">
        <f t="shared" si="80"/>
        <v>2.8037274427482033</v>
      </c>
      <c r="CL32" s="146">
        <f t="shared" si="81"/>
        <v>1.6251345775041879</v>
      </c>
      <c r="CM32" s="80"/>
      <c r="CN32" s="146"/>
      <c r="CO32" s="146">
        <f t="shared" si="31"/>
        <v>1.0071351166409799</v>
      </c>
      <c r="CP32" s="72"/>
      <c r="CQ32" s="175">
        <f t="shared" si="62"/>
        <v>0.864095992858999</v>
      </c>
      <c r="CR32" s="72">
        <f t="shared" si="63"/>
        <v>-1.0315901742785067</v>
      </c>
      <c r="CS32" s="80"/>
      <c r="CT32" s="72">
        <f t="shared" si="64"/>
        <v>0.7227615031486905</v>
      </c>
      <c r="CU32" s="72">
        <f t="shared" si="65"/>
        <v>-1.0806749454478517</v>
      </c>
      <c r="CV32" s="92"/>
      <c r="CW32" s="72">
        <f t="shared" si="66"/>
        <v>24.43642588000461</v>
      </c>
      <c r="CX32" s="72">
        <f t="shared" si="67"/>
        <v>36.556632846782925</v>
      </c>
      <c r="CY32" s="72"/>
      <c r="CZ32" s="189">
        <f t="shared" si="68"/>
        <v>20.439520662718415</v>
      </c>
      <c r="DA32" s="72">
        <f t="shared" si="69"/>
        <v>38.296058059184816</v>
      </c>
      <c r="DB32" s="92"/>
      <c r="DC32" s="179"/>
      <c r="DD32" s="70"/>
      <c r="DE32" s="80"/>
      <c r="DF32" s="70"/>
      <c r="DG32" s="70"/>
      <c r="DH32" s="92"/>
      <c r="DI32" s="26"/>
      <c r="DJ32" s="68">
        <v>1.1955478938689854</v>
      </c>
      <c r="DK32" s="68">
        <v>0.9545795233098485</v>
      </c>
      <c r="DL32" s="68">
        <v>0.9230625093689102</v>
      </c>
      <c r="DM32" s="54">
        <v>1.1724455477258169</v>
      </c>
      <c r="DN32" s="37">
        <v>0.9310137732222932</v>
      </c>
      <c r="DO32" s="55">
        <v>0.983804452274183</v>
      </c>
      <c r="DP32" s="119">
        <v>0.4028139972102614</v>
      </c>
      <c r="DQ32" s="119">
        <v>1.6136212020134637</v>
      </c>
      <c r="DR32" s="119">
        <v>1.472709078779793</v>
      </c>
      <c r="DS32" s="101"/>
      <c r="DT32" s="126"/>
      <c r="DU32" s="6"/>
    </row>
    <row r="33" spans="1:125" ht="12.75">
      <c r="A33" s="152"/>
      <c r="B33" s="5"/>
      <c r="C33" s="15">
        <v>100</v>
      </c>
      <c r="D33" s="158">
        <v>442.61646119326394</v>
      </c>
      <c r="E33" s="44">
        <v>360.7636471071314</v>
      </c>
      <c r="F33" s="44"/>
      <c r="G33" s="251">
        <f t="shared" si="0"/>
        <v>359.47095356954753</v>
      </c>
      <c r="H33" s="16">
        <f t="shared" si="1"/>
        <v>308.7829471197939</v>
      </c>
      <c r="I33" s="16"/>
      <c r="J33" s="158">
        <v>523.1429311192302</v>
      </c>
      <c r="K33" s="44">
        <v>548.9760568596308</v>
      </c>
      <c r="L33" s="243"/>
      <c r="M33" s="16">
        <f t="shared" si="8"/>
        <v>417.85851314829046</v>
      </c>
      <c r="N33" s="16">
        <f t="shared" si="9"/>
        <v>427.8207119138239</v>
      </c>
      <c r="O33" s="256"/>
      <c r="P33" s="16">
        <v>456.3459569382361</v>
      </c>
      <c r="Q33" s="16">
        <v>617.0885408886068</v>
      </c>
      <c r="R33" s="16"/>
      <c r="S33" s="254">
        <f t="shared" si="10"/>
        <v>607.7609630849346</v>
      </c>
      <c r="T33" s="84">
        <f t="shared" si="11"/>
        <v>553.1187731415653</v>
      </c>
      <c r="U33" s="16"/>
      <c r="V33" s="217">
        <f t="shared" si="70"/>
        <v>0.34074360520683694</v>
      </c>
      <c r="W33" s="18">
        <f t="shared" si="71"/>
        <v>0.27773008127950266</v>
      </c>
      <c r="X33" s="166"/>
      <c r="Y33" s="18">
        <f t="shared" si="3"/>
        <v>0.2767349148204053</v>
      </c>
      <c r="Z33" s="18">
        <f t="shared" si="4"/>
        <v>0.2377132887112602</v>
      </c>
      <c r="AA33" s="210"/>
      <c r="AB33" s="217">
        <f t="shared" si="72"/>
        <v>0.300792787084263</v>
      </c>
      <c r="AC33" s="18">
        <f t="shared" si="73"/>
        <v>0.3156461233874584</v>
      </c>
      <c r="AD33" s="18"/>
      <c r="AE33" s="85">
        <f t="shared" si="14"/>
        <v>0.24428885836853156</v>
      </c>
      <c r="AF33" s="18">
        <f t="shared" si="15"/>
        <v>0.27016619054628366</v>
      </c>
      <c r="AG33" s="210"/>
      <c r="AH33" s="71">
        <f t="shared" si="74"/>
        <v>0.24103156146531313</v>
      </c>
      <c r="AI33" s="71">
        <f t="shared" si="75"/>
        <v>0.32593214054236364</v>
      </c>
      <c r="AJ33" s="166"/>
      <c r="AK33" s="71">
        <f t="shared" si="16"/>
        <v>0.3210055259673329</v>
      </c>
      <c r="AL33" s="71">
        <f t="shared" si="17"/>
        <v>0.29214476328566175</v>
      </c>
      <c r="AM33" s="18"/>
      <c r="AN33" s="181">
        <f t="shared" si="58"/>
        <v>74.05983746823719</v>
      </c>
      <c r="AO33" s="34">
        <f t="shared" si="59"/>
        <v>86.74479123710266</v>
      </c>
      <c r="AP33" s="34"/>
      <c r="AQ33" s="190">
        <f t="shared" si="22"/>
        <v>60.14769609819945</v>
      </c>
      <c r="AR33" s="34">
        <f t="shared" si="23"/>
        <v>74.24615118587526</v>
      </c>
      <c r="AS33" s="144"/>
      <c r="AT33" s="34">
        <f t="shared" si="60"/>
        <v>78.84659637169148</v>
      </c>
      <c r="AU33" s="34">
        <f t="shared" si="61"/>
        <v>77.36450609056313</v>
      </c>
      <c r="AV33" s="174"/>
      <c r="AW33" s="34">
        <f t="shared" si="24"/>
        <v>62.97843202466873</v>
      </c>
      <c r="AX33" s="34">
        <f t="shared" si="25"/>
        <v>60.29067690467425</v>
      </c>
      <c r="AY33" s="34"/>
      <c r="AZ33" s="266"/>
      <c r="BA33" s="148"/>
      <c r="BB33" s="174"/>
      <c r="BC33" s="148"/>
      <c r="BD33" s="148"/>
      <c r="BE33" s="144"/>
      <c r="BF33" s="102"/>
      <c r="BG33" s="73">
        <v>35.84084717084907</v>
      </c>
      <c r="BH33" s="73">
        <v>37.474676294486486</v>
      </c>
      <c r="BI33" s="73"/>
      <c r="BJ33" s="229">
        <f t="shared" si="5"/>
        <v>29.108143593466533</v>
      </c>
      <c r="BK33" s="61">
        <f t="shared" si="2"/>
        <v>32.07513030029758</v>
      </c>
      <c r="BL33" s="61"/>
      <c r="BM33" s="171">
        <v>21.27417225059305</v>
      </c>
      <c r="BN33" s="73">
        <v>26.41495260886607</v>
      </c>
      <c r="BO33" s="244"/>
      <c r="BP33" s="15">
        <f t="shared" si="18"/>
        <v>16.992667694227894</v>
      </c>
      <c r="BQ33" s="15">
        <f t="shared" si="12"/>
        <v>20.585349195264723</v>
      </c>
      <c r="BR33" s="6"/>
      <c r="BS33" s="83">
        <v>28.366449008788095</v>
      </c>
      <c r="BT33" s="83">
        <v>4.964568389615479</v>
      </c>
      <c r="BU33" s="61"/>
      <c r="BV33" s="231">
        <f t="shared" si="19"/>
        <v>37.778400590090214</v>
      </c>
      <c r="BW33" s="140">
        <f t="shared" si="13"/>
        <v>4.44992216657804</v>
      </c>
      <c r="BX33" s="102"/>
      <c r="BY33" s="20">
        <f t="shared" si="76"/>
        <v>0.7427827098251691</v>
      </c>
      <c r="BZ33" s="20">
        <f t="shared" si="77"/>
        <v>0.7766429592233403</v>
      </c>
      <c r="CA33" s="23"/>
      <c r="CB33" s="20">
        <f t="shared" si="6"/>
        <v>0.6032509687416244</v>
      </c>
      <c r="CC33" s="20">
        <f t="shared" si="7"/>
        <v>0.664740207977791</v>
      </c>
      <c r="CD33" s="20"/>
      <c r="CE33" s="216">
        <f t="shared" si="78"/>
        <v>0.21301739974048425</v>
      </c>
      <c r="CF33" s="20">
        <f t="shared" si="79"/>
        <v>0.2644918191283289</v>
      </c>
      <c r="CG33" s="20"/>
      <c r="CH33" s="30">
        <f t="shared" si="28"/>
        <v>0.17014687313052337</v>
      </c>
      <c r="CI33" s="20">
        <f t="shared" si="29"/>
        <v>0.20612024320724964</v>
      </c>
      <c r="CJ33" s="92"/>
      <c r="CK33" s="146">
        <f t="shared" si="80"/>
        <v>0.7070729578932252</v>
      </c>
      <c r="CL33" s="146">
        <f t="shared" si="81"/>
        <v>0.12374873058031012</v>
      </c>
      <c r="CM33" s="80"/>
      <c r="CN33" s="146">
        <f t="shared" si="30"/>
        <v>0.9416788629917932</v>
      </c>
      <c r="CO33" s="146">
        <f t="shared" si="31"/>
        <v>0.11092046197753497</v>
      </c>
      <c r="CP33" s="34"/>
      <c r="CQ33" s="181">
        <f t="shared" si="62"/>
        <v>29.930609173539096</v>
      </c>
      <c r="CR33" s="34">
        <f t="shared" si="63"/>
        <v>25.990524544833253</v>
      </c>
      <c r="CS33" s="174"/>
      <c r="CT33" s="34">
        <f t="shared" si="64"/>
        <v>24.308143875904467</v>
      </c>
      <c r="CU33" s="34">
        <f t="shared" si="65"/>
        <v>22.245674780418607</v>
      </c>
      <c r="CV33" s="92"/>
      <c r="CW33" s="34">
        <f t="shared" si="66"/>
        <v>107.87974904451163</v>
      </c>
      <c r="CX33" s="34">
        <f t="shared" si="67"/>
        <v>112.942927374335</v>
      </c>
      <c r="CY33" s="34"/>
      <c r="CZ33" s="190">
        <f t="shared" si="68"/>
        <v>87.61453687313575</v>
      </c>
      <c r="DA33" s="34">
        <f t="shared" si="69"/>
        <v>96.66952380217973</v>
      </c>
      <c r="DB33" s="144"/>
      <c r="DC33" s="180"/>
      <c r="DD33" s="71"/>
      <c r="DE33" s="174"/>
      <c r="DF33" s="71"/>
      <c r="DG33" s="71"/>
      <c r="DH33" s="144"/>
      <c r="DI33" s="26"/>
      <c r="DJ33" s="69">
        <v>1.2312996552241045</v>
      </c>
      <c r="DK33" s="69">
        <v>1.1683405786238945</v>
      </c>
      <c r="DL33" s="69">
        <v>1.1780467695997603</v>
      </c>
      <c r="DM33" s="59">
        <v>1.2519618834080717</v>
      </c>
      <c r="DN33" s="38">
        <v>1.2831918641896218</v>
      </c>
      <c r="DO33" s="60">
        <v>1.3347813901345293</v>
      </c>
      <c r="DP33" s="120">
        <v>0.7508642125053065</v>
      </c>
      <c r="DQ33" s="120">
        <v>1.1156528594820792</v>
      </c>
      <c r="DR33" s="120">
        <v>1.22763660622233</v>
      </c>
      <c r="DS33" s="101"/>
      <c r="DT33" s="126"/>
      <c r="DU33" s="271">
        <v>23.583005733370783</v>
      </c>
    </row>
    <row r="34" spans="1:125" ht="12.75">
      <c r="A34" s="151">
        <v>3</v>
      </c>
      <c r="B34" s="25"/>
      <c r="C34" s="14">
        <v>0</v>
      </c>
      <c r="D34" s="155">
        <v>859.71857271515</v>
      </c>
      <c r="E34" s="43">
        <v>773.127557170665</v>
      </c>
      <c r="F34" s="43"/>
      <c r="G34" s="250">
        <f t="shared" si="0"/>
        <v>903.0872384405957</v>
      </c>
      <c r="H34" s="15">
        <f t="shared" si="1"/>
        <v>727.4103956752793</v>
      </c>
      <c r="I34" s="15"/>
      <c r="J34" s="155">
        <v>907.3100184047271</v>
      </c>
      <c r="K34" s="43">
        <v>998.7174315332272</v>
      </c>
      <c r="L34" s="242"/>
      <c r="M34" s="15">
        <f t="shared" si="8"/>
        <v>764.6784597482796</v>
      </c>
      <c r="N34" s="15">
        <f t="shared" si="9"/>
        <v>1074.7950584315695</v>
      </c>
      <c r="O34" s="6"/>
      <c r="P34" s="15">
        <v>1896.2683287376908</v>
      </c>
      <c r="Q34" s="15">
        <v>1244.0208520151484</v>
      </c>
      <c r="R34" s="15"/>
      <c r="S34" s="250">
        <f t="shared" si="10"/>
        <v>1612.8601760460913</v>
      </c>
      <c r="T34" s="15">
        <f t="shared" si="11"/>
        <v>1309.0168458385858</v>
      </c>
      <c r="U34" s="15"/>
      <c r="V34" s="216">
        <f>D34/AVERAGE(D$34:F$34)</f>
        <v>1.0530307258961016</v>
      </c>
      <c r="W34" s="122">
        <f>E34/AVERAGE(D$34:F$34)</f>
        <v>0.9469692741038983</v>
      </c>
      <c r="X34" s="23"/>
      <c r="Y34" s="20">
        <f t="shared" si="3"/>
        <v>1.1061510596883353</v>
      </c>
      <c r="Z34" s="20">
        <f t="shared" si="4"/>
        <v>0.8909723731606568</v>
      </c>
      <c r="AA34" s="134"/>
      <c r="AB34" s="216">
        <f>J34/AVERAGE(J$34:L$34)</f>
        <v>0.9520429712953632</v>
      </c>
      <c r="AC34" s="20">
        <f>K34/AVERAGE(J$34:L$34)</f>
        <v>1.0479570287046367</v>
      </c>
      <c r="AD34" s="20"/>
      <c r="AE34" s="30">
        <f t="shared" si="14"/>
        <v>1.000068958739104</v>
      </c>
      <c r="AF34" s="20">
        <f t="shared" si="15"/>
        <v>0.9859884437316159</v>
      </c>
      <c r="AG34" s="127"/>
      <c r="AH34" s="20">
        <f>P34/AVERAGE(P$34:R$34)</f>
        <v>1.2077029977749294</v>
      </c>
      <c r="AI34" s="20">
        <f>Q34/AVERAGE(P$34:R$34)</f>
        <v>0.7922970022250704</v>
      </c>
      <c r="AJ34" s="23"/>
      <c r="AK34" s="20">
        <f t="shared" si="16"/>
        <v>1.027204873953316</v>
      </c>
      <c r="AL34" s="20">
        <f t="shared" si="17"/>
        <v>0.8336919121090419</v>
      </c>
      <c r="AM34" s="20"/>
      <c r="AN34" s="175">
        <f aca="true" t="shared" si="82" ref="AN34:AN41">((V34-1)/(AVERAGE(V$15:X$15)-1))*100</f>
        <v>4.973075277983515</v>
      </c>
      <c r="AO34" s="72">
        <f aca="true" t="shared" si="83" ref="AO34:AO41">((W34-1)/(AVERAGE(V$15:V$15)-1))*100</f>
        <v>-4.851677124460749</v>
      </c>
      <c r="AP34" s="72"/>
      <c r="AQ34" s="189">
        <f t="shared" si="22"/>
        <v>5.223942999355639</v>
      </c>
      <c r="AR34" s="72">
        <f t="shared" si="23"/>
        <v>-4.5647840955352805</v>
      </c>
      <c r="AS34" s="92"/>
      <c r="AT34" s="72">
        <f aca="true" t="shared" si="84" ref="AT34:AT41">((AB34-1)/(AVERAGE(AB$15:AD$15)-1))*100</f>
        <v>-3.572773869517534</v>
      </c>
      <c r="AU34" s="72">
        <f aca="true" t="shared" si="85" ref="AU34:AU41">((AC34-1)/(AVERAGE(AB$15:AB$15)-1))*100</f>
        <v>3.404071499518799</v>
      </c>
      <c r="AV34" s="80"/>
      <c r="AW34" s="72">
        <f t="shared" si="24"/>
        <v>-3.011124273018757</v>
      </c>
      <c r="AX34" s="72">
        <f t="shared" si="25"/>
        <v>3.6633777590261514</v>
      </c>
      <c r="AY34" s="72"/>
      <c r="AZ34" s="175">
        <f aca="true" t="shared" si="86" ref="AZ34:AZ41">((AH34-1)/(AVERAGE(AH$15:AJ$15)-1))*100</f>
        <v>24.129469032656047</v>
      </c>
      <c r="BA34" s="72">
        <f aca="true" t="shared" si="87" ref="BA34:BA41">((AI34-1)/(AVERAGE(AH$15:AH$15)-1))*100</f>
        <v>-24.295197920618158</v>
      </c>
      <c r="BB34" s="80"/>
      <c r="BC34" s="72">
        <f t="shared" si="26"/>
        <v>20.523181810358526</v>
      </c>
      <c r="BD34" s="72">
        <f t="shared" si="27"/>
        <v>-25.5645420248024</v>
      </c>
      <c r="BE34" s="92"/>
      <c r="BF34" s="102"/>
      <c r="BG34" s="74">
        <v>41.203591093794806</v>
      </c>
      <c r="BH34" s="74">
        <v>40.935542368009955</v>
      </c>
      <c r="BI34" s="74"/>
      <c r="BJ34" s="211">
        <f t="shared" si="5"/>
        <v>43.2821140262368</v>
      </c>
      <c r="BK34" s="75">
        <f t="shared" si="2"/>
        <v>38.5149110194285</v>
      </c>
      <c r="BL34" s="75"/>
      <c r="BM34" s="169">
        <v>57.600487340025055</v>
      </c>
      <c r="BN34" s="74">
        <v>59.05357643049798</v>
      </c>
      <c r="BO34" s="245"/>
      <c r="BP34" s="14">
        <f t="shared" si="18"/>
        <v>48.54553685780304</v>
      </c>
      <c r="BQ34" s="14">
        <f t="shared" si="12"/>
        <v>63.55200192387809</v>
      </c>
      <c r="BR34" s="209"/>
      <c r="BS34" s="82">
        <v>50.79511822562567</v>
      </c>
      <c r="BT34" s="82">
        <v>26.600997794771285</v>
      </c>
      <c r="BU34" s="75"/>
      <c r="BV34" s="232">
        <f t="shared" si="19"/>
        <v>43.203497143360934</v>
      </c>
      <c r="BW34" s="145">
        <f t="shared" si="13"/>
        <v>27.990812350986754</v>
      </c>
      <c r="BX34" s="168"/>
      <c r="BY34" s="19">
        <f>BG34/AVERAGE(BG$34:BI$34)</f>
        <v>1.003263349812541</v>
      </c>
      <c r="BZ34" s="19">
        <f>BH34/AVERAGE(BG$34:BI$34)</f>
        <v>0.9967366501874592</v>
      </c>
      <c r="CA34" s="39"/>
      <c r="CB34" s="19">
        <f t="shared" si="6"/>
        <v>1.053873158921582</v>
      </c>
      <c r="CC34" s="19">
        <f t="shared" si="7"/>
        <v>0.937796867246918</v>
      </c>
      <c r="CD34" s="212"/>
      <c r="CE34" s="178">
        <f>BM34/AVERAGE(BM$34:BO$34)</f>
        <v>0.9875436050532163</v>
      </c>
      <c r="CF34" s="19">
        <f>BN34/AVERAGE(BM$34:BO$34)</f>
        <v>1.0124563949467837</v>
      </c>
      <c r="CG34" s="19"/>
      <c r="CH34" s="90">
        <f t="shared" si="28"/>
        <v>0.8322991122418123</v>
      </c>
      <c r="CI34" s="19">
        <f t="shared" si="29"/>
        <v>1.0895805918753916</v>
      </c>
      <c r="CJ34" s="170"/>
      <c r="CK34" s="167">
        <f>BS34/AVERAGE(BS$34:BU$34)</f>
        <v>1.3126012218039245</v>
      </c>
      <c r="CL34" s="167">
        <f>BT34/AVERAGE(BS$34:BU$34)</f>
        <v>0.6873987781960754</v>
      </c>
      <c r="CM34" s="79"/>
      <c r="CN34" s="167">
        <f t="shared" si="30"/>
        <v>1.1164254581450854</v>
      </c>
      <c r="CO34" s="167">
        <f t="shared" si="31"/>
        <v>0.7233131012313346</v>
      </c>
      <c r="CP34" s="72"/>
      <c r="CQ34" s="175">
        <f aca="true" t="shared" si="88" ref="CQ34:CQ41">((BY34-1)/(AVERAGE(BY$15:CA$15)-1))*100</f>
        <v>0.020733847699010034</v>
      </c>
      <c r="CR34" s="72">
        <f aca="true" t="shared" si="89" ref="CR34:CR41">((BZ34-1)/(AVERAGE(BY$15:BY$15)-1))*100</f>
        <v>-0.02047996813361913</v>
      </c>
      <c r="CS34" s="80"/>
      <c r="CT34" s="72">
        <f t="shared" si="32"/>
        <v>0.021779770560977327</v>
      </c>
      <c r="CU34" s="72">
        <f t="shared" si="32"/>
        <v>-0.01926893122010974</v>
      </c>
      <c r="CV34" s="91"/>
      <c r="CW34" s="72">
        <f aca="true" t="shared" si="90" ref="CW34:CW41">((CE34-1)/(AVERAGE(CE$15:CG$15)-1))*100</f>
        <v>-0.05136304156227903</v>
      </c>
      <c r="CX34" s="72">
        <f aca="true" t="shared" si="91" ref="CX34:CX41">((CF34-1)/(AVERAGE(CE$15:CE$15)-1))*100</f>
        <v>0.04964683773426289</v>
      </c>
      <c r="CY34" s="72"/>
      <c r="CZ34" s="189">
        <f aca="true" t="shared" si="92" ref="CZ34:CZ41">CW34/DJ34</f>
        <v>-0.053954059891825695</v>
      </c>
      <c r="DA34" s="72">
        <f aca="true" t="shared" si="93" ref="DA34:DA41">CX34/DK34</f>
        <v>0.046711083501496005</v>
      </c>
      <c r="DB34" s="92"/>
      <c r="DC34" s="179"/>
      <c r="DD34" s="70"/>
      <c r="DE34" s="80"/>
      <c r="DF34" s="70"/>
      <c r="DG34" s="70"/>
      <c r="DH34" s="72"/>
      <c r="DI34" s="26"/>
      <c r="DJ34" s="68">
        <v>0.9519773241394348</v>
      </c>
      <c r="DK34" s="68">
        <v>1.062849200076313</v>
      </c>
      <c r="DL34" s="68">
        <v>0.9851734757842523</v>
      </c>
      <c r="DM34" s="54">
        <v>1.1865248809328297</v>
      </c>
      <c r="DN34" s="37">
        <v>0.9292166201346691</v>
      </c>
      <c r="DO34" s="55">
        <v>0.8842584989325013</v>
      </c>
      <c r="DP34" s="37">
        <v>1.1757177447250087</v>
      </c>
      <c r="DQ34" s="37">
        <v>0.9503474733498946</v>
      </c>
      <c r="DR34" s="37">
        <v>0.8739347819250965</v>
      </c>
      <c r="DS34" s="101"/>
      <c r="DT34" s="219"/>
      <c r="DU34" s="209"/>
    </row>
    <row r="35" spans="1:125" ht="12.75">
      <c r="A35" s="152"/>
      <c r="B35" s="5"/>
      <c r="C35" s="15">
        <v>0.0001</v>
      </c>
      <c r="D35" s="155">
        <v>1028.37297084244</v>
      </c>
      <c r="E35" s="43">
        <v>716.9849868316443</v>
      </c>
      <c r="F35" s="43"/>
      <c r="G35" s="250">
        <f t="shared" si="0"/>
        <v>938.7128577373079</v>
      </c>
      <c r="H35" s="15">
        <f t="shared" si="1"/>
        <v>577.3424224871858</v>
      </c>
      <c r="I35" s="15"/>
      <c r="J35" s="155">
        <v>1618.0898243037968</v>
      </c>
      <c r="K35" s="43">
        <v>1031.461716828363</v>
      </c>
      <c r="L35" s="242"/>
      <c r="M35" s="15">
        <f t="shared" si="8"/>
        <v>1505.9015212068273</v>
      </c>
      <c r="N35" s="15">
        <f t="shared" si="9"/>
        <v>917.8597970468792</v>
      </c>
      <c r="O35" s="6"/>
      <c r="P35" s="15">
        <v>1839.8866315346772</v>
      </c>
      <c r="Q35" s="15">
        <v>1491.4699210226577</v>
      </c>
      <c r="R35" s="15"/>
      <c r="S35" s="250">
        <f t="shared" si="10"/>
        <v>2043.6330056909333</v>
      </c>
      <c r="T35" s="15">
        <f t="shared" si="11"/>
        <v>1525.553946010567</v>
      </c>
      <c r="U35" s="15"/>
      <c r="V35" s="216">
        <f>D35/AVERAGE(D$34:F$34)</f>
        <v>1.2596079349060945</v>
      </c>
      <c r="W35" s="122">
        <f>E35/AVERAGE(D$34:F$34)</f>
        <v>0.8782027573924348</v>
      </c>
      <c r="X35" s="23"/>
      <c r="Y35" s="20">
        <f t="shared" si="3"/>
        <v>1.149787283144618</v>
      </c>
      <c r="Z35" s="20">
        <f t="shared" si="4"/>
        <v>0.707160842556009</v>
      </c>
      <c r="AA35" s="134"/>
      <c r="AB35" s="216">
        <f>J35/AVERAGE(J$34:L$34)</f>
        <v>1.6978662341473303</v>
      </c>
      <c r="AC35" s="20">
        <f>K35/AVERAGE(J$34:L$34)</f>
        <v>1.0823156999779195</v>
      </c>
      <c r="AD35" s="20"/>
      <c r="AE35" s="30">
        <f t="shared" si="14"/>
        <v>1.5498354292669498</v>
      </c>
      <c r="AF35" s="20">
        <f t="shared" si="15"/>
        <v>0.8715200172913684</v>
      </c>
      <c r="AG35" s="127"/>
      <c r="AH35" s="20">
        <f>P35/AVERAGE(P$34:R$34)</f>
        <v>1.171794395759177</v>
      </c>
      <c r="AI35" s="20">
        <f>Q35/AVERAGE(P$34:R$34)</f>
        <v>0.949893360244676</v>
      </c>
      <c r="AJ35" s="23"/>
      <c r="AK35" s="20">
        <f t="shared" si="16"/>
        <v>1.3015572057609048</v>
      </c>
      <c r="AL35" s="20">
        <f t="shared" si="17"/>
        <v>0.9716009311249719</v>
      </c>
      <c r="AM35" s="20"/>
      <c r="AN35" s="175">
        <f t="shared" si="82"/>
        <v>24.34531644125128</v>
      </c>
      <c r="AO35" s="72">
        <f t="shared" si="83"/>
        <v>-11.142990894359205</v>
      </c>
      <c r="AP35" s="72"/>
      <c r="AQ35" s="189">
        <f t="shared" si="22"/>
        <v>22.222736513936898</v>
      </c>
      <c r="AR35" s="72">
        <f t="shared" si="23"/>
        <v>-8.972742072509543</v>
      </c>
      <c r="AS35" s="92"/>
      <c r="AT35" s="72">
        <f t="shared" si="84"/>
        <v>51.99067400810669</v>
      </c>
      <c r="AU35" s="72">
        <f t="shared" si="85"/>
        <v>5.84290845005342</v>
      </c>
      <c r="AV35" s="80"/>
      <c r="AW35" s="72">
        <f t="shared" si="24"/>
        <v>48.385963437513475</v>
      </c>
      <c r="AX35" s="72">
        <f t="shared" si="25"/>
        <v>5.1993890579091016</v>
      </c>
      <c r="AY35" s="72"/>
      <c r="AZ35" s="175">
        <f t="shared" si="86"/>
        <v>19.9578609690884</v>
      </c>
      <c r="BA35" s="72">
        <f t="shared" si="87"/>
        <v>-5.861016658564807</v>
      </c>
      <c r="BB35" s="80"/>
      <c r="BC35" s="72">
        <f t="shared" si="26"/>
        <v>22.16796551502699</v>
      </c>
      <c r="BD35" s="72">
        <f t="shared" si="27"/>
        <v>-5.994956361558014</v>
      </c>
      <c r="BE35" s="92"/>
      <c r="BF35" s="102"/>
      <c r="BG35" s="73">
        <v>38.90970293538033</v>
      </c>
      <c r="BH35" s="73">
        <v>33.586778002157935</v>
      </c>
      <c r="BI35" s="73"/>
      <c r="BJ35" s="229">
        <f t="shared" si="5"/>
        <v>35.51730692246743</v>
      </c>
      <c r="BK35" s="61">
        <f t="shared" si="2"/>
        <v>27.04529680739105</v>
      </c>
      <c r="BL35" s="61"/>
      <c r="BM35" s="171">
        <v>90.4650313919294</v>
      </c>
      <c r="BN35" s="73">
        <v>63.65004318492321</v>
      </c>
      <c r="BO35" s="244"/>
      <c r="BP35" s="15">
        <f t="shared" si="18"/>
        <v>84.19274773435097</v>
      </c>
      <c r="BQ35" s="15">
        <f t="shared" si="12"/>
        <v>56.63982944454758</v>
      </c>
      <c r="BR35" s="6"/>
      <c r="BS35" s="83">
        <v>38.6363028536359</v>
      </c>
      <c r="BT35" s="83">
        <v>34.62095914690147</v>
      </c>
      <c r="BU35" s="61"/>
      <c r="BV35" s="231">
        <f t="shared" si="19"/>
        <v>42.914830933741115</v>
      </c>
      <c r="BW35" s="140">
        <f t="shared" si="13"/>
        <v>35.41213945837518</v>
      </c>
      <c r="BX35" s="102"/>
      <c r="BY35" s="20">
        <f>BG35/AVERAGE(BG$34:BI$34)</f>
        <v>0.9474096279204991</v>
      </c>
      <c r="BZ35" s="20">
        <f>BH35/AVERAGE(BG$34:BI$34)</f>
        <v>0.8178021020340082</v>
      </c>
      <c r="CA35" s="23"/>
      <c r="CB35" s="20">
        <f t="shared" si="6"/>
        <v>0.8648084153208947</v>
      </c>
      <c r="CC35" s="20">
        <f t="shared" si="7"/>
        <v>0.6585240351961418</v>
      </c>
      <c r="CD35" s="11"/>
      <c r="CE35" s="216">
        <f>BM35/AVERAGE(BM$34:BO$34)</f>
        <v>1.5509966557168278</v>
      </c>
      <c r="CF35" s="20">
        <f>BN35/AVERAGE(BM$34:BO$34)</f>
        <v>1.0912614807853227</v>
      </c>
      <c r="CG35" s="20"/>
      <c r="CH35" s="30">
        <f t="shared" si="28"/>
        <v>1.443460176406223</v>
      </c>
      <c r="CI35" s="20">
        <f t="shared" si="29"/>
        <v>0.9710734047974029</v>
      </c>
      <c r="CJ35" s="127"/>
      <c r="CK35" s="146">
        <f>BS35/AVERAGE(BS$34:BU$34)</f>
        <v>0.9984041794410896</v>
      </c>
      <c r="CL35" s="146">
        <f>BT35/AVERAGE(BS$34:BU$34)</f>
        <v>0.8946433213206065</v>
      </c>
      <c r="CM35" s="80"/>
      <c r="CN35" s="146">
        <f t="shared" si="30"/>
        <v>1.108966008641347</v>
      </c>
      <c r="CO35" s="146">
        <f t="shared" si="31"/>
        <v>0.9150882829583509</v>
      </c>
      <c r="CP35" s="72"/>
      <c r="CQ35" s="175">
        <f t="shared" si="88"/>
        <v>-0.33413542150469605</v>
      </c>
      <c r="CR35" s="72">
        <f t="shared" si="89"/>
        <v>-1.143428488731533</v>
      </c>
      <c r="CS35" s="80"/>
      <c r="CT35" s="72">
        <f t="shared" si="32"/>
        <v>-0.30500336481518575</v>
      </c>
      <c r="CU35" s="72">
        <f t="shared" si="32"/>
        <v>-0.9207302603954456</v>
      </c>
      <c r="CV35" s="92"/>
      <c r="CW35" s="72">
        <f>((CE35-1)/(AVERAGE(CE$15:CG$15)-1))*100</f>
        <v>2.2719947664767557</v>
      </c>
      <c r="CX35" s="72">
        <f t="shared" si="91"/>
        <v>0.3637363737497209</v>
      </c>
      <c r="CY35" s="72"/>
      <c r="CZ35" s="189">
        <f t="shared" si="92"/>
        <v>2.073907775168828</v>
      </c>
      <c r="DA35" s="72">
        <f t="shared" si="93"/>
        <v>0.2928937746595782</v>
      </c>
      <c r="DB35" s="92"/>
      <c r="DC35" s="179"/>
      <c r="DD35" s="70"/>
      <c r="DE35" s="80"/>
      <c r="DF35" s="70"/>
      <c r="DG35" s="70"/>
      <c r="DH35" s="72"/>
      <c r="DI35" s="26"/>
      <c r="DJ35" s="68">
        <v>1.0955138862391325</v>
      </c>
      <c r="DK35" s="68">
        <v>1.241871303589436</v>
      </c>
      <c r="DL35" s="68">
        <v>1.3186885067182685</v>
      </c>
      <c r="DM35" s="54">
        <v>1.0744990967318115</v>
      </c>
      <c r="DN35" s="37">
        <v>1.1237682706519956</v>
      </c>
      <c r="DO35" s="55">
        <v>1.2456478896370504</v>
      </c>
      <c r="DP35" s="37">
        <v>0.9003018772994561</v>
      </c>
      <c r="DQ35" s="37">
        <v>0.977657935285054</v>
      </c>
      <c r="DR35" s="37">
        <v>1.1662840791170088</v>
      </c>
      <c r="DS35" s="101"/>
      <c r="DT35" s="126"/>
      <c r="DU35" s="6"/>
    </row>
    <row r="36" spans="1:125" ht="12.75">
      <c r="A36" s="152"/>
      <c r="B36" s="5"/>
      <c r="C36" s="15">
        <v>0.001</v>
      </c>
      <c r="D36" s="155">
        <v>910.892112228636</v>
      </c>
      <c r="E36" s="43">
        <v>857.3800614817588</v>
      </c>
      <c r="F36" s="43"/>
      <c r="G36" s="250">
        <f t="shared" si="0"/>
        <v>903.2361085828035</v>
      </c>
      <c r="H36" s="15">
        <f t="shared" si="1"/>
        <v>783.2127531296068</v>
      </c>
      <c r="I36" s="15"/>
      <c r="J36" s="155">
        <v>1089.9298021518503</v>
      </c>
      <c r="K36" s="43">
        <v>939.3293031318794</v>
      </c>
      <c r="L36" s="242"/>
      <c r="M36" s="15">
        <f t="shared" si="8"/>
        <v>1179.2079895704721</v>
      </c>
      <c r="N36" s="15">
        <f t="shared" si="9"/>
        <v>981.669756369958</v>
      </c>
      <c r="O36" s="6"/>
      <c r="P36" s="15">
        <v>1860.275489548717</v>
      </c>
      <c r="Q36" s="15">
        <v>1559.388635833392</v>
      </c>
      <c r="R36" s="15"/>
      <c r="S36" s="250">
        <f t="shared" si="10"/>
        <v>2120.608697821943</v>
      </c>
      <c r="T36" s="15">
        <f t="shared" si="11"/>
        <v>1856.577675750649</v>
      </c>
      <c r="U36" s="15"/>
      <c r="V36" s="216">
        <f aca="true" t="shared" si="94" ref="V36:V41">D36/AVERAGE(D$34:F$34)</f>
        <v>1.1157108995840712</v>
      </c>
      <c r="W36" s="122">
        <f aca="true" t="shared" si="95" ref="W36:W41">E36/AVERAGE(D$34:F$34)</f>
        <v>1.0501663883561587</v>
      </c>
      <c r="X36" s="23"/>
      <c r="Y36" s="20">
        <f t="shared" si="3"/>
        <v>1.1063334040494883</v>
      </c>
      <c r="Z36" s="20">
        <f t="shared" si="4"/>
        <v>0.9593221783664047</v>
      </c>
      <c r="AA36" s="134"/>
      <c r="AB36" s="216">
        <f aca="true" t="shared" si="96" ref="AB36:AB41">J36/AVERAGE(J$34:L$34)</f>
        <v>1.1436664274560475</v>
      </c>
      <c r="AC36" s="20">
        <f aca="true" t="shared" si="97" ref="AC36:AC41">K36/AVERAGE(J$34:L$34)</f>
        <v>0.9856408974198738</v>
      </c>
      <c r="AD36" s="20"/>
      <c r="AE36" s="30">
        <f t="shared" si="14"/>
        <v>1.134053967077181</v>
      </c>
      <c r="AF36" s="20">
        <f t="shared" si="15"/>
        <v>0.9003784383919681</v>
      </c>
      <c r="AG36" s="127"/>
      <c r="AH36" s="20">
        <f aca="true" t="shared" si="98" ref="AH36:AH41">P36/AVERAGE(P$34:R$34)</f>
        <v>1.1847797336312462</v>
      </c>
      <c r="AI36" s="20">
        <f aca="true" t="shared" si="99" ref="AI36:AI41">Q36/AVERAGE(P$34:R$34)</f>
        <v>0.9931497044227952</v>
      </c>
      <c r="AJ36" s="23"/>
      <c r="AK36" s="20">
        <f t="shared" si="16"/>
        <v>1.3505817940713076</v>
      </c>
      <c r="AL36" s="20">
        <f t="shared" si="17"/>
        <v>1.18242465511126</v>
      </c>
      <c r="AM36" s="20"/>
      <c r="AN36" s="175">
        <f t="shared" si="82"/>
        <v>10.851049168027313</v>
      </c>
      <c r="AO36" s="72">
        <f t="shared" si="83"/>
        <v>4.589624499601298</v>
      </c>
      <c r="AP36" s="72"/>
      <c r="AQ36" s="189">
        <f t="shared" si="22"/>
        <v>10.759846630562949</v>
      </c>
      <c r="AR36" s="72">
        <f t="shared" si="23"/>
        <v>4.192600926538229</v>
      </c>
      <c r="AS36" s="92"/>
      <c r="AT36" s="72">
        <f t="shared" si="84"/>
        <v>10.703074644244483</v>
      </c>
      <c r="AU36" s="72">
        <f t="shared" si="85"/>
        <v>-1.0192335341023433</v>
      </c>
      <c r="AV36" s="80"/>
      <c r="AW36" s="72">
        <f t="shared" si="24"/>
        <v>11.579783494812485</v>
      </c>
      <c r="AX36" s="72">
        <f t="shared" si="25"/>
        <v>-1.06517568627992</v>
      </c>
      <c r="AY36" s="72"/>
      <c r="AZ36" s="175">
        <f t="shared" si="86"/>
        <v>21.466405917496896</v>
      </c>
      <c r="BA36" s="72">
        <f t="shared" si="87"/>
        <v>-0.8012849532546104</v>
      </c>
      <c r="BB36" s="80"/>
      <c r="BC36" s="72">
        <f t="shared" si="26"/>
        <v>24.470486954952822</v>
      </c>
      <c r="BD36" s="72">
        <f t="shared" si="27"/>
        <v>-0.9539942269313516</v>
      </c>
      <c r="BE36" s="92"/>
      <c r="BF36" s="102"/>
      <c r="BG36" s="73">
        <v>37.01062889636691</v>
      </c>
      <c r="BH36" s="73">
        <v>37.87696394270712</v>
      </c>
      <c r="BI36" s="73"/>
      <c r="BJ36" s="229">
        <f t="shared" si="5"/>
        <v>36.69955637091505</v>
      </c>
      <c r="BK36" s="61">
        <f t="shared" si="2"/>
        <v>34.600432809796146</v>
      </c>
      <c r="BL36" s="61"/>
      <c r="BM36" s="171">
        <v>69.06355873937459</v>
      </c>
      <c r="BN36" s="73">
        <v>68.27030352329878</v>
      </c>
      <c r="BO36" s="244"/>
      <c r="BP36" s="15">
        <f t="shared" si="18"/>
        <v>74.72068393106821</v>
      </c>
      <c r="BQ36" s="15">
        <f t="shared" si="12"/>
        <v>71.34760089307095</v>
      </c>
      <c r="BR36" s="6"/>
      <c r="BS36" s="83">
        <v>48.6518222562466</v>
      </c>
      <c r="BT36" s="83">
        <v>40.946574329450655</v>
      </c>
      <c r="BU36" s="61"/>
      <c r="BV36" s="231">
        <f t="shared" si="19"/>
        <v>55.46032188303037</v>
      </c>
      <c r="BW36" s="140">
        <f t="shared" si="13"/>
        <v>48.75019225588665</v>
      </c>
      <c r="BX36" s="102"/>
      <c r="BY36" s="20">
        <f aca="true" t="shared" si="100" ref="BY36:BY41">BG36/AVERAGE(BG$34:BI$34)</f>
        <v>0.9011692073322662</v>
      </c>
      <c r="BZ36" s="20">
        <f aca="true" t="shared" si="101" ref="BZ36:BZ41">BH36/AVERAGE(BG$34:BI$34)</f>
        <v>0.9222635386169531</v>
      </c>
      <c r="CA36" s="23"/>
      <c r="CB36" s="20">
        <f t="shared" si="6"/>
        <v>0.8935949242264793</v>
      </c>
      <c r="CC36" s="20">
        <f t="shared" si="7"/>
        <v>0.8424835118545675</v>
      </c>
      <c r="CD36" s="11"/>
      <c r="CE36" s="216">
        <f aca="true" t="shared" si="102" ref="CE36:CE41">BM36/AVERAGE(BM$34:BO$34)</f>
        <v>1.1840746307001102</v>
      </c>
      <c r="CF36" s="20">
        <f aca="true" t="shared" si="103" ref="CF36:CF41">BN36/AVERAGE(BM$34:BO$34)</f>
        <v>1.1704745007014457</v>
      </c>
      <c r="CG36" s="20"/>
      <c r="CH36" s="30">
        <f t="shared" si="28"/>
        <v>1.2810643970030156</v>
      </c>
      <c r="CI36" s="20">
        <f t="shared" si="29"/>
        <v>1.2232338692190432</v>
      </c>
      <c r="CJ36" s="127"/>
      <c r="CK36" s="146">
        <f aca="true" t="shared" si="104" ref="CK36:CK41">BS36/AVERAGE(BS$34:BU$34)</f>
        <v>1.257216117755183</v>
      </c>
      <c r="CL36" s="146">
        <f aca="true" t="shared" si="105" ref="CL36:CL41">BT36/AVERAGE(BS$34:BU$34)</f>
        <v>1.058104112580006</v>
      </c>
      <c r="CM36" s="80"/>
      <c r="CN36" s="146">
        <f t="shared" si="30"/>
        <v>1.4331551693993112</v>
      </c>
      <c r="CO36" s="146">
        <f t="shared" si="31"/>
        <v>1.2597581057695204</v>
      </c>
      <c r="CP36" s="72"/>
      <c r="CQ36" s="175">
        <f>((BY36-1)/(AVERAGE(BY$15:CA$15)-1))*100</f>
        <v>-0.6279261252564586</v>
      </c>
      <c r="CR36" s="72">
        <f t="shared" si="89"/>
        <v>-0.4878546105682599</v>
      </c>
      <c r="CS36" s="80"/>
      <c r="CT36" s="72">
        <f t="shared" si="32"/>
        <v>-0.6226484368894851</v>
      </c>
      <c r="CU36" s="72">
        <f t="shared" si="32"/>
        <v>-0.4456529488332033</v>
      </c>
      <c r="CV36" s="92"/>
      <c r="CW36" s="72">
        <f t="shared" si="90"/>
        <v>0.7590183955793823</v>
      </c>
      <c r="CX36" s="72">
        <f t="shared" si="91"/>
        <v>0.6794517924577728</v>
      </c>
      <c r="CY36" s="72"/>
      <c r="CZ36" s="189">
        <f t="shared" si="92"/>
        <v>0.7526388830928903</v>
      </c>
      <c r="DA36" s="72">
        <f t="shared" si="93"/>
        <v>0.6206760955812363</v>
      </c>
      <c r="DB36" s="92"/>
      <c r="DC36" s="179"/>
      <c r="DD36" s="70"/>
      <c r="DE36" s="80"/>
      <c r="DF36" s="70"/>
      <c r="DG36" s="70"/>
      <c r="DH36" s="72"/>
      <c r="DI36" s="26"/>
      <c r="DJ36" s="68">
        <v>1.0084761930718702</v>
      </c>
      <c r="DK36" s="68">
        <v>1.0946962470360577</v>
      </c>
      <c r="DL36" s="68">
        <v>1.04972609086697</v>
      </c>
      <c r="DM36" s="54">
        <v>0.9242897027426505</v>
      </c>
      <c r="DN36" s="37">
        <v>0.9568689439973723</v>
      </c>
      <c r="DO36" s="55">
        <v>0.9870463130234848</v>
      </c>
      <c r="DP36" s="37">
        <v>0.8772365648878965</v>
      </c>
      <c r="DQ36" s="37">
        <v>0.8399264174082575</v>
      </c>
      <c r="DR36" s="37">
        <v>0.8932266280934561</v>
      </c>
      <c r="DS36" s="101"/>
      <c r="DT36" s="126"/>
      <c r="DU36" s="6"/>
    </row>
    <row r="37" spans="1:125" ht="12.75">
      <c r="A37" s="152"/>
      <c r="B37" s="5"/>
      <c r="C37" s="15">
        <v>0.01</v>
      </c>
      <c r="D37" s="155">
        <v>792.3892439383312</v>
      </c>
      <c r="E37" s="43">
        <v>932.1131660939719</v>
      </c>
      <c r="F37" s="43"/>
      <c r="G37" s="250">
        <f t="shared" si="0"/>
        <v>612.6100434978205</v>
      </c>
      <c r="H37" s="15">
        <f t="shared" si="1"/>
        <v>766.2614502247001</v>
      </c>
      <c r="I37" s="15"/>
      <c r="J37" s="155">
        <v>740.0264504920596</v>
      </c>
      <c r="K37" s="43">
        <v>784.2109888351288</v>
      </c>
      <c r="L37" s="242"/>
      <c r="M37" s="15">
        <f t="shared" si="8"/>
        <v>672.0765228549175</v>
      </c>
      <c r="N37" s="15">
        <f t="shared" si="9"/>
        <v>731.5998408146469</v>
      </c>
      <c r="O37" s="6"/>
      <c r="P37" s="15">
        <v>2035.3481791524196</v>
      </c>
      <c r="Q37" s="15">
        <v>1924.186512601687</v>
      </c>
      <c r="R37" s="15"/>
      <c r="S37" s="250">
        <f t="shared" si="10"/>
        <v>2091.751335344292</v>
      </c>
      <c r="T37" s="15">
        <f t="shared" si="11"/>
        <v>2017.010475063741</v>
      </c>
      <c r="U37" s="15"/>
      <c r="V37" s="216">
        <f t="shared" si="94"/>
        <v>0.9705620504410211</v>
      </c>
      <c r="W37" s="122">
        <f t="shared" si="95"/>
        <v>1.141703616811897</v>
      </c>
      <c r="X37" s="23"/>
      <c r="Y37" s="20">
        <f t="shared" si="3"/>
        <v>0.750358569966002</v>
      </c>
      <c r="Z37" s="20">
        <f t="shared" si="4"/>
        <v>0.9385592876143016</v>
      </c>
      <c r="AA37" s="134"/>
      <c r="AB37" s="216">
        <f t="shared" si="96"/>
        <v>0.7765118498331691</v>
      </c>
      <c r="AC37" s="20">
        <f t="shared" si="97"/>
        <v>0.822874811021905</v>
      </c>
      <c r="AD37" s="20"/>
      <c r="AE37" s="30">
        <f t="shared" si="14"/>
        <v>0.6003349512148258</v>
      </c>
      <c r="AF37" s="20">
        <f t="shared" si="15"/>
        <v>0.6764599717964425</v>
      </c>
      <c r="AG37" s="127"/>
      <c r="AH37" s="20">
        <f t="shared" si="98"/>
        <v>1.296280732123195</v>
      </c>
      <c r="AI37" s="20">
        <f t="shared" si="99"/>
        <v>1.225483642968442</v>
      </c>
      <c r="AJ37" s="23"/>
      <c r="AK37" s="20">
        <f t="shared" si="16"/>
        <v>1.3322030010260548</v>
      </c>
      <c r="AL37" s="20">
        <f t="shared" si="17"/>
        <v>1.2846017414104465</v>
      </c>
      <c r="AM37" s="20"/>
      <c r="AN37" s="175">
        <f t="shared" si="82"/>
        <v>-2.7606097542980432</v>
      </c>
      <c r="AO37" s="72">
        <f t="shared" si="83"/>
        <v>12.964186035970718</v>
      </c>
      <c r="AP37" s="72"/>
      <c r="AQ37" s="189">
        <f t="shared" si="22"/>
        <v>-2.134275893569108</v>
      </c>
      <c r="AR37" s="72">
        <f t="shared" si="23"/>
        <v>10.657457006571482</v>
      </c>
      <c r="AS37" s="92"/>
      <c r="AT37" s="72">
        <f t="shared" si="84"/>
        <v>-16.649751759655253</v>
      </c>
      <c r="AU37" s="72">
        <f t="shared" si="85"/>
        <v>-12.572647303916874</v>
      </c>
      <c r="AV37" s="80"/>
      <c r="AW37" s="72">
        <f t="shared" si="24"/>
        <v>-15.120955827438648</v>
      </c>
      <c r="AX37" s="72">
        <f t="shared" si="25"/>
        <v>-11.729173522328807</v>
      </c>
      <c r="AY37" s="72"/>
      <c r="AZ37" s="175">
        <f t="shared" si="86"/>
        <v>34.41980533418291</v>
      </c>
      <c r="BA37" s="72">
        <f t="shared" si="87"/>
        <v>26.37501524997984</v>
      </c>
      <c r="BB37" s="80"/>
      <c r="BC37" s="72">
        <f t="shared" si="26"/>
        <v>35.3736400029845</v>
      </c>
      <c r="BD37" s="72">
        <f t="shared" si="27"/>
        <v>27.64736250398381</v>
      </c>
      <c r="BE37" s="92"/>
      <c r="BF37" s="102"/>
      <c r="BG37" s="73">
        <v>55.88578387163541</v>
      </c>
      <c r="BH37" s="73">
        <v>53.44582775564401</v>
      </c>
      <c r="BI37" s="73"/>
      <c r="BJ37" s="229">
        <f t="shared" si="5"/>
        <v>43.20628119376244</v>
      </c>
      <c r="BK37" s="61">
        <f t="shared" si="2"/>
        <v>43.9361645926698</v>
      </c>
      <c r="BL37" s="61"/>
      <c r="BM37" s="171">
        <v>65.45088766427335</v>
      </c>
      <c r="BN37" s="73">
        <v>64.14441026271365</v>
      </c>
      <c r="BO37" s="244"/>
      <c r="BP37" s="15">
        <f t="shared" si="18"/>
        <v>59.44112534075515</v>
      </c>
      <c r="BQ37" s="15">
        <f t="shared" si="12"/>
        <v>59.84108996873134</v>
      </c>
      <c r="BR37" s="6"/>
      <c r="BS37" s="83">
        <v>55.53987207682961</v>
      </c>
      <c r="BT37" s="83">
        <v>52.35861877792741</v>
      </c>
      <c r="BU37" s="61"/>
      <c r="BV37" s="231">
        <f t="shared" si="19"/>
        <v>57.07898175433479</v>
      </c>
      <c r="BW37" s="140">
        <f t="shared" si="13"/>
        <v>54.88443133932821</v>
      </c>
      <c r="BX37" s="102"/>
      <c r="BY37" s="20">
        <f t="shared" si="100"/>
        <v>1.360759032054378</v>
      </c>
      <c r="BZ37" s="20">
        <f t="shared" si="101"/>
        <v>1.3013487117074756</v>
      </c>
      <c r="CA37" s="23"/>
      <c r="CB37" s="20">
        <f t="shared" si="6"/>
        <v>1.0520267106020458</v>
      </c>
      <c r="CC37" s="20">
        <f t="shared" si="7"/>
        <v>1.0697985902931495</v>
      </c>
      <c r="CD37" s="11"/>
      <c r="CE37" s="216">
        <f t="shared" si="102"/>
        <v>1.1221364356928976</v>
      </c>
      <c r="CF37" s="20">
        <f t="shared" si="103"/>
        <v>1.0997372605706361</v>
      </c>
      <c r="CG37" s="20"/>
      <c r="CH37" s="30">
        <f t="shared" si="28"/>
        <v>1.0191008083127773</v>
      </c>
      <c r="CI37" s="20">
        <f t="shared" si="29"/>
        <v>1.0259580855485364</v>
      </c>
      <c r="CJ37" s="127"/>
      <c r="CK37" s="146">
        <f t="shared" si="104"/>
        <v>1.4352108331170685</v>
      </c>
      <c r="CL37" s="146">
        <f t="shared" si="105"/>
        <v>1.3530037802963868</v>
      </c>
      <c r="CM37" s="80"/>
      <c r="CN37" s="146">
        <f t="shared" si="30"/>
        <v>1.4749831048186501</v>
      </c>
      <c r="CO37" s="146">
        <f t="shared" si="31"/>
        <v>1.4182735300273719</v>
      </c>
      <c r="CP37" s="72"/>
      <c r="CQ37" s="175">
        <f t="shared" si="88"/>
        <v>2.2920996081733707</v>
      </c>
      <c r="CR37" s="72">
        <f t="shared" si="89"/>
        <v>1.8911892280622746</v>
      </c>
      <c r="CS37" s="80"/>
      <c r="CT37" s="72">
        <f t="shared" si="32"/>
        <v>1.7720624698102374</v>
      </c>
      <c r="CU37" s="72">
        <f t="shared" si="32"/>
        <v>1.5546882645344295</v>
      </c>
      <c r="CV37" s="92"/>
      <c r="CW37" s="72">
        <f t="shared" si="90"/>
        <v>0.5036207385494541</v>
      </c>
      <c r="CX37" s="72">
        <f t="shared" si="91"/>
        <v>0.39751787036013886</v>
      </c>
      <c r="CY37" s="72"/>
      <c r="CZ37" s="189">
        <f t="shared" si="92"/>
        <v>0.38935803951068876</v>
      </c>
      <c r="DA37" s="72">
        <f t="shared" si="93"/>
        <v>0.32678716588548384</v>
      </c>
      <c r="DB37" s="92"/>
      <c r="DC37" s="179"/>
      <c r="DD37" s="70"/>
      <c r="DE37" s="80"/>
      <c r="DF37" s="70"/>
      <c r="DG37" s="70"/>
      <c r="DH37" s="72"/>
      <c r="DI37" s="26"/>
      <c r="DJ37" s="68">
        <v>1.2934643373034258</v>
      </c>
      <c r="DK37" s="68">
        <v>1.2164427243738245</v>
      </c>
      <c r="DL37" s="68">
        <v>1.314641192663051</v>
      </c>
      <c r="DM37" s="54">
        <v>1.1011044506487107</v>
      </c>
      <c r="DN37" s="37">
        <v>1.071912465101002</v>
      </c>
      <c r="DO37" s="55">
        <v>1.2346239119724092</v>
      </c>
      <c r="DP37" s="37">
        <v>0.973035439137134</v>
      </c>
      <c r="DQ37" s="37">
        <v>0.9539794346089746</v>
      </c>
      <c r="DR37" s="37">
        <v>1.11963460268545</v>
      </c>
      <c r="DS37" s="101"/>
      <c r="DT37" s="126"/>
      <c r="DU37" s="6"/>
    </row>
    <row r="38" spans="1:125" ht="12.75">
      <c r="A38" s="152"/>
      <c r="B38" s="5"/>
      <c r="C38" s="15">
        <v>0.1</v>
      </c>
      <c r="D38" s="155">
        <v>1029.5091005740462</v>
      </c>
      <c r="E38" s="43">
        <v>1074.5477176965</v>
      </c>
      <c r="F38" s="43"/>
      <c r="G38" s="250">
        <f t="shared" si="0"/>
        <v>990.8900188652534</v>
      </c>
      <c r="H38" s="15">
        <f t="shared" si="1"/>
        <v>987.1611785473415</v>
      </c>
      <c r="I38" s="15"/>
      <c r="J38" s="155">
        <v>803.9837405723404</v>
      </c>
      <c r="K38" s="43">
        <v>1241.3748396300261</v>
      </c>
      <c r="L38" s="242"/>
      <c r="M38" s="15">
        <f t="shared" si="8"/>
        <v>886.6172229185873</v>
      </c>
      <c r="N38" s="15">
        <f t="shared" si="9"/>
        <v>1240.7126100385292</v>
      </c>
      <c r="O38" s="6"/>
      <c r="P38" s="15">
        <v>1971.5242482188632</v>
      </c>
      <c r="Q38" s="15">
        <v>2627.880449737014</v>
      </c>
      <c r="R38" s="15"/>
      <c r="S38" s="250">
        <f t="shared" si="10"/>
        <v>2198.2554124192025</v>
      </c>
      <c r="T38" s="15">
        <f t="shared" si="11"/>
        <v>2859.120263508391</v>
      </c>
      <c r="U38" s="15"/>
      <c r="V38" s="216">
        <f t="shared" si="94"/>
        <v>1.2609995292649403</v>
      </c>
      <c r="W38" s="122">
        <f t="shared" si="95"/>
        <v>1.3161653116348975</v>
      </c>
      <c r="X38" s="23"/>
      <c r="Y38" s="20">
        <f t="shared" si="3"/>
        <v>1.2136967479410277</v>
      </c>
      <c r="Z38" s="20">
        <f t="shared" si="4"/>
        <v>1.2091294586543482</v>
      </c>
      <c r="AA38" s="134"/>
      <c r="AB38" s="216">
        <f t="shared" si="96"/>
        <v>0.8436224154048904</v>
      </c>
      <c r="AC38" s="20">
        <f t="shared" si="97"/>
        <v>1.3025781340876657</v>
      </c>
      <c r="AD38" s="20"/>
      <c r="AE38" s="30">
        <f t="shared" si="14"/>
        <v>0.8119763396453615</v>
      </c>
      <c r="AF38" s="20">
        <f t="shared" si="15"/>
        <v>1.1966472449938788</v>
      </c>
      <c r="AG38" s="127"/>
      <c r="AH38" s="20">
        <f t="shared" si="98"/>
        <v>1.255632290365194</v>
      </c>
      <c r="AI38" s="20">
        <f t="shared" si="99"/>
        <v>1.673655067083355</v>
      </c>
      <c r="AJ38" s="23"/>
      <c r="AK38" s="20">
        <f t="shared" si="16"/>
        <v>1.400033745868081</v>
      </c>
      <c r="AL38" s="20">
        <f t="shared" si="17"/>
        <v>1.8209280094535483</v>
      </c>
      <c r="AM38" s="20"/>
      <c r="AN38" s="175">
        <f t="shared" si="82"/>
        <v>24.475816323838526</v>
      </c>
      <c r="AO38" s="72">
        <f t="shared" si="83"/>
        <v>28.925344393971336</v>
      </c>
      <c r="AP38" s="72"/>
      <c r="AQ38" s="189">
        <f t="shared" si="22"/>
        <v>23.55767626080006</v>
      </c>
      <c r="AR38" s="72">
        <f t="shared" si="23"/>
        <v>26.573019133158116</v>
      </c>
      <c r="AS38" s="92"/>
      <c r="AT38" s="72">
        <f t="shared" si="84"/>
        <v>-11.650049286011258</v>
      </c>
      <c r="AU38" s="72">
        <f t="shared" si="85"/>
        <v>21.47751081429729</v>
      </c>
      <c r="AV38" s="80"/>
      <c r="AW38" s="72">
        <f t="shared" si="24"/>
        <v>-12.847441836914344</v>
      </c>
      <c r="AX38" s="72">
        <f t="shared" si="25"/>
        <v>21.466053321557094</v>
      </c>
      <c r="AY38" s="72"/>
      <c r="AZ38" s="175">
        <f t="shared" si="86"/>
        <v>29.697556126743695</v>
      </c>
      <c r="BA38" s="72">
        <f t="shared" si="87"/>
        <v>78.79801139294345</v>
      </c>
      <c r="BB38" s="80"/>
      <c r="BC38" s="72">
        <f t="shared" si="26"/>
        <v>33.11286358776257</v>
      </c>
      <c r="BD38" s="72">
        <f t="shared" si="27"/>
        <v>85.73182662106107</v>
      </c>
      <c r="BE38" s="92"/>
      <c r="BF38" s="102"/>
      <c r="BG38" s="73">
        <v>70.54472221484129</v>
      </c>
      <c r="BH38" s="73">
        <v>61.92833124377498</v>
      </c>
      <c r="BI38" s="73"/>
      <c r="BJ38" s="229">
        <f t="shared" si="5"/>
        <v>67.89843925355424</v>
      </c>
      <c r="BK38" s="61">
        <f t="shared" si="2"/>
        <v>56.892070449068505</v>
      </c>
      <c r="BL38" s="61"/>
      <c r="BM38" s="171">
        <v>153.78818390880969</v>
      </c>
      <c r="BN38" s="73">
        <v>154.69831215522944</v>
      </c>
      <c r="BO38" s="244"/>
      <c r="BP38" s="15">
        <f t="shared" si="18"/>
        <v>169.59453985705736</v>
      </c>
      <c r="BQ38" s="15">
        <f t="shared" si="12"/>
        <v>154.6157860746345</v>
      </c>
      <c r="BR38" s="6"/>
      <c r="BS38" s="83">
        <v>146.08800393042173</v>
      </c>
      <c r="BT38" s="83">
        <v>134.351072634699</v>
      </c>
      <c r="BU38" s="61"/>
      <c r="BV38" s="231">
        <f t="shared" si="19"/>
        <v>162.88855976267809</v>
      </c>
      <c r="BW38" s="140">
        <f t="shared" si="13"/>
        <v>146.17326835868698</v>
      </c>
      <c r="BX38" s="102"/>
      <c r="BY38" s="20">
        <f t="shared" si="100"/>
        <v>1.7176884936981969</v>
      </c>
      <c r="BZ38" s="20">
        <f t="shared" si="101"/>
        <v>1.5078885942368034</v>
      </c>
      <c r="CA38" s="23"/>
      <c r="CB38" s="20">
        <f t="shared" si="6"/>
        <v>1.6532543354655054</v>
      </c>
      <c r="CC38" s="20">
        <f t="shared" si="7"/>
        <v>1.385261033354429</v>
      </c>
      <c r="CD38" s="11"/>
      <c r="CE38" s="216">
        <f t="shared" si="102"/>
        <v>2.6366536910593243</v>
      </c>
      <c r="CF38" s="20">
        <f t="shared" si="103"/>
        <v>2.6522575751762143</v>
      </c>
      <c r="CG38" s="20"/>
      <c r="CH38" s="30">
        <f t="shared" si="28"/>
        <v>2.9076490672571267</v>
      </c>
      <c r="CI38" s="20">
        <f t="shared" si="29"/>
        <v>2.6508426895232415</v>
      </c>
      <c r="CJ38" s="127"/>
      <c r="CK38" s="146">
        <f t="shared" si="104"/>
        <v>3.7750732579893733</v>
      </c>
      <c r="CL38" s="146">
        <f t="shared" si="105"/>
        <v>3.471778160012374</v>
      </c>
      <c r="CM38" s="80"/>
      <c r="CN38" s="146">
        <f t="shared" si="30"/>
        <v>4.20921793335858</v>
      </c>
      <c r="CO38" s="146">
        <f t="shared" si="31"/>
        <v>3.7772765837542677</v>
      </c>
      <c r="CP38" s="72"/>
      <c r="CQ38" s="175">
        <f t="shared" si="88"/>
        <v>4.559867859242446</v>
      </c>
      <c r="CR38" s="72">
        <f t="shared" si="89"/>
        <v>3.187381930501569</v>
      </c>
      <c r="CS38" s="80"/>
      <c r="CT38" s="72">
        <f t="shared" si="32"/>
        <v>4.388817492286785</v>
      </c>
      <c r="CU38" s="72">
        <f t="shared" si="32"/>
        <v>2.928171221413481</v>
      </c>
      <c r="CV38" s="92"/>
      <c r="CW38" s="72">
        <f t="shared" si="90"/>
        <v>6.748622849233177</v>
      </c>
      <c r="CX38" s="72">
        <f t="shared" si="91"/>
        <v>6.585321361471463</v>
      </c>
      <c r="CY38" s="72"/>
      <c r="CZ38" s="189">
        <f t="shared" si="92"/>
        <v>6.495467615257062</v>
      </c>
      <c r="DA38" s="72">
        <f t="shared" si="93"/>
        <v>6.049776561099411</v>
      </c>
      <c r="DB38" s="92"/>
      <c r="DC38" s="179"/>
      <c r="DD38" s="70"/>
      <c r="DE38" s="80"/>
      <c r="DF38" s="70"/>
      <c r="DG38" s="70"/>
      <c r="DH38" s="72"/>
      <c r="DI38" s="26"/>
      <c r="DJ38" s="68">
        <v>1.038974135346543</v>
      </c>
      <c r="DK38" s="68">
        <v>1.088523071052847</v>
      </c>
      <c r="DL38" s="68">
        <v>1.1153825188738382</v>
      </c>
      <c r="DM38" s="54">
        <v>0.9067991460009854</v>
      </c>
      <c r="DN38" s="37">
        <v>1.0005337493841353</v>
      </c>
      <c r="DO38" s="55">
        <v>0.9812571850878633</v>
      </c>
      <c r="DP38" s="37">
        <v>0.896858589352536</v>
      </c>
      <c r="DQ38" s="37">
        <v>0.9191220401874156</v>
      </c>
      <c r="DR38" s="37">
        <v>1.0001100594320933</v>
      </c>
      <c r="DS38" s="101"/>
      <c r="DT38" s="126"/>
      <c r="DU38" s="6"/>
    </row>
    <row r="39" spans="1:125" ht="12.75">
      <c r="A39" s="152"/>
      <c r="B39" s="5"/>
      <c r="C39" s="15">
        <v>1</v>
      </c>
      <c r="D39" s="155">
        <v>1514.2104767716419</v>
      </c>
      <c r="E39" s="43">
        <v>1902.95144799056</v>
      </c>
      <c r="F39" s="43"/>
      <c r="G39" s="250">
        <f t="shared" si="0"/>
        <v>1157.4923508698878</v>
      </c>
      <c r="H39" s="15">
        <f t="shared" si="1"/>
        <v>1403.3846192760418</v>
      </c>
      <c r="I39" s="15"/>
      <c r="J39" s="155">
        <v>1449.904167303614</v>
      </c>
      <c r="K39" s="43">
        <v>1501.2033456356094</v>
      </c>
      <c r="L39" s="242"/>
      <c r="M39" s="15">
        <f t="shared" si="8"/>
        <v>2208.704124767603</v>
      </c>
      <c r="N39" s="15">
        <f t="shared" si="9"/>
        <v>1743.8502735871086</v>
      </c>
      <c r="O39" s="6"/>
      <c r="P39" s="15">
        <v>3415.6138926099293</v>
      </c>
      <c r="Q39" s="15">
        <v>3639.521115534717</v>
      </c>
      <c r="R39" s="15"/>
      <c r="S39" s="250">
        <f t="shared" si="10"/>
        <v>3194.375208401734</v>
      </c>
      <c r="T39" s="15">
        <f t="shared" si="11"/>
        <v>3735.127988999243</v>
      </c>
      <c r="U39" s="15"/>
      <c r="V39" s="216">
        <f t="shared" si="94"/>
        <v>1.854688508680889</v>
      </c>
      <c r="W39" s="122">
        <f t="shared" si="95"/>
        <v>2.3308398913541635</v>
      </c>
      <c r="X39" s="23"/>
      <c r="Y39" s="20">
        <f t="shared" si="3"/>
        <v>1.4177604731816724</v>
      </c>
      <c r="Z39" s="20">
        <f t="shared" si="4"/>
        <v>1.718942885787016</v>
      </c>
      <c r="AA39" s="134"/>
      <c r="AB39" s="216">
        <f t="shared" si="96"/>
        <v>1.521388548051406</v>
      </c>
      <c r="AC39" s="20">
        <f t="shared" si="97"/>
        <v>1.575216921125115</v>
      </c>
      <c r="AD39" s="20"/>
      <c r="AE39" s="30">
        <f t="shared" si="14"/>
        <v>1.1629794101181108</v>
      </c>
      <c r="AF39" s="20">
        <f t="shared" si="15"/>
        <v>1.1616876518130246</v>
      </c>
      <c r="AG39" s="127"/>
      <c r="AH39" s="20">
        <f t="shared" si="98"/>
        <v>2.175349909520807</v>
      </c>
      <c r="AI39" s="20">
        <f t="shared" si="99"/>
        <v>2.317952841949539</v>
      </c>
      <c r="AJ39" s="23"/>
      <c r="AK39" s="20">
        <f t="shared" si="16"/>
        <v>2.0344465267596332</v>
      </c>
      <c r="AL39" s="20">
        <f t="shared" si="17"/>
        <v>2.378843331940404</v>
      </c>
      <c r="AM39" s="20"/>
      <c r="AN39" s="175">
        <f t="shared" si="82"/>
        <v>80.15033211548001</v>
      </c>
      <c r="AO39" s="72">
        <f t="shared" si="83"/>
        <v>121.75593202048674</v>
      </c>
      <c r="AP39" s="72"/>
      <c r="AQ39" s="189">
        <f t="shared" si="22"/>
        <v>61.268494549810455</v>
      </c>
      <c r="AR39" s="72">
        <f t="shared" si="23"/>
        <v>89.79230788237014</v>
      </c>
      <c r="AS39" s="92"/>
      <c r="AT39" s="72">
        <f t="shared" si="84"/>
        <v>38.843177541640365</v>
      </c>
      <c r="AU39" s="72">
        <f t="shared" si="85"/>
        <v>40.82987583118637</v>
      </c>
      <c r="AV39" s="80"/>
      <c r="AW39" s="72">
        <f t="shared" si="24"/>
        <v>59.17155656904604</v>
      </c>
      <c r="AX39" s="72">
        <f t="shared" si="25"/>
        <v>47.42941077618998</v>
      </c>
      <c r="AY39" s="72"/>
      <c r="AZ39" s="175">
        <f t="shared" si="86"/>
        <v>136.5438609367083</v>
      </c>
      <c r="BA39" s="72">
        <f t="shared" si="87"/>
        <v>154.16207511796506</v>
      </c>
      <c r="BB39" s="80"/>
      <c r="BC39" s="72">
        <f t="shared" si="26"/>
        <v>127.69954038990872</v>
      </c>
      <c r="BD39" s="72">
        <f t="shared" si="27"/>
        <v>158.21177109195492</v>
      </c>
      <c r="BE39" s="92"/>
      <c r="BF39" s="102"/>
      <c r="BG39" s="73">
        <v>202.9575551178652</v>
      </c>
      <c r="BH39" s="73">
        <v>212.78566054300265</v>
      </c>
      <c r="BI39" s="73"/>
      <c r="BJ39" s="229">
        <f t="shared" si="5"/>
        <v>155.1447577492962</v>
      </c>
      <c r="BK39" s="61">
        <f t="shared" si="2"/>
        <v>156.92472003102006</v>
      </c>
      <c r="BL39" s="61"/>
      <c r="BM39" s="171">
        <v>1002.5820022274593</v>
      </c>
      <c r="BN39" s="73">
        <v>1059.0300721316048</v>
      </c>
      <c r="BO39" s="244"/>
      <c r="BP39" s="15">
        <f t="shared" si="18"/>
        <v>1527.278184085561</v>
      </c>
      <c r="BQ39" s="15">
        <f t="shared" si="12"/>
        <v>1230.2063450582998</v>
      </c>
      <c r="BR39" s="6"/>
      <c r="BS39" s="83">
        <v>1534.918433477906</v>
      </c>
      <c r="BT39" s="83">
        <v>1731.0364657587807</v>
      </c>
      <c r="BU39" s="61"/>
      <c r="BV39" s="231">
        <f t="shared" si="19"/>
        <v>1435.4975547526253</v>
      </c>
      <c r="BW39" s="140">
        <f t="shared" si="13"/>
        <v>1776.5092021684895</v>
      </c>
      <c r="BX39" s="102"/>
      <c r="BY39" s="20">
        <f t="shared" si="100"/>
        <v>4.941799275548526</v>
      </c>
      <c r="BZ39" s="20">
        <f t="shared" si="101"/>
        <v>5.181103125270962</v>
      </c>
      <c r="CA39" s="23"/>
      <c r="CB39" s="20">
        <f t="shared" si="6"/>
        <v>3.777608825674781</v>
      </c>
      <c r="CC39" s="20">
        <f t="shared" si="7"/>
        <v>3.820949002438432</v>
      </c>
      <c r="CD39" s="11"/>
      <c r="CE39" s="216">
        <f t="shared" si="102"/>
        <v>17.18897687438813</v>
      </c>
      <c r="CF39" s="20">
        <f t="shared" si="103"/>
        <v>18.156762617629578</v>
      </c>
      <c r="CG39" s="20"/>
      <c r="CH39" s="30">
        <f t="shared" si="28"/>
        <v>26.184740329148898</v>
      </c>
      <c r="CI39" s="20">
        <f t="shared" si="29"/>
        <v>21.091530038393003</v>
      </c>
      <c r="CJ39" s="127"/>
      <c r="CK39" s="146">
        <f t="shared" si="104"/>
        <v>39.66396538744642</v>
      </c>
      <c r="CL39" s="146">
        <f t="shared" si="105"/>
        <v>44.73186911091465</v>
      </c>
      <c r="CM39" s="80"/>
      <c r="CN39" s="146">
        <f t="shared" si="30"/>
        <v>37.09482151208504</v>
      </c>
      <c r="CO39" s="146">
        <f t="shared" si="31"/>
        <v>45.90693418518078</v>
      </c>
      <c r="CP39" s="72"/>
      <c r="CQ39" s="175">
        <f t="shared" si="88"/>
        <v>25.044408517042992</v>
      </c>
      <c r="CR39" s="72">
        <f t="shared" si="89"/>
        <v>26.239558639977417</v>
      </c>
      <c r="CS39" s="80"/>
      <c r="CT39" s="72">
        <f t="shared" si="32"/>
        <v>19.144439782468712</v>
      </c>
      <c r="CU39" s="72">
        <f t="shared" si="32"/>
        <v>19.35109434916006</v>
      </c>
      <c r="CV39" s="92"/>
      <c r="CW39" s="72">
        <f t="shared" si="90"/>
        <v>66.75407255489034</v>
      </c>
      <c r="CX39" s="72">
        <f t="shared" si="91"/>
        <v>68.38086086397361</v>
      </c>
      <c r="CY39" s="72"/>
      <c r="CZ39" s="189">
        <f t="shared" si="92"/>
        <v>51.028129548037576</v>
      </c>
      <c r="DA39" s="72">
        <f t="shared" si="93"/>
        <v>50.42937300932738</v>
      </c>
      <c r="DB39" s="92"/>
      <c r="DC39" s="179"/>
      <c r="DD39" s="70"/>
      <c r="DE39" s="80"/>
      <c r="DF39" s="70"/>
      <c r="DG39" s="70"/>
      <c r="DH39" s="72"/>
      <c r="DI39" s="26"/>
      <c r="DJ39" s="68">
        <v>1.3081818429587637</v>
      </c>
      <c r="DK39" s="68">
        <v>1.355972854378458</v>
      </c>
      <c r="DL39" s="68">
        <v>1.4459131667166334</v>
      </c>
      <c r="DM39" s="54">
        <v>0.6564501560190509</v>
      </c>
      <c r="DN39" s="37">
        <v>0.8608556413204137</v>
      </c>
      <c r="DO39" s="55">
        <v>1.2845705370339957</v>
      </c>
      <c r="DP39" s="37">
        <v>1.0692588283387314</v>
      </c>
      <c r="DQ39" s="37">
        <v>0.974403320650294</v>
      </c>
      <c r="DR39" s="37">
        <v>1.0899657243482908</v>
      </c>
      <c r="DS39" s="101"/>
      <c r="DT39" s="126"/>
      <c r="DU39" s="6"/>
    </row>
    <row r="40" spans="1:125" ht="12.75">
      <c r="A40" s="152"/>
      <c r="B40" s="5"/>
      <c r="C40" s="15">
        <v>10</v>
      </c>
      <c r="D40" s="155">
        <v>2661.635530692612</v>
      </c>
      <c r="E40" s="43">
        <v>2038.377200292196</v>
      </c>
      <c r="F40" s="43"/>
      <c r="G40" s="250">
        <f t="shared" si="0"/>
        <v>1823.0673024313512</v>
      </c>
      <c r="H40" s="15">
        <f t="shared" si="1"/>
        <v>1618.7281747055597</v>
      </c>
      <c r="I40" s="15"/>
      <c r="J40" s="155">
        <v>1999.7432847496393</v>
      </c>
      <c r="K40" s="43">
        <v>2480.8213137158673</v>
      </c>
      <c r="L40" s="242"/>
      <c r="M40" s="15">
        <f t="shared" si="8"/>
        <v>1588.4208147722736</v>
      </c>
      <c r="N40" s="15">
        <f t="shared" si="9"/>
        <v>2324.135853406557</v>
      </c>
      <c r="O40" s="6"/>
      <c r="P40" s="15">
        <v>3643.7234446430793</v>
      </c>
      <c r="Q40" s="15">
        <v>3232.5108783564747</v>
      </c>
      <c r="R40" s="15"/>
      <c r="S40" s="250">
        <f t="shared" si="10"/>
        <v>2895.1864993402437</v>
      </c>
      <c r="T40" s="15">
        <f t="shared" si="11"/>
        <v>3168.055918473073</v>
      </c>
      <c r="U40" s="15"/>
      <c r="V40" s="216">
        <f t="shared" si="94"/>
        <v>3.260118001294758</v>
      </c>
      <c r="W40" s="122">
        <f t="shared" si="95"/>
        <v>2.496716822221013</v>
      </c>
      <c r="X40" s="23"/>
      <c r="Y40" s="20">
        <f t="shared" si="3"/>
        <v>2.232993383839344</v>
      </c>
      <c r="Z40" s="20">
        <f t="shared" si="4"/>
        <v>1.9827075498151896</v>
      </c>
      <c r="AA40" s="134"/>
      <c r="AB40" s="216">
        <f t="shared" si="96"/>
        <v>2.09833629081757</v>
      </c>
      <c r="AC40" s="20">
        <f t="shared" si="97"/>
        <v>2.6031328287497892</v>
      </c>
      <c r="AD40" s="20"/>
      <c r="AE40" s="30">
        <f t="shared" si="14"/>
        <v>1.4372397111407453</v>
      </c>
      <c r="AF40" s="20">
        <f t="shared" si="15"/>
        <v>2.0672152591749136</v>
      </c>
      <c r="AG40" s="127"/>
      <c r="AH40" s="20">
        <f t="shared" si="98"/>
        <v>2.3206292382089146</v>
      </c>
      <c r="AI40" s="20">
        <f t="shared" si="99"/>
        <v>2.0587345255773712</v>
      </c>
      <c r="AJ40" s="23"/>
      <c r="AK40" s="20">
        <f t="shared" si="16"/>
        <v>1.8438980187462632</v>
      </c>
      <c r="AL40" s="20">
        <f t="shared" si="17"/>
        <v>2.0176841915645336</v>
      </c>
      <c r="AM40" s="20"/>
      <c r="AN40" s="175">
        <f t="shared" si="82"/>
        <v>211.9476354064151</v>
      </c>
      <c r="AO40" s="72">
        <f t="shared" si="83"/>
        <v>136.93168715797412</v>
      </c>
      <c r="AP40" s="72"/>
      <c r="AQ40" s="189">
        <f t="shared" si="22"/>
        <v>145.17194389741593</v>
      </c>
      <c r="AR40" s="72">
        <f t="shared" si="23"/>
        <v>108.74100239190592</v>
      </c>
      <c r="AS40" s="92"/>
      <c r="AT40" s="72">
        <f t="shared" si="84"/>
        <v>81.8254863941647</v>
      </c>
      <c r="AU40" s="72">
        <f t="shared" si="85"/>
        <v>113.79309602144897</v>
      </c>
      <c r="AV40" s="80"/>
      <c r="AW40" s="72">
        <f t="shared" si="24"/>
        <v>64.99499548694764</v>
      </c>
      <c r="AX40" s="72">
        <f t="shared" si="25"/>
        <v>106.60607149389998</v>
      </c>
      <c r="AY40" s="72"/>
      <c r="AZ40" s="175">
        <f t="shared" si="86"/>
        <v>153.42138846504662</v>
      </c>
      <c r="BA40" s="72">
        <f t="shared" si="87"/>
        <v>123.8410861655784</v>
      </c>
      <c r="BB40" s="80"/>
      <c r="BC40" s="72">
        <f t="shared" si="26"/>
        <v>121.90374471121474</v>
      </c>
      <c r="BD40" s="72">
        <f t="shared" si="27"/>
        <v>121.37174498124874</v>
      </c>
      <c r="BE40" s="92"/>
      <c r="BF40" s="102"/>
      <c r="BG40" s="73">
        <v>397.73072253792213</v>
      </c>
      <c r="BH40" s="73">
        <v>430.20013178423204</v>
      </c>
      <c r="BI40" s="73"/>
      <c r="BJ40" s="229">
        <f t="shared" si="5"/>
        <v>272.42267660989586</v>
      </c>
      <c r="BK40" s="61">
        <f t="shared" si="2"/>
        <v>341.63307653821744</v>
      </c>
      <c r="BL40" s="61"/>
      <c r="BM40" s="171">
        <v>1603.6182948746628</v>
      </c>
      <c r="BN40" s="73">
        <v>1397.0576970027696</v>
      </c>
      <c r="BO40" s="244"/>
      <c r="BP40" s="15">
        <f t="shared" si="18"/>
        <v>1273.773837849111</v>
      </c>
      <c r="BQ40" s="15">
        <f t="shared" si="12"/>
        <v>1308.821342726343</v>
      </c>
      <c r="BR40" s="6"/>
      <c r="BS40" s="83">
        <v>1964.3339538941989</v>
      </c>
      <c r="BT40" s="83">
        <v>2155.421591010844</v>
      </c>
      <c r="BU40" s="61"/>
      <c r="BV40" s="231">
        <f t="shared" si="19"/>
        <v>1560.7971433373166</v>
      </c>
      <c r="BW40" s="140">
        <f t="shared" si="13"/>
        <v>2112.4433560076386</v>
      </c>
      <c r="BX40" s="102"/>
      <c r="BY40" s="20">
        <f t="shared" si="100"/>
        <v>9.684317469038545</v>
      </c>
      <c r="BZ40" s="20">
        <f t="shared" si="101"/>
        <v>10.4749128376008</v>
      </c>
      <c r="CA40" s="23"/>
      <c r="CB40" s="20">
        <f t="shared" si="6"/>
        <v>6.633200646962613</v>
      </c>
      <c r="CC40" s="20">
        <f t="shared" si="7"/>
        <v>8.318399820886327</v>
      </c>
      <c r="CD40" s="11"/>
      <c r="CE40" s="216">
        <f t="shared" si="102"/>
        <v>27.493569328698793</v>
      </c>
      <c r="CF40" s="20">
        <f t="shared" si="103"/>
        <v>23.95214794661595</v>
      </c>
      <c r="CG40" s="20"/>
      <c r="CH40" s="30">
        <f t="shared" si="28"/>
        <v>21.838482032736128</v>
      </c>
      <c r="CI40" s="20">
        <f t="shared" si="29"/>
        <v>22.439361311938537</v>
      </c>
      <c r="CJ40" s="127"/>
      <c r="CK40" s="146">
        <f t="shared" si="104"/>
        <v>50.76053049939919</v>
      </c>
      <c r="CL40" s="146">
        <f t="shared" si="105"/>
        <v>55.69844332867569</v>
      </c>
      <c r="CM40" s="80"/>
      <c r="CN40" s="146">
        <f t="shared" si="30"/>
        <v>40.332699458096435</v>
      </c>
      <c r="CO40" s="146">
        <f t="shared" si="31"/>
        <v>54.587838889768726</v>
      </c>
      <c r="CP40" s="72"/>
      <c r="CQ40" s="175">
        <f t="shared" si="88"/>
        <v>55.1762226289487</v>
      </c>
      <c r="CR40" s="72">
        <f t="shared" si="89"/>
        <v>59.46218583039351</v>
      </c>
      <c r="CS40" s="80"/>
      <c r="CT40" s="72">
        <f t="shared" si="32"/>
        <v>37.79254003283223</v>
      </c>
      <c r="CU40" s="72">
        <f t="shared" si="32"/>
        <v>47.22046317994434</v>
      </c>
      <c r="CV40" s="92"/>
      <c r="CW40" s="72">
        <f t="shared" si="90"/>
        <v>109.24431252996155</v>
      </c>
      <c r="CX40" s="72">
        <f t="shared" si="91"/>
        <v>91.47924175707499</v>
      </c>
      <c r="CY40" s="72"/>
      <c r="CZ40" s="189">
        <f t="shared" si="92"/>
        <v>74.82607286135041</v>
      </c>
      <c r="DA40" s="72">
        <f t="shared" si="93"/>
        <v>72.64603725534789</v>
      </c>
      <c r="DB40" s="92"/>
      <c r="DC40" s="179"/>
      <c r="DD40" s="70"/>
      <c r="DE40" s="80"/>
      <c r="DF40" s="70"/>
      <c r="DG40" s="70"/>
      <c r="DH40" s="72"/>
      <c r="DI40" s="26"/>
      <c r="DJ40" s="68">
        <v>1.459976561009512</v>
      </c>
      <c r="DK40" s="68">
        <v>1.2592461366547654</v>
      </c>
      <c r="DL40" s="68">
        <v>1.1516856994903382</v>
      </c>
      <c r="DM40" s="54">
        <v>1.2589505665954999</v>
      </c>
      <c r="DN40" s="37">
        <v>1.067416652980785</v>
      </c>
      <c r="DO40" s="55">
        <v>1.1018434882575132</v>
      </c>
      <c r="DP40" s="37">
        <v>1.2585453287632464</v>
      </c>
      <c r="DQ40" s="37">
        <v>1.0203452721612527</v>
      </c>
      <c r="DR40" s="37">
        <v>1.0184113707116127</v>
      </c>
      <c r="DS40" s="101"/>
      <c r="DT40" s="126"/>
      <c r="DU40" s="6"/>
    </row>
    <row r="41" spans="1:125" ht="12.75">
      <c r="A41" s="153"/>
      <c r="B41" s="7"/>
      <c r="C41" s="16">
        <v>100</v>
      </c>
      <c r="D41" s="155">
        <v>2471.9511889379255</v>
      </c>
      <c r="E41" s="43">
        <v>2184.0551375938653</v>
      </c>
      <c r="F41" s="43"/>
      <c r="G41" s="250">
        <f t="shared" si="0"/>
        <v>1740.216832121135</v>
      </c>
      <c r="H41" s="15">
        <f t="shared" si="1"/>
        <v>1636.9482994945565</v>
      </c>
      <c r="I41" s="15"/>
      <c r="J41" s="155">
        <v>2064.7711063918405</v>
      </c>
      <c r="K41" s="43">
        <v>2070.024501499327</v>
      </c>
      <c r="L41" s="242"/>
      <c r="M41" s="15">
        <f t="shared" si="8"/>
        <v>1684.234738848577</v>
      </c>
      <c r="N41" s="15">
        <f t="shared" si="9"/>
        <v>1910.1885564339482</v>
      </c>
      <c r="O41" s="6"/>
      <c r="P41" s="15">
        <v>3919.127450836137</v>
      </c>
      <c r="Q41" s="15">
        <v>4683.190645481611</v>
      </c>
      <c r="R41" s="15"/>
      <c r="S41" s="250">
        <f t="shared" si="10"/>
        <v>3340.091441926355</v>
      </c>
      <c r="T41" s="15">
        <f t="shared" si="11"/>
        <v>4078.1550895961204</v>
      </c>
      <c r="U41" s="15"/>
      <c r="V41" s="216">
        <f t="shared" si="94"/>
        <v>3.0277821574171093</v>
      </c>
      <c r="W41" s="122">
        <f t="shared" si="95"/>
        <v>2.6751511947382283</v>
      </c>
      <c r="X41" s="23"/>
      <c r="Y41" s="20">
        <f t="shared" si="3"/>
        <v>2.131513558160962</v>
      </c>
      <c r="Z41" s="20">
        <f t="shared" si="4"/>
        <v>2.0050245635931763</v>
      </c>
      <c r="AA41" s="134"/>
      <c r="AB41" s="216">
        <f t="shared" si="96"/>
        <v>2.166570168188348</v>
      </c>
      <c r="AC41" s="20">
        <f t="shared" si="97"/>
        <v>2.172082570549245</v>
      </c>
      <c r="AD41" s="20"/>
      <c r="AE41" s="30">
        <f t="shared" si="14"/>
        <v>1.5252331403326749</v>
      </c>
      <c r="AF41" s="20">
        <f t="shared" si="15"/>
        <v>1.6279748661196705</v>
      </c>
      <c r="AG41" s="127"/>
      <c r="AH41" s="20">
        <f t="shared" si="98"/>
        <v>2.496029649025242</v>
      </c>
      <c r="AI41" s="20">
        <f t="shared" si="99"/>
        <v>2.982649288597608</v>
      </c>
      <c r="AJ41" s="23"/>
      <c r="AK41" s="20">
        <f t="shared" si="16"/>
        <v>2.127250867466681</v>
      </c>
      <c r="AL41" s="20">
        <f t="shared" si="17"/>
        <v>2.5973118110214557</v>
      </c>
      <c r="AM41" s="20"/>
      <c r="AN41" s="175">
        <f t="shared" si="82"/>
        <v>190.15982047736642</v>
      </c>
      <c r="AO41" s="72">
        <f t="shared" si="83"/>
        <v>153.256298008208</v>
      </c>
      <c r="AP41" s="72"/>
      <c r="AQ41" s="189">
        <f t="shared" si="22"/>
        <v>133.86968232573633</v>
      </c>
      <c r="AR41" s="72">
        <f t="shared" si="23"/>
        <v>114.86552335292643</v>
      </c>
      <c r="AS41" s="92"/>
      <c r="AT41" s="72">
        <f t="shared" si="84"/>
        <v>86.90887501666727</v>
      </c>
      <c r="AU41" s="72">
        <f t="shared" si="85"/>
        <v>83.19641523378323</v>
      </c>
      <c r="AV41" s="80"/>
      <c r="AW41" s="72">
        <f t="shared" si="24"/>
        <v>70.89160922689801</v>
      </c>
      <c r="AX41" s="72">
        <f t="shared" si="25"/>
        <v>76.77244409464367</v>
      </c>
      <c r="AY41" s="72"/>
      <c r="AZ41" s="175">
        <f t="shared" si="86"/>
        <v>173.79817082470197</v>
      </c>
      <c r="BA41" s="72">
        <f t="shared" si="87"/>
        <v>231.91218898943498</v>
      </c>
      <c r="BB41" s="80"/>
      <c r="BC41" s="72">
        <f t="shared" si="26"/>
        <v>148.1201594681982</v>
      </c>
      <c r="BD41" s="72">
        <f t="shared" si="27"/>
        <v>201.95075226739567</v>
      </c>
      <c r="BE41" s="92"/>
      <c r="BF41" s="102"/>
      <c r="BG41" s="41">
        <v>467.79032943367076</v>
      </c>
      <c r="BH41" s="41">
        <v>377.49956993427946</v>
      </c>
      <c r="BI41" s="41"/>
      <c r="BJ41" s="230">
        <f t="shared" si="5"/>
        <v>329.31742698921346</v>
      </c>
      <c r="BK41" s="17">
        <f t="shared" si="2"/>
        <v>282.9357503055654</v>
      </c>
      <c r="BL41" s="17"/>
      <c r="BM41" s="257">
        <v>1247.2366430029274</v>
      </c>
      <c r="BN41" s="41">
        <v>1397.5715858411654</v>
      </c>
      <c r="BO41" s="246"/>
      <c r="BP41" s="16">
        <f t="shared" si="18"/>
        <v>1017.371501958515</v>
      </c>
      <c r="BQ41" s="16">
        <f t="shared" si="12"/>
        <v>1289.658768839412</v>
      </c>
      <c r="BR41" s="256"/>
      <c r="BS41" s="84">
        <v>1853.1322596469313</v>
      </c>
      <c r="BT41" s="84">
        <v>2483.364663415481</v>
      </c>
      <c r="BU41" s="17"/>
      <c r="BV41" s="233">
        <f t="shared" si="19"/>
        <v>1579.3390949518162</v>
      </c>
      <c r="BW41" s="147">
        <f t="shared" si="13"/>
        <v>2162.5312758091877</v>
      </c>
      <c r="BX41" s="259"/>
      <c r="BY41" s="18">
        <f t="shared" si="100"/>
        <v>11.390193923854733</v>
      </c>
      <c r="BZ41" s="18">
        <f t="shared" si="101"/>
        <v>9.191710553163292</v>
      </c>
      <c r="CA41" s="166"/>
      <c r="CB41" s="18">
        <f t="shared" si="6"/>
        <v>8.018526933750726</v>
      </c>
      <c r="CC41" s="18">
        <f t="shared" si="7"/>
        <v>6.889182741065375</v>
      </c>
      <c r="CD41" s="213"/>
      <c r="CE41" s="217">
        <f t="shared" si="102"/>
        <v>21.383509544192798</v>
      </c>
      <c r="CF41" s="18">
        <f t="shared" si="103"/>
        <v>23.960958421309854</v>
      </c>
      <c r="CG41" s="18"/>
      <c r="CH41" s="85">
        <f t="shared" si="28"/>
        <v>17.44253854644696</v>
      </c>
      <c r="CI41" s="18">
        <f t="shared" si="29"/>
        <v>22.11082455518008</v>
      </c>
      <c r="CJ41" s="210"/>
      <c r="CK41" s="148">
        <f t="shared" si="104"/>
        <v>47.886957509820185</v>
      </c>
      <c r="CL41" s="148">
        <f t="shared" si="105"/>
        <v>64.17284977868955</v>
      </c>
      <c r="CM41" s="174"/>
      <c r="CN41" s="148">
        <f t="shared" si="30"/>
        <v>40.811843698606204</v>
      </c>
      <c r="CO41" s="148">
        <f t="shared" si="31"/>
        <v>55.88216533344579</v>
      </c>
      <c r="CP41" s="72"/>
      <c r="CQ41" s="181">
        <f t="shared" si="88"/>
        <v>66.01458953388871</v>
      </c>
      <c r="CR41" s="34">
        <f t="shared" si="89"/>
        <v>51.40912887852297</v>
      </c>
      <c r="CS41" s="174"/>
      <c r="CT41" s="34">
        <f t="shared" si="32"/>
        <v>46.47328814036936</v>
      </c>
      <c r="CU41" s="34">
        <f t="shared" si="32"/>
        <v>38.53111794096267</v>
      </c>
      <c r="CV41" s="144"/>
      <c r="CW41" s="34">
        <f t="shared" si="90"/>
        <v>84.04992394479368</v>
      </c>
      <c r="CX41" s="34">
        <f t="shared" si="91"/>
        <v>91.51435723064168</v>
      </c>
      <c r="CY41" s="34"/>
      <c r="CZ41" s="190">
        <f t="shared" si="92"/>
        <v>59.169895037480096</v>
      </c>
      <c r="DA41" s="34">
        <f t="shared" si="93"/>
        <v>68.58996774828358</v>
      </c>
      <c r="DB41" s="144"/>
      <c r="DC41" s="180"/>
      <c r="DD41" s="71"/>
      <c r="DE41" s="174"/>
      <c r="DF41" s="71"/>
      <c r="DG41" s="71"/>
      <c r="DH41" s="34"/>
      <c r="DI41" s="26"/>
      <c r="DJ41" s="68">
        <v>1.420484587501022</v>
      </c>
      <c r="DK41" s="68">
        <v>1.3342236515766808</v>
      </c>
      <c r="DL41" s="68">
        <v>1.4310730151808344</v>
      </c>
      <c r="DM41" s="54">
        <v>1.2259402200689768</v>
      </c>
      <c r="DN41" s="37">
        <v>1.0836754803744453</v>
      </c>
      <c r="DO41" s="55">
        <v>1.1593652488093282</v>
      </c>
      <c r="DP41" s="37">
        <v>1.1733593283230086</v>
      </c>
      <c r="DQ41" s="37">
        <v>1.1483601144618092</v>
      </c>
      <c r="DR41" s="37">
        <v>1.153973145498569</v>
      </c>
      <c r="DS41" s="101"/>
      <c r="DT41" s="270"/>
      <c r="DU41" s="256"/>
    </row>
    <row r="42" spans="1:125" ht="12.75">
      <c r="A42" s="152">
        <v>4</v>
      </c>
      <c r="B42" s="5"/>
      <c r="C42" s="15">
        <v>0</v>
      </c>
      <c r="D42" s="157">
        <v>1732.1321910892918</v>
      </c>
      <c r="E42" s="42">
        <v>1617.7017977276482</v>
      </c>
      <c r="F42" s="42"/>
      <c r="G42" s="267">
        <f t="shared" si="0"/>
        <v>1474.1313393655842</v>
      </c>
      <c r="H42" s="14">
        <f t="shared" si="1"/>
        <v>1711.5941560509202</v>
      </c>
      <c r="I42" s="14"/>
      <c r="J42" s="157">
        <v>2126.3018430544407</v>
      </c>
      <c r="K42" s="42">
        <v>1961.879919712641</v>
      </c>
      <c r="L42" s="241"/>
      <c r="M42" s="14">
        <f t="shared" si="8"/>
        <v>1576.780915553312</v>
      </c>
      <c r="N42" s="14">
        <f t="shared" si="9"/>
        <v>2027.1576827658512</v>
      </c>
      <c r="O42" s="209"/>
      <c r="P42" s="75">
        <v>1434.3622760669073</v>
      </c>
      <c r="Q42" s="75">
        <v>1043.9630027582518</v>
      </c>
      <c r="R42" s="75"/>
      <c r="S42" s="211">
        <f t="shared" si="10"/>
        <v>1229.442212484281</v>
      </c>
      <c r="T42" s="75">
        <f t="shared" si="11"/>
        <v>1112.5419322683053</v>
      </c>
      <c r="U42" s="75"/>
      <c r="V42" s="178">
        <f aca="true" t="shared" si="106" ref="V42:V48">D42/AVERAGE(D$42:F$42)</f>
        <v>1.0341600191960727</v>
      </c>
      <c r="W42" s="19">
        <f aca="true" t="shared" si="107" ref="W42:W48">E42/AVERAGE(D$42:F$42)</f>
        <v>0.9658399808039272</v>
      </c>
      <c r="X42" s="39"/>
      <c r="Y42" s="19">
        <f t="shared" si="3"/>
        <v>0.880122026516426</v>
      </c>
      <c r="Z42" s="19">
        <f t="shared" si="4"/>
        <v>1.021897898083841</v>
      </c>
      <c r="AA42" s="170"/>
      <c r="AB42" s="178">
        <f aca="true" t="shared" si="108" ref="AB42:AB48">J42/AVERAGE(J$42:L$42)</f>
        <v>1.040218838809777</v>
      </c>
      <c r="AC42" s="19">
        <f aca="true" t="shared" si="109" ref="AC42:AC48">K42/AVERAGE(J$42:L$42)</f>
        <v>0.9597811611902228</v>
      </c>
      <c r="AD42" s="19"/>
      <c r="AE42" s="90">
        <f t="shared" si="14"/>
        <v>0.885278385781655</v>
      </c>
      <c r="AF42" s="19">
        <f t="shared" si="15"/>
        <v>1.0154874210367426</v>
      </c>
      <c r="AG42" s="170"/>
      <c r="AH42" s="19">
        <f aca="true" t="shared" si="110" ref="AH42:AH48">P42/AVERAGE(P$42:R$42)</f>
        <v>1.1575254372959962</v>
      </c>
      <c r="AI42" s="19">
        <f aca="true" t="shared" si="111" ref="AI42:AI48">Q42/AVERAGE(P$42:R$42)</f>
        <v>0.8424745627040036</v>
      </c>
      <c r="AJ42" s="39"/>
      <c r="AK42" s="19">
        <f t="shared" si="16"/>
        <v>0.9921556488074023</v>
      </c>
      <c r="AL42" s="19">
        <f t="shared" si="17"/>
        <v>0.8978175236107035</v>
      </c>
      <c r="AM42" s="19"/>
      <c r="AN42" s="182">
        <f aca="true" t="shared" si="112" ref="AN42:AN48">((V42-1)/(AVERAGE(V$17:X$17)-1))*100</f>
        <v>-3.8374833972854216</v>
      </c>
      <c r="AO42" s="78">
        <f aca="true" t="shared" si="113" ref="AO42:AO48">((W42-1)/(AVERAGE(V$17:V$17)-1))*100</f>
        <v>4.102626534783668</v>
      </c>
      <c r="AP42" s="78"/>
      <c r="AQ42" s="191">
        <f t="shared" si="22"/>
        <v>-3.26589077284918</v>
      </c>
      <c r="AR42" s="78">
        <f t="shared" si="23"/>
        <v>4.340745377954616</v>
      </c>
      <c r="AS42" s="91"/>
      <c r="AT42" s="78">
        <f aca="true" t="shared" si="114" ref="AT42:AT48">((AB42-1)/(AVERAGE(AB$17:AD$17)-1))*100</f>
        <v>-4.535305831512884</v>
      </c>
      <c r="AU42" s="78">
        <f aca="true" t="shared" si="115" ref="AU42:AU48">((AC42-1)/(AVERAGE(AB$17:AB$17)-1))*100</f>
        <v>4.546639839984447</v>
      </c>
      <c r="AV42" s="79"/>
      <c r="AW42" s="78">
        <f t="shared" si="24"/>
        <v>-3.3632025032976776</v>
      </c>
      <c r="AX42" s="78">
        <f t="shared" si="25"/>
        <v>4.697920494412197</v>
      </c>
      <c r="AY42" s="78"/>
      <c r="AZ42" s="182">
        <f aca="true" t="shared" si="116" ref="AZ42:AZ48">((AH42-1)/(AVERAGE(AH$17:AJ$17)-1))*100</f>
        <v>-16.56753252749655</v>
      </c>
      <c r="BA42" s="78">
        <f aca="true" t="shared" si="117" ref="BA42:BA48">((AI42-1)/(AVERAGE(AH$17:AH$17)-1))*100</f>
        <v>16.82130932826103</v>
      </c>
      <c r="BB42" s="79"/>
      <c r="BC42" s="78">
        <f aca="true" t="shared" si="118" ref="BC42:BC48">AZ42/DP42</f>
        <v>-14.200613182509915</v>
      </c>
      <c r="BD42" s="78">
        <f aca="true" t="shared" si="119" ref="BD42:BD48">BA42/DQ42</f>
        <v>17.926317248696648</v>
      </c>
      <c r="BE42" s="91"/>
      <c r="BF42" s="102"/>
      <c r="BG42" s="73">
        <v>40.61259775734729</v>
      </c>
      <c r="BH42" s="73">
        <v>40.36604661371213</v>
      </c>
      <c r="BI42" s="73"/>
      <c r="BJ42" s="229">
        <f t="shared" si="5"/>
        <v>34.56335690493951</v>
      </c>
      <c r="BK42" s="61">
        <f t="shared" si="2"/>
        <v>42.70891556401705</v>
      </c>
      <c r="BL42" s="61"/>
      <c r="BM42" s="171">
        <v>105.83583716638714</v>
      </c>
      <c r="BN42" s="73">
        <v>100.96112834745149</v>
      </c>
      <c r="BO42" s="244"/>
      <c r="BP42" s="15">
        <f t="shared" si="18"/>
        <v>78.48364933261004</v>
      </c>
      <c r="BQ42" s="15">
        <f t="shared" si="12"/>
        <v>104.32041478880261</v>
      </c>
      <c r="BR42" s="6"/>
      <c r="BS42" s="83">
        <v>26.187946744339058</v>
      </c>
      <c r="BT42" s="83">
        <v>12.608560448968404</v>
      </c>
      <c r="BU42" s="61"/>
      <c r="BV42" s="231">
        <f t="shared" si="19"/>
        <v>22.446607613012052</v>
      </c>
      <c r="BW42" s="140">
        <f t="shared" si="13"/>
        <v>13.436828860749742</v>
      </c>
      <c r="BX42" s="102"/>
      <c r="BY42" s="20">
        <f aca="true" t="shared" si="120" ref="BY42:BY48">BG42/AVERAGE(BG$42:BI$42)</f>
        <v>1.0030446439990452</v>
      </c>
      <c r="BZ42" s="20">
        <f aca="true" t="shared" si="121" ref="BZ42:BZ48">BH42/AVERAGE(BG$42:BI$42)</f>
        <v>0.9969553560009549</v>
      </c>
      <c r="CA42" s="23"/>
      <c r="CB42" s="20">
        <f t="shared" si="6"/>
        <v>0.8536412821771551</v>
      </c>
      <c r="CC42" s="20">
        <f t="shared" si="7"/>
        <v>1.054819227852636</v>
      </c>
      <c r="CD42" s="20"/>
      <c r="CE42" s="216">
        <f aca="true" t="shared" si="122" ref="CE42:CE48">BM42/AVERAGE(BM$42:BO$42)</f>
        <v>1.023572438825798</v>
      </c>
      <c r="CF42" s="20">
        <f aca="true" t="shared" si="123" ref="CF42:CF48">BN42/AVERAGE(BM$42:BO$42)</f>
        <v>0.9764275611742018</v>
      </c>
      <c r="CG42" s="20"/>
      <c r="CH42" s="30">
        <f t="shared" si="28"/>
        <v>0.7590406284502081</v>
      </c>
      <c r="CI42" s="20">
        <f t="shared" si="29"/>
        <v>1.008916301354737</v>
      </c>
      <c r="CJ42" s="127"/>
      <c r="CK42" s="146">
        <f aca="true" t="shared" si="124" ref="CK42:CK48">BS42/AVERAGE(BS$42:BU$42)</f>
        <v>1.35001569155981</v>
      </c>
      <c r="CL42" s="146">
        <f aca="true" t="shared" si="125" ref="CL42:CL48">BT42/AVERAGE(BS$42:BU$42)</f>
        <v>0.6499843084401901</v>
      </c>
      <c r="CM42" s="80"/>
      <c r="CN42" s="146">
        <f t="shared" si="30"/>
        <v>1.1571457967166785</v>
      </c>
      <c r="CO42" s="146">
        <f t="shared" si="31"/>
        <v>0.692682400186151</v>
      </c>
      <c r="CP42" s="78"/>
      <c r="CQ42" s="175">
        <f aca="true" t="shared" si="126" ref="CQ42:CQ48">((BY42-1)/(AVERAGE(BY$55:CA$55)-1))*100</f>
        <v>-0.3542843078163395</v>
      </c>
      <c r="CR42" s="72">
        <f aca="true" t="shared" si="127" ref="CR42:CR48">((BZ42-1)/(AVERAGE(BY$55:CA$55)-1))*100</f>
        <v>0.3542843078163266</v>
      </c>
      <c r="CS42" s="80"/>
      <c r="CT42" s="72">
        <f aca="true" t="shared" si="128" ref="CT42:CT48">CQ42/DJ42</f>
        <v>-0.3015137088752291</v>
      </c>
      <c r="CU42" s="72">
        <f aca="true" t="shared" si="129" ref="CU42:CU48">CR42/DK42</f>
        <v>0.37484717621675057</v>
      </c>
      <c r="CV42" s="92"/>
      <c r="CW42" s="72">
        <f aca="true" t="shared" si="130" ref="CW42:CW48">((CE42-1)/(AVERAGE(CE$17:CG$17)-1))*100</f>
        <v>-3.2313151320697826</v>
      </c>
      <c r="CX42" s="72">
        <f aca="true" t="shared" si="131" ref="CX42:CX48">((CF42-1)/(AVERAGE(CE$17:CE$17)-1))*100</f>
        <v>3.6197289378656072</v>
      </c>
      <c r="CY42" s="72"/>
      <c r="CZ42" s="189">
        <f aca="true" t="shared" si="132" ref="CZ42:DA48">CW42/DJ42</f>
        <v>-2.7500111873994695</v>
      </c>
      <c r="DA42" s="72">
        <f t="shared" si="132"/>
        <v>3.8298201221274994</v>
      </c>
      <c r="DB42" s="92"/>
      <c r="DC42" s="179"/>
      <c r="DD42" s="70"/>
      <c r="DE42" s="80"/>
      <c r="DF42" s="70"/>
      <c r="DG42" s="70"/>
      <c r="DH42" s="72"/>
      <c r="DI42" s="26"/>
      <c r="DJ42" s="35">
        <v>1.1750189042414243</v>
      </c>
      <c r="DK42" s="35">
        <v>0.9451433285213445</v>
      </c>
      <c r="DL42" s="35">
        <v>0.879837767237231</v>
      </c>
      <c r="DM42" s="57">
        <v>1.348508104125737</v>
      </c>
      <c r="DN42" s="36">
        <v>0.9677983791748527</v>
      </c>
      <c r="DO42" s="58">
        <v>0.6836935166994106</v>
      </c>
      <c r="DP42" s="36">
        <v>1.1666772634791456</v>
      </c>
      <c r="DQ42" s="36">
        <v>0.9383583418107833</v>
      </c>
      <c r="DR42" s="36">
        <v>0.894964394710071</v>
      </c>
      <c r="DS42" s="101"/>
      <c r="DT42" s="126"/>
      <c r="DU42" s="6"/>
    </row>
    <row r="43" spans="1:125" ht="12.75">
      <c r="A43" s="152"/>
      <c r="B43" s="5"/>
      <c r="C43" s="15">
        <v>0.0001</v>
      </c>
      <c r="D43" s="155">
        <v>2029.088227937753</v>
      </c>
      <c r="E43" s="43">
        <v>2043.5703942595585</v>
      </c>
      <c r="F43" s="43"/>
      <c r="G43" s="250">
        <f t="shared" si="0"/>
        <v>2093.637369352094</v>
      </c>
      <c r="H43" s="15">
        <f t="shared" si="1"/>
        <v>1968.925292267033</v>
      </c>
      <c r="I43" s="15"/>
      <c r="J43" s="155">
        <v>2060.1179870103038</v>
      </c>
      <c r="K43" s="43">
        <v>2196.926244994995</v>
      </c>
      <c r="L43" s="242"/>
      <c r="M43" s="15">
        <f t="shared" si="8"/>
        <v>2353.883781233147</v>
      </c>
      <c r="N43" s="15">
        <f t="shared" si="9"/>
        <v>2089.213976060981</v>
      </c>
      <c r="O43" s="6"/>
      <c r="P43" s="61">
        <v>1248.7494756451892</v>
      </c>
      <c r="Q43" s="61">
        <v>1305.4944688260357</v>
      </c>
      <c r="R43" s="61"/>
      <c r="S43" s="229">
        <f t="shared" si="10"/>
        <v>1114.0132302688583</v>
      </c>
      <c r="T43" s="61">
        <f t="shared" si="11"/>
        <v>1017.092890772666</v>
      </c>
      <c r="U43" s="61"/>
      <c r="V43" s="216">
        <f t="shared" si="106"/>
        <v>1.2114559913784655</v>
      </c>
      <c r="W43" s="20">
        <f t="shared" si="107"/>
        <v>1.2201024893065138</v>
      </c>
      <c r="X43" s="23"/>
      <c r="Y43" s="20">
        <f t="shared" si="3"/>
        <v>1.2499947020308926</v>
      </c>
      <c r="Z43" s="20">
        <f t="shared" si="4"/>
        <v>1.1755360407949038</v>
      </c>
      <c r="AA43" s="127"/>
      <c r="AB43" s="216">
        <f t="shared" si="108"/>
        <v>1.0078407011022499</v>
      </c>
      <c r="AC43" s="20">
        <f t="shared" si="109"/>
        <v>1.0747693583506464</v>
      </c>
      <c r="AD43" s="20"/>
      <c r="AE43" s="30">
        <f t="shared" si="14"/>
        <v>1.0399020235439538</v>
      </c>
      <c r="AF43" s="20">
        <f t="shared" si="15"/>
        <v>1.0355114651075839</v>
      </c>
      <c r="AG43" s="127"/>
      <c r="AH43" s="20">
        <f t="shared" si="110"/>
        <v>1.007736543959358</v>
      </c>
      <c r="AI43" s="20">
        <f t="shared" si="111"/>
        <v>1.0535295588357154</v>
      </c>
      <c r="AJ43" s="23"/>
      <c r="AK43" s="20">
        <f t="shared" si="16"/>
        <v>0.8990048560509796</v>
      </c>
      <c r="AL43" s="20">
        <f t="shared" si="17"/>
        <v>0.8207904744891398</v>
      </c>
      <c r="AM43" s="20"/>
      <c r="AN43" s="175">
        <f t="shared" si="112"/>
        <v>-23.754637007483943</v>
      </c>
      <c r="AO43" s="72">
        <f t="shared" si="113"/>
        <v>-26.43436198960493</v>
      </c>
      <c r="AP43" s="72"/>
      <c r="AQ43" s="189">
        <f t="shared" si="22"/>
        <v>-24.51031702293641</v>
      </c>
      <c r="AR43" s="72">
        <f t="shared" si="23"/>
        <v>-25.468799143145542</v>
      </c>
      <c r="AS43" s="92"/>
      <c r="AT43" s="72">
        <f t="shared" si="114"/>
        <v>-0.8841622106588237</v>
      </c>
      <c r="AU43" s="72">
        <f t="shared" si="115"/>
        <v>-8.452490264449928</v>
      </c>
      <c r="AV43" s="80"/>
      <c r="AW43" s="72">
        <f t="shared" si="24"/>
        <v>-1.0102407244496532</v>
      </c>
      <c r="AX43" s="72">
        <f t="shared" si="25"/>
        <v>-8.038076304672849</v>
      </c>
      <c r="AY43" s="72"/>
      <c r="AZ43" s="175">
        <f t="shared" si="116"/>
        <v>-0.8136809260603645</v>
      </c>
      <c r="BA43" s="72">
        <f t="shared" si="117"/>
        <v>-5.716138820735097</v>
      </c>
      <c r="BB43" s="80"/>
      <c r="BC43" s="72">
        <f t="shared" si="118"/>
        <v>-0.7258872452221274</v>
      </c>
      <c r="BD43" s="72">
        <f t="shared" si="119"/>
        <v>-4.453365599064859</v>
      </c>
      <c r="BE43" s="92"/>
      <c r="BF43" s="102"/>
      <c r="BG43" s="73">
        <v>23.232473048530373</v>
      </c>
      <c r="BH43" s="73">
        <v>24.39975231492987</v>
      </c>
      <c r="BI43" s="73"/>
      <c r="BJ43" s="229">
        <f t="shared" si="5"/>
        <v>23.97154203900921</v>
      </c>
      <c r="BK43" s="61">
        <f t="shared" si="2"/>
        <v>23.508507263985486</v>
      </c>
      <c r="BL43" s="61"/>
      <c r="BM43" s="171">
        <v>119.25792211347189</v>
      </c>
      <c r="BN43" s="73">
        <v>124.26521709085148</v>
      </c>
      <c r="BO43" s="244"/>
      <c r="BP43" s="15">
        <f t="shared" si="18"/>
        <v>136.26369480607002</v>
      </c>
      <c r="BQ43" s="15">
        <f t="shared" si="12"/>
        <v>118.17266459259321</v>
      </c>
      <c r="BR43" s="6"/>
      <c r="BS43" s="83">
        <v>23.6194122996085</v>
      </c>
      <c r="BT43" s="83">
        <v>14.410099824051535</v>
      </c>
      <c r="BU43" s="61"/>
      <c r="BV43" s="231">
        <f t="shared" si="19"/>
        <v>21.0709500232976</v>
      </c>
      <c r="BW43" s="140">
        <f t="shared" si="13"/>
        <v>11.22671174512675</v>
      </c>
      <c r="BX43" s="102"/>
      <c r="BY43" s="20">
        <f t="shared" si="120"/>
        <v>0.573792590107456</v>
      </c>
      <c r="BZ43" s="20">
        <f t="shared" si="121"/>
        <v>0.6026219012293069</v>
      </c>
      <c r="CA43" s="23"/>
      <c r="CB43" s="20">
        <f t="shared" si="6"/>
        <v>0.5920460196682742</v>
      </c>
      <c r="CC43" s="20">
        <f t="shared" si="7"/>
        <v>0.5806100471691048</v>
      </c>
      <c r="CD43" s="20"/>
      <c r="CE43" s="216">
        <f t="shared" si="122"/>
        <v>1.1533817415274528</v>
      </c>
      <c r="CF43" s="20">
        <f t="shared" si="123"/>
        <v>1.2018089025831067</v>
      </c>
      <c r="CG43" s="20"/>
      <c r="CH43" s="30">
        <f t="shared" si="28"/>
        <v>1.3178500416337242</v>
      </c>
      <c r="CI43" s="20">
        <f t="shared" si="29"/>
        <v>1.1428858668110893</v>
      </c>
      <c r="CJ43" s="127"/>
      <c r="CK43" s="146">
        <f t="shared" si="124"/>
        <v>1.2176050891345669</v>
      </c>
      <c r="CL43" s="146">
        <f t="shared" si="125"/>
        <v>0.7428555231661333</v>
      </c>
      <c r="CM43" s="80"/>
      <c r="CN43" s="146">
        <f t="shared" si="30"/>
        <v>1.086229227714211</v>
      </c>
      <c r="CO43" s="146">
        <f t="shared" si="31"/>
        <v>0.5787485811126523</v>
      </c>
      <c r="CP43" s="72"/>
      <c r="CQ43" s="175">
        <f t="shared" si="126"/>
        <v>49.59482857349679</v>
      </c>
      <c r="CR43" s="72">
        <f t="shared" si="127"/>
        <v>46.24015967334632</v>
      </c>
      <c r="CS43" s="80"/>
      <c r="CT43" s="72">
        <f t="shared" si="128"/>
        <v>51.172534046789224</v>
      </c>
      <c r="CU43" s="72">
        <f t="shared" si="129"/>
        <v>44.551154271495115</v>
      </c>
      <c r="CV43" s="92"/>
      <c r="CW43" s="72">
        <f t="shared" si="130"/>
        <v>-21.02560308008751</v>
      </c>
      <c r="CX43" s="72">
        <f t="shared" si="131"/>
        <v>-30.989306197689853</v>
      </c>
      <c r="CY43" s="72"/>
      <c r="CZ43" s="189">
        <f t="shared" si="132"/>
        <v>-21.694467355111044</v>
      </c>
      <c r="DA43" s="72">
        <f t="shared" si="132"/>
        <v>-29.857365781885242</v>
      </c>
      <c r="DB43" s="92"/>
      <c r="DC43" s="179"/>
      <c r="DD43" s="70"/>
      <c r="DE43" s="80"/>
      <c r="DF43" s="70"/>
      <c r="DG43" s="70"/>
      <c r="DH43" s="72"/>
      <c r="DI43" s="26"/>
      <c r="DJ43" s="68">
        <v>0.9691689008042894</v>
      </c>
      <c r="DK43" s="68">
        <v>1.03791159689283</v>
      </c>
      <c r="DL43" s="68">
        <v>1.1516463875713203</v>
      </c>
      <c r="DM43" s="54">
        <v>0.8751995333988214</v>
      </c>
      <c r="DN43" s="37">
        <v>1.0515563605108058</v>
      </c>
      <c r="DO43" s="55">
        <v>1.45349336935167</v>
      </c>
      <c r="DP43" s="37">
        <v>1.1209467192268565</v>
      </c>
      <c r="DQ43" s="37">
        <v>1.2835548067141405</v>
      </c>
      <c r="DR43" s="37">
        <v>1.245835452695829</v>
      </c>
      <c r="DS43" s="101"/>
      <c r="DT43" s="126"/>
      <c r="DU43" s="6"/>
    </row>
    <row r="44" spans="1:125" ht="12.75">
      <c r="A44" s="152"/>
      <c r="B44" s="5"/>
      <c r="C44" s="15">
        <v>0.001</v>
      </c>
      <c r="D44" s="155">
        <v>2103.8611258844057</v>
      </c>
      <c r="E44" s="43">
        <v>2169.2076592057338</v>
      </c>
      <c r="F44" s="43"/>
      <c r="G44" s="250">
        <f t="shared" si="0"/>
        <v>2400.570068102632</v>
      </c>
      <c r="H44" s="15">
        <f t="shared" si="1"/>
        <v>2466.5231421007393</v>
      </c>
      <c r="I44" s="15"/>
      <c r="J44" s="155">
        <v>1591.9809642923587</v>
      </c>
      <c r="K44" s="43">
        <v>1512.9304570651627</v>
      </c>
      <c r="L44" s="242"/>
      <c r="M44" s="15">
        <f t="shared" si="8"/>
        <v>1766.8428690647274</v>
      </c>
      <c r="N44" s="15">
        <f t="shared" si="9"/>
        <v>1461.797172497953</v>
      </c>
      <c r="O44" s="6"/>
      <c r="P44" s="61">
        <v>1433.5023874943836</v>
      </c>
      <c r="Q44" s="61">
        <v>1530.7840346742587</v>
      </c>
      <c r="R44" s="61"/>
      <c r="S44" s="229">
        <f t="shared" si="10"/>
        <v>1439.8649647483264</v>
      </c>
      <c r="T44" s="61">
        <f t="shared" si="11"/>
        <v>1458.035233220193</v>
      </c>
      <c r="U44" s="61"/>
      <c r="V44" s="216">
        <f t="shared" si="106"/>
        <v>1.256098739763176</v>
      </c>
      <c r="W44" s="20">
        <f t="shared" si="107"/>
        <v>1.295113528877789</v>
      </c>
      <c r="X44" s="23"/>
      <c r="Y44" s="20">
        <f t="shared" si="3"/>
        <v>1.4332471854525786</v>
      </c>
      <c r="Z44" s="20">
        <f t="shared" si="4"/>
        <v>1.472624106349724</v>
      </c>
      <c r="AA44" s="127"/>
      <c r="AB44" s="216">
        <f t="shared" si="108"/>
        <v>0.7788210293344825</v>
      </c>
      <c r="AC44" s="20">
        <f t="shared" si="109"/>
        <v>0.7401483323682445</v>
      </c>
      <c r="AD44" s="20"/>
      <c r="AE44" s="30">
        <f t="shared" si="14"/>
        <v>0.8886586801889339</v>
      </c>
      <c r="AF44" s="20">
        <f t="shared" si="15"/>
        <v>0.8415943870684998</v>
      </c>
      <c r="AG44" s="127"/>
      <c r="AH44" s="20">
        <f t="shared" si="110"/>
        <v>1.1568315101671642</v>
      </c>
      <c r="AI44" s="20">
        <f t="shared" si="111"/>
        <v>1.2353374657905447</v>
      </c>
      <c r="AJ44" s="23"/>
      <c r="AK44" s="20">
        <f t="shared" si="16"/>
        <v>1.161966088189109</v>
      </c>
      <c r="AL44" s="20">
        <f t="shared" si="17"/>
        <v>1.1766294325266045</v>
      </c>
      <c r="AM44" s="20"/>
      <c r="AN44" s="175">
        <f t="shared" si="112"/>
        <v>-28.769733888788185</v>
      </c>
      <c r="AO44" s="72">
        <f t="shared" si="113"/>
        <v>-35.4432059126845</v>
      </c>
      <c r="AP44" s="72"/>
      <c r="AQ44" s="189">
        <f t="shared" si="22"/>
        <v>-32.8271487081498</v>
      </c>
      <c r="AR44" s="72">
        <f t="shared" si="23"/>
        <v>-40.30111512970034</v>
      </c>
      <c r="AS44" s="92"/>
      <c r="AT44" s="72">
        <f t="shared" si="114"/>
        <v>24.941403211857153</v>
      </c>
      <c r="AU44" s="72">
        <f t="shared" si="115"/>
        <v>29.375585658473224</v>
      </c>
      <c r="AV44" s="80"/>
      <c r="AW44" s="72">
        <f t="shared" si="24"/>
        <v>27.680946818937677</v>
      </c>
      <c r="AX44" s="72">
        <f t="shared" si="25"/>
        <v>28.382763963471504</v>
      </c>
      <c r="AY44" s="72"/>
      <c r="AZ44" s="175">
        <f t="shared" si="116"/>
        <v>-16.494549646280777</v>
      </c>
      <c r="BA44" s="72">
        <f t="shared" si="117"/>
        <v>-25.130444812879833</v>
      </c>
      <c r="BB44" s="80"/>
      <c r="BC44" s="72">
        <f t="shared" si="118"/>
        <v>-16.56776043916749</v>
      </c>
      <c r="BD44" s="72">
        <f t="shared" si="119"/>
        <v>-23.93614849234525</v>
      </c>
      <c r="BE44" s="92"/>
      <c r="BF44" s="102"/>
      <c r="BG44" s="73">
        <v>31.61275543194528</v>
      </c>
      <c r="BH44" s="73">
        <v>34.411053960540144</v>
      </c>
      <c r="BI44" s="73"/>
      <c r="BJ44" s="229">
        <f t="shared" si="5"/>
        <v>36.07112348172469</v>
      </c>
      <c r="BK44" s="61">
        <f t="shared" si="2"/>
        <v>39.12749458427932</v>
      </c>
      <c r="BL44" s="61"/>
      <c r="BM44" s="171">
        <v>96.39416468975304</v>
      </c>
      <c r="BN44" s="73">
        <v>90.13393376087726</v>
      </c>
      <c r="BO44" s="244"/>
      <c r="BP44" s="15">
        <f t="shared" si="18"/>
        <v>106.98202197238332</v>
      </c>
      <c r="BQ44" s="15">
        <f t="shared" si="12"/>
        <v>87.08763109532224</v>
      </c>
      <c r="BR44" s="6"/>
      <c r="BS44" s="83">
        <v>24.80198118215408</v>
      </c>
      <c r="BT44" s="83">
        <v>32.57854095695777</v>
      </c>
      <c r="BU44" s="61"/>
      <c r="BV44" s="231">
        <f t="shared" si="19"/>
        <v>24.91206437608452</v>
      </c>
      <c r="BW44" s="140">
        <f t="shared" si="13"/>
        <v>31.03028218625194</v>
      </c>
      <c r="BX44" s="102"/>
      <c r="BY44" s="20">
        <f t="shared" si="120"/>
        <v>0.7807677117213688</v>
      </c>
      <c r="BZ44" s="20">
        <f t="shared" si="121"/>
        <v>0.8498797239149177</v>
      </c>
      <c r="CA44" s="23"/>
      <c r="CB44" s="20">
        <f t="shared" si="6"/>
        <v>0.8908799044953137</v>
      </c>
      <c r="CC44" s="20">
        <f t="shared" si="7"/>
        <v>0.966365759470849</v>
      </c>
      <c r="CD44" s="20"/>
      <c r="CE44" s="216">
        <f t="shared" si="122"/>
        <v>0.9322589860082104</v>
      </c>
      <c r="CF44" s="20">
        <f t="shared" si="123"/>
        <v>0.8717142781753786</v>
      </c>
      <c r="CG44" s="20"/>
      <c r="CH44" s="30">
        <f t="shared" si="28"/>
        <v>1.0346575609227127</v>
      </c>
      <c r="CI44" s="20">
        <f t="shared" si="29"/>
        <v>0.8422525048076145</v>
      </c>
      <c r="CJ44" s="127"/>
      <c r="CK44" s="146">
        <f t="shared" si="124"/>
        <v>1.2785677359343581</v>
      </c>
      <c r="CL44" s="146">
        <f t="shared" si="125"/>
        <v>1.6794574209802928</v>
      </c>
      <c r="CM44" s="80"/>
      <c r="CN44" s="146">
        <f t="shared" si="30"/>
        <v>1.2842426382332655</v>
      </c>
      <c r="CO44" s="146">
        <f t="shared" si="31"/>
        <v>1.599643082901276</v>
      </c>
      <c r="CP44" s="72"/>
      <c r="CQ44" s="175">
        <f t="shared" si="126"/>
        <v>25.510555430501324</v>
      </c>
      <c r="CR44" s="72">
        <f t="shared" si="127"/>
        <v>17.468465317678913</v>
      </c>
      <c r="CS44" s="80"/>
      <c r="CT44" s="72">
        <f t="shared" si="128"/>
        <v>29.108326131265418</v>
      </c>
      <c r="CU44" s="72">
        <f t="shared" si="129"/>
        <v>19.86272442852035</v>
      </c>
      <c r="CV44" s="92"/>
      <c r="CW44" s="72">
        <f t="shared" si="130"/>
        <v>9.285953192669263</v>
      </c>
      <c r="CX44" s="72">
        <f t="shared" si="131"/>
        <v>19.69925738423614</v>
      </c>
      <c r="CY44" s="72"/>
      <c r="CZ44" s="189">
        <f t="shared" si="132"/>
        <v>10.595557384403467</v>
      </c>
      <c r="DA44" s="72">
        <f t="shared" si="132"/>
        <v>22.399272847030375</v>
      </c>
      <c r="DB44" s="92"/>
      <c r="DC44" s="179"/>
      <c r="DD44" s="70"/>
      <c r="DE44" s="80"/>
      <c r="DF44" s="70"/>
      <c r="DG44" s="70"/>
      <c r="DH44" s="72"/>
      <c r="DI44" s="26"/>
      <c r="DJ44" s="68">
        <v>0.8764006324328039</v>
      </c>
      <c r="DK44" s="68">
        <v>0.8794596824087442</v>
      </c>
      <c r="DL44" s="68">
        <v>0.925517288788066</v>
      </c>
      <c r="DM44" s="54">
        <v>0.9010314341846758</v>
      </c>
      <c r="DN44" s="37">
        <v>1.0349797396856584</v>
      </c>
      <c r="DO44" s="55">
        <v>1.008733423379175</v>
      </c>
      <c r="DP44" s="37">
        <v>0.9955811291963376</v>
      </c>
      <c r="DQ44" s="37">
        <v>1.0498950915564598</v>
      </c>
      <c r="DR44" s="37">
        <v>0.9654914801627669</v>
      </c>
      <c r="DS44" s="101"/>
      <c r="DT44" s="126"/>
      <c r="DU44" s="6"/>
    </row>
    <row r="45" spans="1:125" ht="12.75">
      <c r="A45" s="152"/>
      <c r="B45" s="5"/>
      <c r="C45" s="15">
        <v>0.01</v>
      </c>
      <c r="D45" s="155">
        <v>1387.3410738606858</v>
      </c>
      <c r="E45" s="43">
        <v>1279.0819942592457</v>
      </c>
      <c r="F45" s="43"/>
      <c r="G45" s="250">
        <f t="shared" si="0"/>
        <v>1356.7952268278864</v>
      </c>
      <c r="H45" s="15">
        <f t="shared" si="1"/>
        <v>1156.959786755122</v>
      </c>
      <c r="I45" s="15"/>
      <c r="J45" s="155">
        <v>1653.6595139639821</v>
      </c>
      <c r="K45" s="43">
        <v>1439.8119884682937</v>
      </c>
      <c r="L45" s="242"/>
      <c r="M45" s="15">
        <f t="shared" si="8"/>
        <v>1185.2891146438426</v>
      </c>
      <c r="N45" s="15">
        <f t="shared" si="9"/>
        <v>1314.6469157408208</v>
      </c>
      <c r="O45" s="6"/>
      <c r="P45" s="61">
        <v>1059.834998283267</v>
      </c>
      <c r="Q45" s="61">
        <v>1097.2114893119688</v>
      </c>
      <c r="R45" s="61"/>
      <c r="S45" s="229">
        <f t="shared" si="10"/>
        <v>857.4962950216301</v>
      </c>
      <c r="T45" s="61">
        <f t="shared" si="11"/>
        <v>911.4381622181896</v>
      </c>
      <c r="U45" s="61"/>
      <c r="V45" s="216">
        <f t="shared" si="106"/>
        <v>0.8283043747792723</v>
      </c>
      <c r="W45" s="20">
        <f t="shared" si="107"/>
        <v>0.7636688854010814</v>
      </c>
      <c r="X45" s="23"/>
      <c r="Y45" s="20">
        <f t="shared" si="3"/>
        <v>0.8100671444360533</v>
      </c>
      <c r="Z45" s="20">
        <f t="shared" si="4"/>
        <v>0.6907564915858561</v>
      </c>
      <c r="AA45" s="127"/>
      <c r="AB45" s="216">
        <f t="shared" si="108"/>
        <v>0.8089951034098368</v>
      </c>
      <c r="AC45" s="20">
        <f t="shared" si="109"/>
        <v>0.7043776779111497</v>
      </c>
      <c r="AD45" s="20"/>
      <c r="AE45" s="30">
        <f t="shared" si="14"/>
        <v>0.7911830158528285</v>
      </c>
      <c r="AF45" s="20">
        <f t="shared" si="15"/>
        <v>0.6371261980770089</v>
      </c>
      <c r="AG45" s="127"/>
      <c r="AH45" s="20">
        <f t="shared" si="110"/>
        <v>0.8552832086558692</v>
      </c>
      <c r="AI45" s="20">
        <f t="shared" si="111"/>
        <v>0.8854459087243767</v>
      </c>
      <c r="AJ45" s="23"/>
      <c r="AK45" s="20">
        <f t="shared" si="16"/>
        <v>0.6919965690929182</v>
      </c>
      <c r="AL45" s="20">
        <f t="shared" si="17"/>
        <v>0.7355274709139499</v>
      </c>
      <c r="AM45" s="20"/>
      <c r="AN45" s="175">
        <f t="shared" si="112"/>
        <v>19.28801934768328</v>
      </c>
      <c r="AO45" s="72">
        <f t="shared" si="113"/>
        <v>28.383423796787287</v>
      </c>
      <c r="AP45" s="72"/>
      <c r="AQ45" s="189">
        <f t="shared" si="22"/>
        <v>18.863344478856344</v>
      </c>
      <c r="AR45" s="72">
        <f t="shared" si="23"/>
        <v>25.673475266399173</v>
      </c>
      <c r="AS45" s="92"/>
      <c r="AT45" s="72">
        <f t="shared" si="114"/>
        <v>21.53880238686295</v>
      </c>
      <c r="AU45" s="72">
        <f t="shared" si="115"/>
        <v>33.41936930489236</v>
      </c>
      <c r="AV45" s="80"/>
      <c r="AW45" s="72">
        <f t="shared" si="24"/>
        <v>15.438309879411806</v>
      </c>
      <c r="AX45" s="72">
        <f t="shared" si="25"/>
        <v>30.514172082577915</v>
      </c>
      <c r="AY45" s="72"/>
      <c r="AZ45" s="175">
        <f t="shared" si="116"/>
        <v>15.220399886042776</v>
      </c>
      <c r="BA45" s="72">
        <f t="shared" si="117"/>
        <v>12.232626280822787</v>
      </c>
      <c r="BB45" s="80"/>
      <c r="BC45" s="72">
        <f t="shared" si="118"/>
        <v>12.314592867918298</v>
      </c>
      <c r="BD45" s="72">
        <f t="shared" si="119"/>
        <v>10.161470714717414</v>
      </c>
      <c r="BE45" s="92"/>
      <c r="BF45" s="102"/>
      <c r="BG45" s="73">
        <v>26.99480107956888</v>
      </c>
      <c r="BH45" s="73">
        <v>29.110087048726</v>
      </c>
      <c r="BI45" s="73"/>
      <c r="BJ45" s="229">
        <f t="shared" si="5"/>
        <v>26.40044178321883</v>
      </c>
      <c r="BK45" s="61">
        <f t="shared" si="2"/>
        <v>26.330759291019255</v>
      </c>
      <c r="BL45" s="61"/>
      <c r="BM45" s="171">
        <v>126.92891273351941</v>
      </c>
      <c r="BN45" s="73">
        <v>135.70246277440734</v>
      </c>
      <c r="BO45" s="244"/>
      <c r="BP45" s="15">
        <f t="shared" si="18"/>
        <v>90.97849788677576</v>
      </c>
      <c r="BQ45" s="15">
        <f t="shared" si="12"/>
        <v>123.90563877343124</v>
      </c>
      <c r="BR45" s="6"/>
      <c r="BS45" s="83">
        <v>38.49600172661673</v>
      </c>
      <c r="BT45" s="83">
        <v>22.927113516746296</v>
      </c>
      <c r="BU45" s="61"/>
      <c r="BV45" s="231">
        <f t="shared" si="19"/>
        <v>31.146526494398085</v>
      </c>
      <c r="BW45" s="140">
        <f t="shared" si="13"/>
        <v>19.04523094428657</v>
      </c>
      <c r="BX45" s="102"/>
      <c r="BY45" s="20">
        <f t="shared" si="120"/>
        <v>0.6667140772540872</v>
      </c>
      <c r="BZ45" s="20">
        <f t="shared" si="121"/>
        <v>0.7189571343115623</v>
      </c>
      <c r="CA45" s="23"/>
      <c r="CB45" s="20">
        <f t="shared" si="6"/>
        <v>0.6520346688503954</v>
      </c>
      <c r="CC45" s="20">
        <f t="shared" si="7"/>
        <v>0.6503136597438394</v>
      </c>
      <c r="CD45" s="20"/>
      <c r="CE45" s="216">
        <f t="shared" si="122"/>
        <v>1.2275703603109733</v>
      </c>
      <c r="CF45" s="20">
        <f t="shared" si="123"/>
        <v>1.312422186053076</v>
      </c>
      <c r="CG45" s="20"/>
      <c r="CH45" s="30">
        <f t="shared" si="28"/>
        <v>0.8798823296146246</v>
      </c>
      <c r="CI45" s="20">
        <f t="shared" si="29"/>
        <v>1.1983313049643332</v>
      </c>
      <c r="CJ45" s="127"/>
      <c r="CK45" s="146">
        <f t="shared" si="124"/>
        <v>1.9845086329450519</v>
      </c>
      <c r="CL45" s="146">
        <f t="shared" si="125"/>
        <v>1.1819163721367838</v>
      </c>
      <c r="CM45" s="80"/>
      <c r="CN45" s="146">
        <f t="shared" si="30"/>
        <v>1.6056355969988438</v>
      </c>
      <c r="CO45" s="146">
        <f t="shared" si="31"/>
        <v>0.9818013178037811</v>
      </c>
      <c r="CP45" s="72"/>
      <c r="CQ45" s="175">
        <f t="shared" si="126"/>
        <v>38.78219341308641</v>
      </c>
      <c r="CR45" s="72">
        <f t="shared" si="127"/>
        <v>32.703027732756894</v>
      </c>
      <c r="CS45" s="80"/>
      <c r="CT45" s="72">
        <f t="shared" si="128"/>
        <v>37.92830465428539</v>
      </c>
      <c r="CU45" s="72">
        <f t="shared" si="129"/>
        <v>29.58065875507008</v>
      </c>
      <c r="CV45" s="92"/>
      <c r="CW45" s="72">
        <f t="shared" si="130"/>
        <v>-31.19539536480374</v>
      </c>
      <c r="CX45" s="72">
        <f t="shared" si="131"/>
        <v>-47.97482500834359</v>
      </c>
      <c r="CY45" s="72"/>
      <c r="CZ45" s="189">
        <f t="shared" si="132"/>
        <v>-30.508549287155873</v>
      </c>
      <c r="DA45" s="72">
        <f t="shared" si="132"/>
        <v>-43.394359048429926</v>
      </c>
      <c r="DB45" s="92"/>
      <c r="DC45" s="179"/>
      <c r="DD45" s="70"/>
      <c r="DE45" s="80"/>
      <c r="DF45" s="70"/>
      <c r="DG45" s="70"/>
      <c r="DH45" s="72"/>
      <c r="DI45" s="26"/>
      <c r="DJ45" s="68">
        <v>1.022513232968997</v>
      </c>
      <c r="DK45" s="68">
        <v>1.105554409843954</v>
      </c>
      <c r="DL45" s="68">
        <v>1.1149034165119955</v>
      </c>
      <c r="DM45" s="54">
        <v>1.395152873280943</v>
      </c>
      <c r="DN45" s="37">
        <v>1.0952081286836937</v>
      </c>
      <c r="DO45" s="55">
        <v>1.1054303781925345</v>
      </c>
      <c r="DP45" s="37">
        <v>1.235964521871821</v>
      </c>
      <c r="DQ45" s="37">
        <v>1.203824389623601</v>
      </c>
      <c r="DR45" s="37">
        <v>1.2702028229908442</v>
      </c>
      <c r="DS45" s="101"/>
      <c r="DT45" s="126"/>
      <c r="DU45" s="6"/>
    </row>
    <row r="46" spans="1:125" ht="12.75">
      <c r="A46" s="152"/>
      <c r="B46" s="5"/>
      <c r="C46" s="15">
        <v>0.1</v>
      </c>
      <c r="D46" s="155">
        <v>699.3943297767701</v>
      </c>
      <c r="E46" s="43">
        <v>889.9464044637832</v>
      </c>
      <c r="F46" s="43"/>
      <c r="G46" s="250">
        <f t="shared" si="0"/>
        <v>802.879522984744</v>
      </c>
      <c r="H46" s="15">
        <f t="shared" si="1"/>
        <v>997.1539972067054</v>
      </c>
      <c r="I46" s="15"/>
      <c r="J46" s="155">
        <v>676.324002565862</v>
      </c>
      <c r="K46" s="43">
        <v>721.9085950592148</v>
      </c>
      <c r="L46" s="242"/>
      <c r="M46" s="15">
        <f t="shared" si="8"/>
        <v>930.5596683386347</v>
      </c>
      <c r="N46" s="15">
        <f t="shared" si="9"/>
        <v>759.7368479889182</v>
      </c>
      <c r="O46" s="6"/>
      <c r="P46" s="61">
        <v>343.80762062924407</v>
      </c>
      <c r="Q46" s="61">
        <v>351.35133557693115</v>
      </c>
      <c r="R46" s="61"/>
      <c r="S46" s="229">
        <f t="shared" si="10"/>
        <v>349.9259857151849</v>
      </c>
      <c r="T46" s="61">
        <f t="shared" si="11"/>
        <v>352.438139350998</v>
      </c>
      <c r="U46" s="61"/>
      <c r="V46" s="216">
        <f t="shared" si="106"/>
        <v>0.4175695464978997</v>
      </c>
      <c r="W46" s="20">
        <f t="shared" si="107"/>
        <v>0.5313376169892439</v>
      </c>
      <c r="X46" s="23"/>
      <c r="Y46" s="20">
        <f t="shared" si="3"/>
        <v>0.47935481320272627</v>
      </c>
      <c r="Z46" s="20">
        <f t="shared" si="4"/>
        <v>0.5953453219088448</v>
      </c>
      <c r="AA46" s="127"/>
      <c r="AB46" s="216">
        <f t="shared" si="108"/>
        <v>0.33086787320732663</v>
      </c>
      <c r="AC46" s="20">
        <f t="shared" si="109"/>
        <v>0.35316854139606146</v>
      </c>
      <c r="AD46" s="20"/>
      <c r="AE46" s="30">
        <f t="shared" si="14"/>
        <v>0.37982441221172514</v>
      </c>
      <c r="AF46" s="20">
        <f t="shared" si="15"/>
        <v>0.39571306875826134</v>
      </c>
      <c r="AG46" s="127"/>
      <c r="AH46" s="20">
        <f t="shared" si="110"/>
        <v>0.27745157067697324</v>
      </c>
      <c r="AI46" s="20">
        <f t="shared" si="111"/>
        <v>0.2835393227667741</v>
      </c>
      <c r="AJ46" s="23"/>
      <c r="AK46" s="20">
        <f t="shared" si="16"/>
        <v>0.2823890703169246</v>
      </c>
      <c r="AL46" s="20">
        <f t="shared" si="17"/>
        <v>0.2844163696849914</v>
      </c>
      <c r="AM46" s="20"/>
      <c r="AN46" s="175">
        <f t="shared" si="112"/>
        <v>65.42933077873356</v>
      </c>
      <c r="AO46" s="72">
        <f t="shared" si="113"/>
        <v>56.28646510292131</v>
      </c>
      <c r="AP46" s="72"/>
      <c r="AQ46" s="189">
        <f t="shared" si="22"/>
        <v>75.1105172694316</v>
      </c>
      <c r="AR46" s="72">
        <f t="shared" si="23"/>
        <v>63.067026715874334</v>
      </c>
      <c r="AS46" s="92"/>
      <c r="AT46" s="72">
        <f t="shared" si="114"/>
        <v>75.45515799321636</v>
      </c>
      <c r="AU46" s="72">
        <f t="shared" si="115"/>
        <v>73.12268992532387</v>
      </c>
      <c r="AV46" s="80"/>
      <c r="AW46" s="72">
        <f t="shared" si="24"/>
        <v>103.81936251001079</v>
      </c>
      <c r="AX46" s="72">
        <f t="shared" si="25"/>
        <v>76.95434344534954</v>
      </c>
      <c r="AY46" s="72"/>
      <c r="AZ46" s="175">
        <f t="shared" si="116"/>
        <v>75.99308918601587</v>
      </c>
      <c r="BA46" s="72">
        <f t="shared" si="117"/>
        <v>76.5070510525209</v>
      </c>
      <c r="BB46" s="80"/>
      <c r="BC46" s="72">
        <f t="shared" si="118"/>
        <v>77.34545439187586</v>
      </c>
      <c r="BD46" s="72">
        <f t="shared" si="119"/>
        <v>76.74370349526761</v>
      </c>
      <c r="BE46" s="92"/>
      <c r="BF46" s="102"/>
      <c r="BG46" s="73">
        <v>32.260652827589</v>
      </c>
      <c r="BH46" s="73">
        <v>34.876732444772315</v>
      </c>
      <c r="BI46" s="73"/>
      <c r="BJ46" s="229">
        <f t="shared" si="5"/>
        <v>37.03406855136815</v>
      </c>
      <c r="BK46" s="61">
        <f t="shared" si="2"/>
        <v>39.078165822545095</v>
      </c>
      <c r="BL46" s="61"/>
      <c r="BM46" s="171">
        <v>77.10035431243014</v>
      </c>
      <c r="BN46" s="73">
        <v>75.70502127092155</v>
      </c>
      <c r="BO46" s="244"/>
      <c r="BP46" s="15">
        <f t="shared" si="18"/>
        <v>106.08300143950514</v>
      </c>
      <c r="BQ46" s="15">
        <f t="shared" si="12"/>
        <v>79.67198982107448</v>
      </c>
      <c r="BR46" s="6"/>
      <c r="BS46" s="83">
        <v>30.44051326025015</v>
      </c>
      <c r="BT46" s="83">
        <v>15.701672032726053</v>
      </c>
      <c r="BU46" s="61"/>
      <c r="BV46" s="231">
        <f t="shared" si="19"/>
        <v>30.98222950606448</v>
      </c>
      <c r="BW46" s="140">
        <f t="shared" si="13"/>
        <v>15.750240615498921</v>
      </c>
      <c r="BX46" s="102"/>
      <c r="BY46" s="20">
        <f t="shared" si="120"/>
        <v>0.7967693971206681</v>
      </c>
      <c r="BZ46" s="20">
        <f t="shared" si="121"/>
        <v>0.8613809903994083</v>
      </c>
      <c r="CA46" s="23"/>
      <c r="CB46" s="20">
        <f t="shared" si="6"/>
        <v>0.9146625962684943</v>
      </c>
      <c r="CC46" s="20">
        <f t="shared" si="7"/>
        <v>0.965147444145436</v>
      </c>
      <c r="CD46" s="20"/>
      <c r="CE46" s="216">
        <f t="shared" si="122"/>
        <v>0.7456623371707131</v>
      </c>
      <c r="CF46" s="20">
        <f t="shared" si="123"/>
        <v>0.7321676223131567</v>
      </c>
      <c r="CG46" s="20"/>
      <c r="CH46" s="30">
        <f t="shared" si="28"/>
        <v>1.0259628440476913</v>
      </c>
      <c r="CI46" s="20">
        <f t="shared" si="29"/>
        <v>0.7705334517178194</v>
      </c>
      <c r="CJ46" s="127"/>
      <c r="CK46" s="146">
        <f t="shared" si="124"/>
        <v>1.5692398858782446</v>
      </c>
      <c r="CL46" s="146">
        <f t="shared" si="125"/>
        <v>0.8094374039647904</v>
      </c>
      <c r="CM46" s="80"/>
      <c r="CN46" s="146">
        <f t="shared" si="30"/>
        <v>1.5971659176271944</v>
      </c>
      <c r="CO46" s="146">
        <f t="shared" si="31"/>
        <v>0.8119411645497766</v>
      </c>
      <c r="CP46" s="72"/>
      <c r="CQ46" s="175">
        <f t="shared" si="126"/>
        <v>23.648549219803684</v>
      </c>
      <c r="CR46" s="72">
        <f t="shared" si="127"/>
        <v>16.130141941695786</v>
      </c>
      <c r="CS46" s="80"/>
      <c r="CT46" s="72">
        <f t="shared" si="128"/>
        <v>27.14768351487407</v>
      </c>
      <c r="CU46" s="72">
        <f t="shared" si="129"/>
        <v>18.073263099888212</v>
      </c>
      <c r="CV46" s="92"/>
      <c r="CW46" s="72">
        <f t="shared" si="130"/>
        <v>34.86466311903612</v>
      </c>
      <c r="CX46" s="72">
        <f t="shared" si="131"/>
        <v>41.127717635622716</v>
      </c>
      <c r="CY46" s="72"/>
      <c r="CZ46" s="189">
        <f t="shared" si="132"/>
        <v>40.02337866103366</v>
      </c>
      <c r="DA46" s="72">
        <f t="shared" si="132"/>
        <v>46.082177343095104</v>
      </c>
      <c r="DB46" s="92"/>
      <c r="DC46" s="179"/>
      <c r="DD46" s="70"/>
      <c r="DE46" s="80"/>
      <c r="DF46" s="70"/>
      <c r="DG46" s="70"/>
      <c r="DH46" s="72"/>
      <c r="DI46" s="26"/>
      <c r="DJ46" s="68">
        <v>0.8711074448339863</v>
      </c>
      <c r="DK46" s="68">
        <v>0.8924864233175224</v>
      </c>
      <c r="DL46" s="68">
        <v>0.9432529043789095</v>
      </c>
      <c r="DM46" s="54">
        <v>0.7267927308447939</v>
      </c>
      <c r="DN46" s="37">
        <v>0.9502087426326133</v>
      </c>
      <c r="DO46" s="55">
        <v>1.014995702357564</v>
      </c>
      <c r="DP46" s="37">
        <v>0.9825152594099693</v>
      </c>
      <c r="DQ46" s="37">
        <v>0.9969163275686674</v>
      </c>
      <c r="DR46" s="37">
        <v>1.0687786113936928</v>
      </c>
      <c r="DS46" s="101"/>
      <c r="DT46" s="126"/>
      <c r="DU46" s="6"/>
    </row>
    <row r="47" spans="1:125" ht="12.75">
      <c r="A47" s="152"/>
      <c r="B47" s="5"/>
      <c r="C47" s="15">
        <v>1</v>
      </c>
      <c r="D47" s="155">
        <v>240.39742155092895</v>
      </c>
      <c r="E47" s="43">
        <v>224.15228503763183</v>
      </c>
      <c r="F47" s="43"/>
      <c r="G47" s="250">
        <f t="shared" si="0"/>
        <v>223.8190848540026</v>
      </c>
      <c r="H47" s="15">
        <f t="shared" si="1"/>
        <v>239.77816680950295</v>
      </c>
      <c r="I47" s="15"/>
      <c r="J47" s="155">
        <v>177.53455335330784</v>
      </c>
      <c r="K47" s="43">
        <v>278.71845376740396</v>
      </c>
      <c r="L47" s="242"/>
      <c r="M47" s="15">
        <f t="shared" si="8"/>
        <v>93.90333601301144</v>
      </c>
      <c r="N47" s="15">
        <f t="shared" si="9"/>
        <v>288.2665761795393</v>
      </c>
      <c r="O47" s="6"/>
      <c r="P47" s="61">
        <v>67.91983939489955</v>
      </c>
      <c r="Q47" s="61">
        <v>92.78078728739882</v>
      </c>
      <c r="R47" s="61"/>
      <c r="S47" s="229">
        <f t="shared" si="10"/>
        <v>66.62258814743316</v>
      </c>
      <c r="T47" s="61">
        <f t="shared" si="11"/>
        <v>95.10582477636841</v>
      </c>
      <c r="U47" s="61"/>
      <c r="V47" s="216">
        <f t="shared" si="106"/>
        <v>0.14352796129806422</v>
      </c>
      <c r="W47" s="20">
        <f t="shared" si="107"/>
        <v>0.13382889169191076</v>
      </c>
      <c r="X47" s="23"/>
      <c r="Y47" s="20">
        <f t="shared" si="3"/>
        <v>0.13362995635079142</v>
      </c>
      <c r="Z47" s="20">
        <f t="shared" si="4"/>
        <v>0.1431582386530058</v>
      </c>
      <c r="AA47" s="127"/>
      <c r="AB47" s="216">
        <f t="shared" si="108"/>
        <v>0.08685257342038714</v>
      </c>
      <c r="AC47" s="20">
        <f t="shared" si="109"/>
        <v>0.13635325919498925</v>
      </c>
      <c r="AD47" s="20"/>
      <c r="AE47" s="30">
        <f t="shared" si="14"/>
        <v>0.08086302829187314</v>
      </c>
      <c r="AF47" s="20">
        <f t="shared" si="15"/>
        <v>0.14585858235969623</v>
      </c>
      <c r="AG47" s="127"/>
      <c r="AH47" s="20">
        <f t="shared" si="110"/>
        <v>0.05481107744427858</v>
      </c>
      <c r="AI47" s="20">
        <f t="shared" si="111"/>
        <v>0.07487377712693243</v>
      </c>
      <c r="AJ47" s="23"/>
      <c r="AK47" s="20">
        <f t="shared" si="16"/>
        <v>0.05376420013680799</v>
      </c>
      <c r="AL47" s="20">
        <f t="shared" si="17"/>
        <v>0.07675007440625628</v>
      </c>
      <c r="AM47" s="20"/>
      <c r="AN47" s="175">
        <f t="shared" si="112"/>
        <v>96.21473600154592</v>
      </c>
      <c r="AO47" s="72">
        <f t="shared" si="113"/>
        <v>104.0273587731555</v>
      </c>
      <c r="AP47" s="72"/>
      <c r="AQ47" s="189">
        <f t="shared" si="22"/>
        <v>89.57955548110266</v>
      </c>
      <c r="AR47" s="72">
        <f t="shared" si="23"/>
        <v>111.27921082970022</v>
      </c>
      <c r="AS47" s="92"/>
      <c r="AT47" s="72">
        <f t="shared" si="114"/>
        <v>102.97171602554425</v>
      </c>
      <c r="AU47" s="72">
        <f t="shared" si="115"/>
        <v>97.63311909597469</v>
      </c>
      <c r="AV47" s="80"/>
      <c r="AW47" s="72">
        <f t="shared" si="24"/>
        <v>54.46482088779771</v>
      </c>
      <c r="AX47" s="72">
        <f t="shared" si="25"/>
        <v>100.97775939519543</v>
      </c>
      <c r="AY47" s="72"/>
      <c r="AZ47" s="175">
        <f t="shared" si="116"/>
        <v>99.40901284182212</v>
      </c>
      <c r="BA47" s="72">
        <f t="shared" si="117"/>
        <v>98.789342405648</v>
      </c>
      <c r="BB47" s="80"/>
      <c r="BC47" s="72">
        <f t="shared" si="118"/>
        <v>97.51032658067439</v>
      </c>
      <c r="BD47" s="72">
        <f t="shared" si="119"/>
        <v>101.26495110998349</v>
      </c>
      <c r="BE47" s="92"/>
      <c r="BF47" s="102"/>
      <c r="BG47" s="73">
        <v>10.058994253728198</v>
      </c>
      <c r="BH47" s="73">
        <v>12.425718097434284</v>
      </c>
      <c r="BI47" s="73"/>
      <c r="BJ47" s="229">
        <f t="shared" si="5"/>
        <v>9.365303811896963</v>
      </c>
      <c r="BK47" s="61">
        <f t="shared" si="2"/>
        <v>13.291927433147773</v>
      </c>
      <c r="BL47" s="61"/>
      <c r="BM47" s="171">
        <v>25.215235237190512</v>
      </c>
      <c r="BN47" s="73">
        <v>38.7771053350134</v>
      </c>
      <c r="BO47" s="244"/>
      <c r="BP47" s="15">
        <f t="shared" si="18"/>
        <v>13.337092202062365</v>
      </c>
      <c r="BQ47" s="15">
        <f t="shared" si="12"/>
        <v>40.10550158406821</v>
      </c>
      <c r="BR47" s="6"/>
      <c r="BS47" s="83">
        <v>8.045800297253326</v>
      </c>
      <c r="BT47" s="83">
        <v>1.1132922635748708</v>
      </c>
      <c r="BU47" s="61"/>
      <c r="BV47" s="231">
        <f t="shared" si="19"/>
        <v>7.892127606542265</v>
      </c>
      <c r="BW47" s="140">
        <f t="shared" si="13"/>
        <v>1.141190779255422</v>
      </c>
      <c r="BX47" s="102"/>
      <c r="BY47" s="20">
        <f t="shared" si="120"/>
        <v>0.24843572850234413</v>
      </c>
      <c r="BZ47" s="20">
        <f t="shared" si="121"/>
        <v>0.3068887654008457</v>
      </c>
      <c r="CA47" s="23"/>
      <c r="CB47" s="20">
        <f t="shared" si="6"/>
        <v>0.23130305241918783</v>
      </c>
      <c r="CC47" s="20">
        <f t="shared" si="7"/>
        <v>0.3282822906306422</v>
      </c>
      <c r="CD47" s="20"/>
      <c r="CE47" s="216">
        <f t="shared" si="122"/>
        <v>0.24386465415038341</v>
      </c>
      <c r="CF47" s="20">
        <f t="shared" si="123"/>
        <v>0.3750258640271825</v>
      </c>
      <c r="CG47" s="20"/>
      <c r="CH47" s="30">
        <f t="shared" si="28"/>
        <v>0.1289873105141851</v>
      </c>
      <c r="CI47" s="20">
        <f t="shared" si="29"/>
        <v>0.3878732116249006</v>
      </c>
      <c r="CJ47" s="127"/>
      <c r="CK47" s="146">
        <f t="shared" si="124"/>
        <v>0.4147693119467855</v>
      </c>
      <c r="CL47" s="146">
        <f t="shared" si="125"/>
        <v>0.05739136556947156</v>
      </c>
      <c r="CM47" s="80"/>
      <c r="CN47" s="146">
        <f t="shared" si="30"/>
        <v>0.4068473260862867</v>
      </c>
      <c r="CO47" s="146">
        <f t="shared" si="31"/>
        <v>0.05882956285571406</v>
      </c>
      <c r="CP47" s="72"/>
      <c r="CQ47" s="175">
        <f t="shared" si="126"/>
        <v>87.45437160815372</v>
      </c>
      <c r="CR47" s="72">
        <f t="shared" si="127"/>
        <v>80.65259323148882</v>
      </c>
      <c r="CS47" s="80"/>
      <c r="CT47" s="72">
        <f t="shared" si="128"/>
        <v>81.42332514856874</v>
      </c>
      <c r="CU47" s="72">
        <f t="shared" si="129"/>
        <v>86.27496681656504</v>
      </c>
      <c r="CV47" s="92"/>
      <c r="CW47" s="72">
        <f t="shared" si="130"/>
        <v>103.65120058187122</v>
      </c>
      <c r="CX47" s="72">
        <f t="shared" si="131"/>
        <v>95.96957625455885</v>
      </c>
      <c r="CY47" s="72"/>
      <c r="CZ47" s="189">
        <f t="shared" si="132"/>
        <v>96.50318505324847</v>
      </c>
      <c r="DA47" s="72">
        <f t="shared" si="132"/>
        <v>102.65971216817911</v>
      </c>
      <c r="DB47" s="92"/>
      <c r="DC47" s="179"/>
      <c r="DD47" s="70"/>
      <c r="DE47" s="80"/>
      <c r="DF47" s="70"/>
      <c r="DG47" s="70"/>
      <c r="DH47" s="72"/>
      <c r="DI47" s="26"/>
      <c r="DJ47" s="68">
        <v>1.0740702550354024</v>
      </c>
      <c r="DK47" s="68">
        <v>0.9348319241080634</v>
      </c>
      <c r="DL47" s="68">
        <v>1.0032309067161613</v>
      </c>
      <c r="DM47" s="54">
        <v>1.890609651277014</v>
      </c>
      <c r="DN47" s="37">
        <v>0.9668774557956781</v>
      </c>
      <c r="DO47" s="55">
        <v>1.022132858546169</v>
      </c>
      <c r="DP47" s="37">
        <v>1.0194716429298067</v>
      </c>
      <c r="DQ47" s="37">
        <v>0.9755531536113937</v>
      </c>
      <c r="DR47" s="37">
        <v>1.144360376398779</v>
      </c>
      <c r="DS47" s="101"/>
      <c r="DT47" s="126"/>
      <c r="DU47" s="6"/>
    </row>
    <row r="48" spans="1:125" ht="12.75">
      <c r="A48" s="152"/>
      <c r="B48" s="5"/>
      <c r="C48" s="15">
        <v>10</v>
      </c>
      <c r="D48" s="155">
        <v>135.80509698199293</v>
      </c>
      <c r="E48" s="43">
        <v>131.31883284599596</v>
      </c>
      <c r="F48" s="43"/>
      <c r="G48" s="250">
        <f t="shared" si="0"/>
        <v>153.0134571913137</v>
      </c>
      <c r="H48" s="15">
        <f t="shared" si="1"/>
        <v>183.6645573897417</v>
      </c>
      <c r="I48" s="15"/>
      <c r="J48" s="155">
        <v>101.59297604369772</v>
      </c>
      <c r="K48" s="43">
        <v>76.63769388934332</v>
      </c>
      <c r="L48" s="242"/>
      <c r="M48" s="15">
        <f t="shared" si="8"/>
        <v>85.17985194449581</v>
      </c>
      <c r="N48" s="15">
        <f t="shared" si="9"/>
        <v>235.01360407975602</v>
      </c>
      <c r="O48" s="6"/>
      <c r="P48" s="61">
        <v>88.04623643168142</v>
      </c>
      <c r="Q48" s="61">
        <v>55.35286337932205</v>
      </c>
      <c r="R48" s="61"/>
      <c r="S48" s="229">
        <f t="shared" si="10"/>
        <v>81.58308039339492</v>
      </c>
      <c r="T48" s="61">
        <f t="shared" si="11"/>
        <v>71.42422144802507</v>
      </c>
      <c r="U48" s="61"/>
      <c r="V48" s="216">
        <f t="shared" si="106"/>
        <v>0.08108168788982595</v>
      </c>
      <c r="W48" s="20">
        <f t="shared" si="107"/>
        <v>0.07840318850688704</v>
      </c>
      <c r="X48" s="23"/>
      <c r="Y48" s="20">
        <f t="shared" si="3"/>
        <v>0.09135584491776766</v>
      </c>
      <c r="Z48" s="20">
        <f t="shared" si="4"/>
        <v>0.10965591608592308</v>
      </c>
      <c r="AA48" s="127"/>
      <c r="AB48" s="216">
        <f t="shared" si="108"/>
        <v>0.04970081172464045</v>
      </c>
      <c r="AC48" s="20">
        <f t="shared" si="109"/>
        <v>0.037492312395362375</v>
      </c>
      <c r="AD48" s="20"/>
      <c r="AE48" s="30">
        <f t="shared" si="14"/>
        <v>0.055998583235872104</v>
      </c>
      <c r="AF48" s="20">
        <f t="shared" si="15"/>
        <v>0.05243732991206004</v>
      </c>
      <c r="AG48" s="127"/>
      <c r="AH48" s="20">
        <f t="shared" si="110"/>
        <v>0.07105301082464802</v>
      </c>
      <c r="AI48" s="20">
        <f t="shared" si="111"/>
        <v>0.0446695709011707</v>
      </c>
      <c r="AJ48" s="23"/>
      <c r="AK48" s="20">
        <f t="shared" si="16"/>
        <v>0.06583726606869707</v>
      </c>
      <c r="AL48" s="20">
        <f t="shared" si="17"/>
        <v>0.05763910174203076</v>
      </c>
      <c r="AM48" s="20"/>
      <c r="AN48" s="175">
        <f t="shared" si="112"/>
        <v>103.229853178471</v>
      </c>
      <c r="AO48" s="72">
        <f t="shared" si="113"/>
        <v>110.68399907803168</v>
      </c>
      <c r="AP48" s="72"/>
      <c r="AQ48" s="189">
        <f t="shared" si="22"/>
        <v>116.31048518218712</v>
      </c>
      <c r="AR48" s="72">
        <f t="shared" si="23"/>
        <v>154.80435867590876</v>
      </c>
      <c r="AS48" s="92"/>
      <c r="AT48" s="72">
        <f t="shared" si="114"/>
        <v>107.16116073494089</v>
      </c>
      <c r="AU48" s="72">
        <f t="shared" si="115"/>
        <v>108.80910360074108</v>
      </c>
      <c r="AV48" s="80"/>
      <c r="AW48" s="72">
        <f t="shared" si="24"/>
        <v>89.8484537127489</v>
      </c>
      <c r="AX48" s="72">
        <f t="shared" si="25"/>
        <v>333.6689597004369</v>
      </c>
      <c r="AY48" s="72"/>
      <c r="AZ48" s="175">
        <f t="shared" si="116"/>
        <v>97.70078867048989</v>
      </c>
      <c r="BA48" s="72">
        <f t="shared" si="117"/>
        <v>102.01469003622421</v>
      </c>
      <c r="BB48" s="80"/>
      <c r="BC48" s="72">
        <f t="shared" si="118"/>
        <v>90.52892684160862</v>
      </c>
      <c r="BD48" s="72">
        <f t="shared" si="119"/>
        <v>131.63401795797316</v>
      </c>
      <c r="BE48" s="92"/>
      <c r="BF48" s="102"/>
      <c r="BG48" s="73">
        <v>18.66118159773535</v>
      </c>
      <c r="BH48" s="73">
        <v>17.24242539318812</v>
      </c>
      <c r="BI48" s="73"/>
      <c r="BJ48" s="229">
        <f t="shared" si="5"/>
        <v>21.025808125029524</v>
      </c>
      <c r="BK48" s="61">
        <f t="shared" si="2"/>
        <v>24.11552371836435</v>
      </c>
      <c r="BL48" s="61"/>
      <c r="BM48" s="171">
        <v>26.67544943555555</v>
      </c>
      <c r="BN48" s="73">
        <v>37.89155837073989</v>
      </c>
      <c r="BO48" s="244"/>
      <c r="BP48" s="15">
        <f t="shared" si="18"/>
        <v>22.365826083253733</v>
      </c>
      <c r="BQ48" s="15">
        <f t="shared" si="12"/>
        <v>116.19649868071379</v>
      </c>
      <c r="BR48" s="6"/>
      <c r="BS48" s="83">
        <v>5.912761743699793</v>
      </c>
      <c r="BT48" s="83">
        <v>1.7661645836948188</v>
      </c>
      <c r="BU48" s="61"/>
      <c r="BV48" s="231">
        <f t="shared" si="19"/>
        <v>5.478727271409824</v>
      </c>
      <c r="BW48" s="140">
        <f t="shared" si="13"/>
        <v>2.2789594365700316</v>
      </c>
      <c r="BX48" s="102"/>
      <c r="BY48" s="20">
        <f t="shared" si="120"/>
        <v>0.4608914298991299</v>
      </c>
      <c r="BZ48" s="20">
        <f t="shared" si="121"/>
        <v>0.4258511741485836</v>
      </c>
      <c r="CA48" s="23"/>
      <c r="CB48" s="20">
        <f t="shared" si="6"/>
        <v>0.5192926675503557</v>
      </c>
      <c r="CC48" s="20">
        <f t="shared" si="7"/>
        <v>0.5956020604114456</v>
      </c>
      <c r="CD48" s="20"/>
      <c r="CE48" s="216">
        <f t="shared" si="122"/>
        <v>0.2579868555544202</v>
      </c>
      <c r="CF48" s="20">
        <f t="shared" si="123"/>
        <v>0.36646145436988264</v>
      </c>
      <c r="CG48" s="20"/>
      <c r="CH48" s="30">
        <f t="shared" si="28"/>
        <v>0.21630710129309935</v>
      </c>
      <c r="CI48" s="20">
        <f t="shared" si="29"/>
        <v>1.1237737303542594</v>
      </c>
      <c r="CJ48" s="127"/>
      <c r="CK48" s="146">
        <f t="shared" si="124"/>
        <v>0.304808972325208</v>
      </c>
      <c r="CL48" s="146">
        <f t="shared" si="125"/>
        <v>0.0910476077083294</v>
      </c>
      <c r="CM48" s="80"/>
      <c r="CN48" s="146">
        <f t="shared" si="30"/>
        <v>0.28243404717396436</v>
      </c>
      <c r="CO48" s="146">
        <f t="shared" si="31"/>
        <v>0.11748271179232136</v>
      </c>
      <c r="CP48" s="72"/>
      <c r="CQ48" s="175">
        <f t="shared" si="126"/>
        <v>62.73236104317519</v>
      </c>
      <c r="CR48" s="72">
        <f t="shared" si="127"/>
        <v>66.80975490537475</v>
      </c>
      <c r="CS48" s="80"/>
      <c r="CT48" s="72">
        <f t="shared" si="128"/>
        <v>70.6814077991689</v>
      </c>
      <c r="CU48" s="72">
        <f t="shared" si="129"/>
        <v>93.44115994697496</v>
      </c>
      <c r="CV48" s="92"/>
      <c r="CW48" s="72">
        <f t="shared" si="130"/>
        <v>101.71532608741461</v>
      </c>
      <c r="CX48" s="72">
        <f t="shared" si="131"/>
        <v>97.2847071029773</v>
      </c>
      <c r="CY48" s="72"/>
      <c r="CZ48" s="189">
        <f t="shared" si="132"/>
        <v>114.60404682779185</v>
      </c>
      <c r="DA48" s="72">
        <f t="shared" si="132"/>
        <v>136.06390099288635</v>
      </c>
      <c r="DB48" s="92"/>
      <c r="DC48" s="179"/>
      <c r="DD48" s="70"/>
      <c r="DE48" s="80"/>
      <c r="DF48" s="70"/>
      <c r="DG48" s="70"/>
      <c r="DH48" s="72"/>
      <c r="DI48" s="26"/>
      <c r="DJ48" s="289">
        <v>0.8875369491991475</v>
      </c>
      <c r="DK48" s="289">
        <v>0.7149927820169106</v>
      </c>
      <c r="DL48" s="289">
        <v>0.672337939093971</v>
      </c>
      <c r="DM48" s="290">
        <v>1.192687868369352</v>
      </c>
      <c r="DN48" s="119">
        <v>0.32609896856581533</v>
      </c>
      <c r="DO48" s="291">
        <v>0.4687960461689586</v>
      </c>
      <c r="DP48" s="119">
        <v>1.0792217700915565</v>
      </c>
      <c r="DQ48" s="119">
        <v>0.7749872838250252</v>
      </c>
      <c r="DR48" s="119">
        <v>0.762541327568667</v>
      </c>
      <c r="DS48" s="101"/>
      <c r="DT48" s="126"/>
      <c r="DU48" s="6"/>
    </row>
    <row r="49" spans="1:125" ht="12.75">
      <c r="A49" s="153"/>
      <c r="B49" s="7"/>
      <c r="C49" s="16">
        <v>100</v>
      </c>
      <c r="D49" s="159"/>
      <c r="E49" s="103"/>
      <c r="F49" s="103"/>
      <c r="G49" s="234"/>
      <c r="H49" s="104"/>
      <c r="I49" s="104"/>
      <c r="J49" s="159"/>
      <c r="K49" s="103"/>
      <c r="L49" s="247"/>
      <c r="M49" s="104"/>
      <c r="N49" s="104"/>
      <c r="O49" s="258"/>
      <c r="P49" s="104"/>
      <c r="Q49" s="104"/>
      <c r="R49" s="104"/>
      <c r="S49" s="234"/>
      <c r="T49" s="104"/>
      <c r="U49" s="104"/>
      <c r="V49" s="183"/>
      <c r="W49" s="97"/>
      <c r="X49" s="199"/>
      <c r="Y49" s="97"/>
      <c r="Z49" s="97"/>
      <c r="AA49" s="107"/>
      <c r="AB49" s="183"/>
      <c r="AC49" s="97"/>
      <c r="AD49" s="97"/>
      <c r="AE49" s="106"/>
      <c r="AF49" s="97"/>
      <c r="AG49" s="107"/>
      <c r="AH49" s="97"/>
      <c r="AI49" s="97"/>
      <c r="AJ49" s="199"/>
      <c r="AK49" s="97"/>
      <c r="AL49" s="97"/>
      <c r="AM49" s="97"/>
      <c r="AN49" s="183"/>
      <c r="AO49" s="97"/>
      <c r="AP49" s="97"/>
      <c r="AQ49" s="106"/>
      <c r="AR49" s="97"/>
      <c r="AS49" s="107"/>
      <c r="AT49" s="97"/>
      <c r="AU49" s="97"/>
      <c r="AV49" s="199"/>
      <c r="AW49" s="97"/>
      <c r="AX49" s="97"/>
      <c r="AY49" s="97"/>
      <c r="AZ49" s="183"/>
      <c r="BA49" s="97"/>
      <c r="BB49" s="199"/>
      <c r="BC49" s="97"/>
      <c r="BD49" s="97"/>
      <c r="BE49" s="107"/>
      <c r="BF49" s="102"/>
      <c r="BG49" s="103"/>
      <c r="BH49" s="103"/>
      <c r="BI49" s="103"/>
      <c r="BJ49" s="234"/>
      <c r="BK49" s="104"/>
      <c r="BL49" s="104"/>
      <c r="BM49" s="159"/>
      <c r="BN49" s="103"/>
      <c r="BO49" s="247"/>
      <c r="BP49" s="104"/>
      <c r="BQ49" s="104"/>
      <c r="BR49" s="258"/>
      <c r="BS49" s="104"/>
      <c r="BT49" s="104"/>
      <c r="BU49" s="104"/>
      <c r="BV49" s="234"/>
      <c r="BW49" s="104"/>
      <c r="BX49" s="258"/>
      <c r="BY49" s="98"/>
      <c r="BZ49" s="98"/>
      <c r="CA49" s="224"/>
      <c r="CB49" s="98"/>
      <c r="CC49" s="98"/>
      <c r="CD49" s="98"/>
      <c r="CE49" s="218"/>
      <c r="CF49" s="98"/>
      <c r="CG49" s="98"/>
      <c r="CH49" s="192"/>
      <c r="CI49" s="98"/>
      <c r="CJ49" s="160"/>
      <c r="CK49" s="98"/>
      <c r="CL49" s="98"/>
      <c r="CM49" s="224"/>
      <c r="CN49" s="98"/>
      <c r="CO49" s="98"/>
      <c r="CP49" s="98"/>
      <c r="CQ49" s="183"/>
      <c r="CR49" s="97"/>
      <c r="CS49" s="199"/>
      <c r="CT49" s="98"/>
      <c r="CU49" s="98"/>
      <c r="CV49" s="160"/>
      <c r="CW49" s="97"/>
      <c r="CX49" s="97"/>
      <c r="CY49" s="97"/>
      <c r="CZ49" s="192"/>
      <c r="DA49" s="98"/>
      <c r="DB49" s="160"/>
      <c r="DC49" s="183"/>
      <c r="DD49" s="97"/>
      <c r="DE49" s="199"/>
      <c r="DF49" s="98"/>
      <c r="DG49" s="98"/>
      <c r="DH49" s="98"/>
      <c r="DI49" s="105"/>
      <c r="DJ49" s="108">
        <v>0.05588781191998353</v>
      </c>
      <c r="DK49" s="108">
        <v>0</v>
      </c>
      <c r="DL49" s="108">
        <v>0</v>
      </c>
      <c r="DM49" s="109">
        <v>0</v>
      </c>
      <c r="DN49" s="110">
        <v>0</v>
      </c>
      <c r="DO49" s="111">
        <v>0</v>
      </c>
      <c r="DP49" s="110">
        <v>0</v>
      </c>
      <c r="DQ49" s="110">
        <v>0</v>
      </c>
      <c r="DR49" s="110">
        <v>0</v>
      </c>
      <c r="DS49" s="101"/>
      <c r="DT49" s="269">
        <v>57</v>
      </c>
      <c r="DU49" s="154">
        <v>11</v>
      </c>
    </row>
    <row r="50" spans="1:125" ht="12.75" customHeight="1">
      <c r="A50" s="274" t="s">
        <v>4</v>
      </c>
      <c r="B50" s="4" t="s">
        <v>10</v>
      </c>
      <c r="C50" s="14">
        <v>0</v>
      </c>
      <c r="D50" s="155">
        <v>2990.6187497386554</v>
      </c>
      <c r="E50" s="43">
        <v>3221.4445069708504</v>
      </c>
      <c r="F50" s="43"/>
      <c r="G50" s="250">
        <f aca="true" t="shared" si="133" ref="G50:G55">D50/DJ50</f>
        <v>3655.4644498337716</v>
      </c>
      <c r="H50" s="15">
        <f aca="true" t="shared" si="134" ref="H50:H55">E50/DK50</f>
        <v>3937.6051773143254</v>
      </c>
      <c r="I50" s="15"/>
      <c r="J50" s="155">
        <v>1663.7122363023618</v>
      </c>
      <c r="K50" s="43">
        <v>1657.8551877749248</v>
      </c>
      <c r="L50" s="242"/>
      <c r="M50" s="15">
        <f aca="true" t="shared" si="135" ref="M50:M70">J50/(DM50)</f>
        <v>1779.0464983472611</v>
      </c>
      <c r="N50" s="15">
        <f aca="true" t="shared" si="136" ref="N50:N70">K50/(DN50)</f>
        <v>2132.260317383416</v>
      </c>
      <c r="O50" s="6"/>
      <c r="P50" s="15">
        <v>1866.099024339523</v>
      </c>
      <c r="Q50" s="15">
        <v>1528.8965502190458</v>
      </c>
      <c r="R50" s="15"/>
      <c r="S50" s="250">
        <f aca="true" t="shared" si="137" ref="S50:S70">P50/(DP50)</f>
        <v>1907.842501058205</v>
      </c>
      <c r="T50" s="15">
        <f aca="true" t="shared" si="138" ref="T50:T70">Q50/(DQ50)</f>
        <v>2104.6277326865543</v>
      </c>
      <c r="U50" s="15"/>
      <c r="V50" s="126"/>
      <c r="W50" s="15"/>
      <c r="X50" s="21"/>
      <c r="Y50" s="20"/>
      <c r="Z50" s="20"/>
      <c r="AA50" s="6"/>
      <c r="AB50" s="126"/>
      <c r="AC50" s="15"/>
      <c r="AD50" s="15"/>
      <c r="AE50" s="30"/>
      <c r="AF50" s="20"/>
      <c r="AG50" s="6"/>
      <c r="AH50" s="15"/>
      <c r="AI50" s="15"/>
      <c r="AJ50" s="21"/>
      <c r="AK50" s="20"/>
      <c r="AL50" s="20"/>
      <c r="AM50" s="15"/>
      <c r="AN50" s="184"/>
      <c r="AO50" s="61"/>
      <c r="AP50" s="61"/>
      <c r="AQ50" s="189"/>
      <c r="AR50" s="72"/>
      <c r="AS50" s="92"/>
      <c r="AT50" s="61"/>
      <c r="AU50" s="61"/>
      <c r="AV50" s="77"/>
      <c r="AW50" s="72"/>
      <c r="AX50" s="72"/>
      <c r="AY50" s="72"/>
      <c r="AZ50" s="184"/>
      <c r="BA50" s="61"/>
      <c r="BB50" s="77"/>
      <c r="BC50" s="72"/>
      <c r="BD50" s="72"/>
      <c r="BE50" s="92"/>
      <c r="BF50" s="102"/>
      <c r="BG50" s="76">
        <v>33.570456660206574</v>
      </c>
      <c r="BH50" s="76">
        <v>28.74357390647274</v>
      </c>
      <c r="BI50" s="76"/>
      <c r="BJ50" s="229">
        <f aca="true" t="shared" si="139" ref="BJ50:BJ55">BG50/(DJ50)</f>
        <v>41.03351886521623</v>
      </c>
      <c r="BK50" s="61">
        <f aca="true" t="shared" si="140" ref="BK50:BK55">BH50/(DK50)</f>
        <v>35.133569795702876</v>
      </c>
      <c r="BL50" s="61"/>
      <c r="BM50" s="171">
        <v>57.31901726047251</v>
      </c>
      <c r="BN50" s="73">
        <v>50.26413896239778</v>
      </c>
      <c r="BO50" s="244"/>
      <c r="BP50" s="15">
        <f aca="true" t="shared" si="141" ref="BP50:BP87">BM50/(DM50)</f>
        <v>61.292568943645925</v>
      </c>
      <c r="BQ50" s="15">
        <f aca="true" t="shared" si="142" ref="BQ50:BQ87">BN50/(DN50)</f>
        <v>64.64752150084472</v>
      </c>
      <c r="BR50" s="6"/>
      <c r="BS50" s="65">
        <v>58.1892865613022</v>
      </c>
      <c r="BT50" s="65">
        <v>67.68637585423465</v>
      </c>
      <c r="BU50" s="65"/>
      <c r="BV50" s="229">
        <f aca="true" t="shared" si="143" ref="BV50:BV87">BS50/(DP50)</f>
        <v>59.490944778345714</v>
      </c>
      <c r="BW50" s="61">
        <f aca="true" t="shared" si="144" ref="BW50:BW87">BT50/(DQ50)</f>
        <v>93.17479572274414</v>
      </c>
      <c r="BX50" s="102"/>
      <c r="BY50" s="75"/>
      <c r="BZ50" s="75"/>
      <c r="CA50" s="81"/>
      <c r="CB50" s="19"/>
      <c r="CC50" s="19"/>
      <c r="CD50" s="75"/>
      <c r="CE50" s="219"/>
      <c r="CF50" s="14"/>
      <c r="CG50" s="14"/>
      <c r="CH50" s="90"/>
      <c r="CI50" s="19"/>
      <c r="CJ50" s="209"/>
      <c r="CK50" s="14"/>
      <c r="CL50" s="14"/>
      <c r="CM50" s="24"/>
      <c r="CN50" s="78"/>
      <c r="CO50" s="78"/>
      <c r="CP50" s="209"/>
      <c r="CQ50" s="184"/>
      <c r="CR50" s="61"/>
      <c r="CS50" s="77"/>
      <c r="CT50" s="78"/>
      <c r="CU50" s="78"/>
      <c r="CV50" s="91"/>
      <c r="CW50" s="65"/>
      <c r="CX50" s="65"/>
      <c r="CY50" s="65"/>
      <c r="CZ50" s="191"/>
      <c r="DA50" s="78"/>
      <c r="DB50" s="91"/>
      <c r="DC50" s="184"/>
      <c r="DD50" s="61"/>
      <c r="DE50" s="77"/>
      <c r="DF50" s="78"/>
      <c r="DG50" s="78"/>
      <c r="DH50" s="78"/>
      <c r="DI50" s="26"/>
      <c r="DJ50" s="94">
        <v>0.8181227832415798</v>
      </c>
      <c r="DK50" s="94">
        <v>0.8181227832415798</v>
      </c>
      <c r="DL50" s="94">
        <v>0.8181227832415798</v>
      </c>
      <c r="DM50" s="54">
        <v>0.9351707433436702</v>
      </c>
      <c r="DN50" s="37">
        <v>0.7775106886617611</v>
      </c>
      <c r="DO50" s="55">
        <v>0.78274033433033</v>
      </c>
      <c r="DP50" s="37">
        <v>0.9781200614329912</v>
      </c>
      <c r="DQ50" s="37">
        <v>0.726445122086941</v>
      </c>
      <c r="DR50" s="37">
        <v>0.7087497495937854</v>
      </c>
      <c r="DS50" s="101"/>
      <c r="DT50" s="126"/>
      <c r="DU50" s="6"/>
    </row>
    <row r="51" spans="1:125" ht="12.75">
      <c r="A51" s="274"/>
      <c r="B51" s="5" t="s">
        <v>7</v>
      </c>
      <c r="C51" s="15">
        <v>0</v>
      </c>
      <c r="D51" s="155">
        <v>2916.466625190563</v>
      </c>
      <c r="E51" s="43">
        <v>2800.1956361305806</v>
      </c>
      <c r="F51" s="43"/>
      <c r="G51" s="250">
        <f t="shared" si="133"/>
        <v>2880.848276449974</v>
      </c>
      <c r="H51" s="15">
        <f t="shared" si="134"/>
        <v>2765.9972867141673</v>
      </c>
      <c r="I51" s="15"/>
      <c r="J51" s="155">
        <v>1670.9901671772259</v>
      </c>
      <c r="K51" s="43">
        <v>1681.0854605924244</v>
      </c>
      <c r="L51" s="242"/>
      <c r="M51" s="15">
        <f t="shared" si="135"/>
        <v>1553.2236801012689</v>
      </c>
      <c r="N51" s="15">
        <f t="shared" si="136"/>
        <v>1663.0201010347869</v>
      </c>
      <c r="O51" s="6"/>
      <c r="P51" s="15">
        <v>1241.6393267993396</v>
      </c>
      <c r="Q51" s="15">
        <v>1283.6298980409442</v>
      </c>
      <c r="R51" s="15"/>
      <c r="S51" s="250">
        <f t="shared" si="137"/>
        <v>1222.2688936022687</v>
      </c>
      <c r="T51" s="15">
        <f t="shared" si="138"/>
        <v>1327.2949994081685</v>
      </c>
      <c r="U51" s="15"/>
      <c r="V51" s="216">
        <f>D51/AVERAGE(D$51:F$51)</f>
        <v>1.0203389641971101</v>
      </c>
      <c r="W51" s="20">
        <f>E51/AVERAGE(D$51:F$51)</f>
        <v>0.9796610358028897</v>
      </c>
      <c r="X51" s="23"/>
      <c r="Y51" s="20">
        <f aca="true" t="shared" si="145" ref="Y51:Y70">V51/DJ51</f>
        <v>1.0078777247142103</v>
      </c>
      <c r="Z51" s="20">
        <f aca="true" t="shared" si="146" ref="Z51:Z70">W51/DK51</f>
        <v>0.9676965894693014</v>
      </c>
      <c r="AA51" s="127"/>
      <c r="AB51" s="216">
        <f>J51/AVERAGE(J$51:L$51)</f>
        <v>0.9969883455696626</v>
      </c>
      <c r="AC51" s="20">
        <f>K51/AVERAGE(J$51:L$51)</f>
        <v>1.0030116544303376</v>
      </c>
      <c r="AD51" s="20"/>
      <c r="AE51" s="30">
        <f aca="true" t="shared" si="147" ref="AE51:AE70">AB51/DJ51</f>
        <v>0.9848122835238703</v>
      </c>
      <c r="AF51" s="20">
        <f aca="true" t="shared" si="148" ref="AF51:AF70">AC51/DK51</f>
        <v>0.990762030659642</v>
      </c>
      <c r="AG51" s="127"/>
      <c r="AH51" s="20">
        <f>P51/AVERAGE(P$51:R$51)</f>
        <v>0.9833718437509331</v>
      </c>
      <c r="AI51" s="20">
        <f>Q51/AVERAGE(P$51:R$51)</f>
        <v>1.016628156249067</v>
      </c>
      <c r="AJ51" s="23"/>
      <c r="AK51" s="20">
        <f aca="true" t="shared" si="149" ref="AK51:AK70">AH51/DP51</f>
        <v>0.9680305621113122</v>
      </c>
      <c r="AL51" s="20">
        <f aca="true" t="shared" si="150" ref="AL51:AL70">AI51/DQ51</f>
        <v>1.0512106878363563</v>
      </c>
      <c r="AM51" s="20"/>
      <c r="AN51" s="175">
        <f>((V51-1)/(AVERAGE(V$53:X$53)-1))*100</f>
        <v>2.3628373784102723</v>
      </c>
      <c r="AO51" s="72">
        <f>((W51-1)/(AVERAGE(V$53:X$53)-1))*100</f>
        <v>-2.3628373784102976</v>
      </c>
      <c r="AP51" s="72"/>
      <c r="AQ51" s="189">
        <f t="shared" si="22"/>
        <v>2.3339804166900207</v>
      </c>
      <c r="AR51" s="72">
        <f t="shared" si="23"/>
        <v>-2.3339804166900455</v>
      </c>
      <c r="AS51" s="92"/>
      <c r="AT51" s="72">
        <f>((AB51-1)/(AVERAGE(AB$53:AD$53)-1))*100</f>
        <v>-0.23094704883436426</v>
      </c>
      <c r="AU51" s="72">
        <f>((AC51-1)/(AVERAGE(AB$53:AD$53)-1))*100</f>
        <v>0.2309470488343813</v>
      </c>
      <c r="AV51" s="80"/>
      <c r="AW51" s="72">
        <f t="shared" si="24"/>
        <v>-0.2146705780471499</v>
      </c>
      <c r="AX51" s="72">
        <f t="shared" si="25"/>
        <v>0.22846523480780703</v>
      </c>
      <c r="AY51" s="72"/>
      <c r="AZ51" s="175">
        <f>((AH51-1)/(AVERAGE(AH$53:AJ$53)-1))*100</f>
        <v>-0.7287234847281263</v>
      </c>
      <c r="BA51" s="72">
        <f>((AI51-1)/(AVERAGE(AH$53:AJ$53)-1))*100</f>
        <v>0.728723484728136</v>
      </c>
      <c r="BB51" s="80"/>
      <c r="BC51" s="72">
        <f t="shared" si="26"/>
        <v>-0.7173548938053098</v>
      </c>
      <c r="BD51" s="72">
        <f t="shared" si="27"/>
        <v>0.7535123938037923</v>
      </c>
      <c r="BE51" s="92"/>
      <c r="BF51" s="102"/>
      <c r="BG51" s="76">
        <v>41.03039417664783</v>
      </c>
      <c r="BH51" s="76">
        <v>37.89885119783234</v>
      </c>
      <c r="BI51" s="76"/>
      <c r="BJ51" s="229">
        <f t="shared" si="139"/>
        <v>40.529296418105105</v>
      </c>
      <c r="BK51" s="61">
        <f t="shared" si="140"/>
        <v>37.4359984817503</v>
      </c>
      <c r="BL51" s="61"/>
      <c r="BM51" s="171">
        <v>54.97091323670745</v>
      </c>
      <c r="BN51" s="73">
        <v>35.118825246229314</v>
      </c>
      <c r="BO51" s="244"/>
      <c r="BP51" s="15">
        <f t="shared" si="141"/>
        <v>51.09672446504028</v>
      </c>
      <c r="BQ51" s="15">
        <f t="shared" si="142"/>
        <v>34.74142967641016</v>
      </c>
      <c r="BR51" s="6"/>
      <c r="BS51" s="65">
        <v>52.27646773101823</v>
      </c>
      <c r="BT51" s="65">
        <v>51.957557740515725</v>
      </c>
      <c r="BU51" s="65"/>
      <c r="BV51" s="229">
        <f t="shared" si="143"/>
        <v>51.460918638696214</v>
      </c>
      <c r="BW51" s="61">
        <f t="shared" si="144"/>
        <v>53.72499244190086</v>
      </c>
      <c r="BX51" s="102"/>
      <c r="BY51" s="72">
        <f>BG51/AVERAGE(BG$51:BI$51)</f>
        <v>1.0396753188752517</v>
      </c>
      <c r="BZ51" s="72">
        <f>BH51/AVERAGE(BG$51:BI$51)</f>
        <v>0.9603246811247482</v>
      </c>
      <c r="CA51" s="80"/>
      <c r="CB51" s="20">
        <f t="shared" si="6"/>
        <v>1.0269779275302497</v>
      </c>
      <c r="CC51" s="20">
        <f t="shared" si="7"/>
        <v>0.9485963866532622</v>
      </c>
      <c r="CD51" s="72"/>
      <c r="CE51" s="216">
        <f>BM51/AVERAGE(BM$51:BO$51)</f>
        <v>1.2203590367202384</v>
      </c>
      <c r="CF51" s="20">
        <f>BN51/AVERAGE(BM$51:BO$51)</f>
        <v>0.7796409632797616</v>
      </c>
      <c r="CG51" s="20"/>
      <c r="CH51" s="30">
        <f t="shared" si="28"/>
        <v>1.1343517103164449</v>
      </c>
      <c r="CI51" s="20">
        <f t="shared" si="29"/>
        <v>0.7712627489309514</v>
      </c>
      <c r="CJ51" s="127"/>
      <c r="CK51" s="20">
        <f>BS51/AVERAGE(BS$51:BU$51)</f>
        <v>1.0030595574627366</v>
      </c>
      <c r="CL51" s="20">
        <f>BT51/AVERAGE(BS$51:BU$51)</f>
        <v>0.9969404425372634</v>
      </c>
      <c r="CM51" s="23"/>
      <c r="CN51" s="72">
        <f t="shared" si="30"/>
        <v>0.9874111338576299</v>
      </c>
      <c r="CO51" s="72">
        <f t="shared" si="31"/>
        <v>1.0308532592665343</v>
      </c>
      <c r="CP51" s="127"/>
      <c r="CQ51" s="175">
        <f>((BY51-1)/(AVERAGE(BY$53:CA$53)-1))*100</f>
        <v>0.07564977894433744</v>
      </c>
      <c r="CR51" s="72">
        <f>((BZ51-1)/(AVERAGE(BY$53:CA$53)-1))*100</f>
        <v>-0.07564977894433766</v>
      </c>
      <c r="CS51" s="80"/>
      <c r="CT51" s="72">
        <f t="shared" si="32"/>
        <v>0.07472588007804687</v>
      </c>
      <c r="CU51" s="72">
        <f t="shared" si="32"/>
        <v>-0.07472588007804708</v>
      </c>
      <c r="CV51" s="92"/>
      <c r="CW51" s="72">
        <f>((CE51-1)/(AVERAGE(CE$53:CG$53)-1))*100</f>
        <v>0.3908086709378222</v>
      </c>
      <c r="CX51" s="72">
        <f>((CF51-1)/(AVERAGE(CE$53:CG$53)-1))*100</f>
        <v>-0.3908086709378222</v>
      </c>
      <c r="CY51" s="72"/>
      <c r="CZ51" s="189">
        <f aca="true" t="shared" si="151" ref="CZ51:CZ70">CW51/DJ51</f>
        <v>0.38603578603247896</v>
      </c>
      <c r="DA51" s="72">
        <f aca="true" t="shared" si="152" ref="DA51:DA70">CX51/DK51</f>
        <v>-0.38603578603247896</v>
      </c>
      <c r="DB51" s="92"/>
      <c r="DC51" s="175">
        <f>((CK51-1)/(AVERAGE(CK$53:CM$53)-1))*100</f>
        <v>0.006887340981123369</v>
      </c>
      <c r="DD51" s="72">
        <f>((CL51-1)/(AVERAGE(CK$53:CM$53)-1))*100</f>
        <v>-0.006887340981123369</v>
      </c>
      <c r="DE51" s="80"/>
      <c r="DF51" s="72">
        <f t="shared" si="33"/>
        <v>0.006803226967665398</v>
      </c>
      <c r="DG51" s="72">
        <f t="shared" si="33"/>
        <v>-0.006803226967665398</v>
      </c>
      <c r="DH51" s="72"/>
      <c r="DI51" s="26"/>
      <c r="DJ51" s="94">
        <v>1.0123638405506314</v>
      </c>
      <c r="DK51" s="94">
        <v>1.0123638405506314</v>
      </c>
      <c r="DL51" s="94">
        <v>1.0123638405506314</v>
      </c>
      <c r="DM51" s="54">
        <v>1.0758206873772866</v>
      </c>
      <c r="DN51" s="37">
        <v>1.0108629832834832</v>
      </c>
      <c r="DO51" s="55">
        <v>1.0424885773528818</v>
      </c>
      <c r="DP51" s="37">
        <v>1.0158479310882096</v>
      </c>
      <c r="DQ51" s="37">
        <v>0.9671021879938565</v>
      </c>
      <c r="DR51" s="37">
        <v>0.9620606762080709</v>
      </c>
      <c r="DS51" s="101"/>
      <c r="DT51" s="126"/>
      <c r="DU51" s="6"/>
    </row>
    <row r="52" spans="1:125" ht="12.75">
      <c r="A52" s="274"/>
      <c r="B52" s="5" t="s">
        <v>8</v>
      </c>
      <c r="C52" s="15">
        <v>1</v>
      </c>
      <c r="D52" s="155">
        <v>5082.406483240892</v>
      </c>
      <c r="E52" s="43">
        <v>4527.108714369181</v>
      </c>
      <c r="F52" s="43"/>
      <c r="G52" s="250">
        <f t="shared" si="133"/>
        <v>5479.105113252642</v>
      </c>
      <c r="H52" s="15">
        <f t="shared" si="134"/>
        <v>4880.464517535739</v>
      </c>
      <c r="I52" s="15"/>
      <c r="J52" s="155">
        <v>2987.0974583773796</v>
      </c>
      <c r="K52" s="43">
        <v>2735.586227828262</v>
      </c>
      <c r="L52" s="242"/>
      <c r="M52" s="15">
        <f t="shared" si="135"/>
        <v>2802.6763457326942</v>
      </c>
      <c r="N52" s="15">
        <f t="shared" si="136"/>
        <v>3391.833154914496</v>
      </c>
      <c r="O52" s="6"/>
      <c r="P52" s="15">
        <v>2232.481745583469</v>
      </c>
      <c r="Q52" s="15">
        <v>2342.6191365200602</v>
      </c>
      <c r="R52" s="15"/>
      <c r="S52" s="250">
        <f t="shared" si="137"/>
        <v>2033.507843882743</v>
      </c>
      <c r="T52" s="15">
        <f t="shared" si="138"/>
        <v>2728.864601390706</v>
      </c>
      <c r="U52" s="15"/>
      <c r="V52" s="216">
        <f>D52/AVERAGE(D$51:F$51)</f>
        <v>1.7781027637852187</v>
      </c>
      <c r="W52" s="20">
        <f>E52/AVERAGE(D$51:F$51)</f>
        <v>1.5838293421668566</v>
      </c>
      <c r="X52" s="23"/>
      <c r="Y52" s="20">
        <f t="shared" si="145"/>
        <v>1.9168895634518028</v>
      </c>
      <c r="Z52" s="20">
        <f t="shared" si="146"/>
        <v>1.7074524589486046</v>
      </c>
      <c r="AA52" s="127"/>
      <c r="AB52" s="216">
        <f>J52/AVERAGE(J$51:L$51)</f>
        <v>1.7822375089817923</v>
      </c>
      <c r="AC52" s="20">
        <f>K52/AVERAGE(J$51:L$51)</f>
        <v>1.6321745280242512</v>
      </c>
      <c r="AD52" s="20"/>
      <c r="AE52" s="30">
        <f t="shared" si="147"/>
        <v>1.921347039181705</v>
      </c>
      <c r="AF52" s="20">
        <f t="shared" si="148"/>
        <v>1.7595711464061827</v>
      </c>
      <c r="AG52" s="127"/>
      <c r="AH52" s="20">
        <f>P52/AVERAGE(P$51:R$51)</f>
        <v>1.7681138499002358</v>
      </c>
      <c r="AI52" s="20">
        <f>Q52/AVERAGE(P$51:R$51)</f>
        <v>1.8553420866784804</v>
      </c>
      <c r="AJ52" s="23"/>
      <c r="AK52" s="20">
        <f t="shared" si="149"/>
        <v>1.610527561877175</v>
      </c>
      <c r="AL52" s="20">
        <f t="shared" si="150"/>
        <v>2.16124647189909</v>
      </c>
      <c r="AM52" s="20"/>
      <c r="AN52" s="175">
        <f>((V52-1)/(AVERAGE(V$53:X$53)-1))*100</f>
        <v>90.39448994050949</v>
      </c>
      <c r="AO52" s="72">
        <f>((W52-1)/(AVERAGE(V$53:X$53)-1))*100</f>
        <v>67.82517432625875</v>
      </c>
      <c r="AP52" s="72"/>
      <c r="AQ52" s="189">
        <f t="shared" si="22"/>
        <v>97.45007875227738</v>
      </c>
      <c r="AR52" s="72">
        <f t="shared" si="23"/>
        <v>73.11915343325408</v>
      </c>
      <c r="AS52" s="92"/>
      <c r="AT52" s="72">
        <f>((AB52-1)/(AVERAGE(AB$53:AD$53)-1))*100</f>
        <v>59.98544931552896</v>
      </c>
      <c r="AU52" s="72">
        <f>((AC52-1)/(AVERAGE(AB$53:AD$53)-1))*100</f>
        <v>48.47795289020056</v>
      </c>
      <c r="AV52" s="80"/>
      <c r="AW52" s="72">
        <f t="shared" si="24"/>
        <v>56.28199354971992</v>
      </c>
      <c r="AX52" s="72">
        <f t="shared" si="25"/>
        <v>60.10745566075719</v>
      </c>
      <c r="AY52" s="72"/>
      <c r="AZ52" s="175">
        <f>((AH52-1)/(AVERAGE(AH$53:AJ$53)-1))*100</f>
        <v>33.66233712163053</v>
      </c>
      <c r="BA52" s="72">
        <f>((AI52-1)/(AVERAGE(AH$53:AJ$53)-1))*100</f>
        <v>37.48508594113959</v>
      </c>
      <c r="BB52" s="80"/>
      <c r="BC52" s="72">
        <f t="shared" si="26"/>
        <v>30.66212152268708</v>
      </c>
      <c r="BD52" s="72">
        <f t="shared" si="27"/>
        <v>43.66553764980238</v>
      </c>
      <c r="BE52" s="92"/>
      <c r="BF52" s="102"/>
      <c r="BG52" s="76">
        <v>1348.0524216867625</v>
      </c>
      <c r="BH52" s="76">
        <v>956.6529641681243</v>
      </c>
      <c r="BI52" s="76"/>
      <c r="BJ52" s="229">
        <f t="shared" si="139"/>
        <v>1453.2723702742185</v>
      </c>
      <c r="BK52" s="61">
        <f t="shared" si="140"/>
        <v>1031.3228910095872</v>
      </c>
      <c r="BL52" s="61"/>
      <c r="BM52" s="171">
        <v>1029.507146110906</v>
      </c>
      <c r="BN52" s="73">
        <v>877.9342148796986</v>
      </c>
      <c r="BO52" s="244"/>
      <c r="BP52" s="15">
        <f t="shared" si="141"/>
        <v>965.9461622437899</v>
      </c>
      <c r="BQ52" s="15">
        <f t="shared" si="142"/>
        <v>1088.5441473460048</v>
      </c>
      <c r="BR52" s="6"/>
      <c r="BS52" s="65">
        <v>1024.1734559363495</v>
      </c>
      <c r="BT52" s="65">
        <v>1059.7586496769354</v>
      </c>
      <c r="BU52" s="65"/>
      <c r="BV52" s="229">
        <f t="shared" si="143"/>
        <v>932.8921771760107</v>
      </c>
      <c r="BW52" s="61">
        <f t="shared" si="144"/>
        <v>1234.489132286758</v>
      </c>
      <c r="BX52" s="102"/>
      <c r="BY52" s="72">
        <f>BG52/AVERAGE(BG$51:BI$51)</f>
        <v>34.15850272711772</v>
      </c>
      <c r="BZ52" s="72">
        <f>BH52/AVERAGE(BG$51:BI$51)</f>
        <v>24.24077310328459</v>
      </c>
      <c r="CA52" s="80"/>
      <c r="CB52" s="20">
        <f t="shared" si="6"/>
        <v>36.82468680345697</v>
      </c>
      <c r="CC52" s="20">
        <f t="shared" si="7"/>
        <v>26.132845591427383</v>
      </c>
      <c r="CD52" s="72"/>
      <c r="CE52" s="216">
        <f>BM52/AVERAGE(BM$51:BO$51)</f>
        <v>22.855147843633652</v>
      </c>
      <c r="CF52" s="20">
        <f>BN52/AVERAGE(BM$51:BO$51)</f>
        <v>19.49021563751085</v>
      </c>
      <c r="CG52" s="20"/>
      <c r="CH52" s="30">
        <f t="shared" si="28"/>
        <v>21.44408849464565</v>
      </c>
      <c r="CI52" s="20">
        <f t="shared" si="29"/>
        <v>24.16577438621776</v>
      </c>
      <c r="CJ52" s="127"/>
      <c r="CK52" s="20">
        <f>BS52/AVERAGE(BS$51:BU$51)</f>
        <v>19.651422868937335</v>
      </c>
      <c r="CL52" s="20">
        <f>BT52/AVERAGE(BS$51:BU$51)</f>
        <v>20.334217063627708</v>
      </c>
      <c r="CM52" s="23"/>
      <c r="CN52" s="72">
        <f t="shared" si="30"/>
        <v>17.89995489391861</v>
      </c>
      <c r="CO52" s="72">
        <f t="shared" si="31"/>
        <v>23.686874352250623</v>
      </c>
      <c r="CP52" s="127"/>
      <c r="CQ52" s="175">
        <f>((BY52-1)/(AVERAGE(BY$53:CA$53)-1))*100</f>
        <v>63.224026234515165</v>
      </c>
      <c r="CR52" s="72">
        <f>((BZ52-1)/(AVERAGE(BY$53:CA$53)-1))*100</f>
        <v>44.31367907305396</v>
      </c>
      <c r="CS52" s="80"/>
      <c r="CT52" s="72">
        <f t="shared" si="32"/>
        <v>68.15887052014298</v>
      </c>
      <c r="CU52" s="72">
        <f t="shared" si="32"/>
        <v>47.7725082393215</v>
      </c>
      <c r="CV52" s="92"/>
      <c r="CW52" s="72">
        <f>((CE52-1)/(AVERAGE(CE$53:CG$53)-1))*100</f>
        <v>38.7602950577594</v>
      </c>
      <c r="CX52" s="72">
        <f>((CF52-1)/(AVERAGE(CE$53:CG$53)-1))*100</f>
        <v>32.79255848183549</v>
      </c>
      <c r="CY52" s="72"/>
      <c r="CZ52" s="189">
        <f t="shared" si="151"/>
        <v>41.785664240442216</v>
      </c>
      <c r="DA52" s="72">
        <f t="shared" si="152"/>
        <v>35.3521260935998</v>
      </c>
      <c r="DB52" s="92"/>
      <c r="DC52" s="175">
        <f>((CK52-1)/(AVERAGE(CK$53:CM$53)-1))*100</f>
        <v>41.98604231037919</v>
      </c>
      <c r="DD52" s="72">
        <f>((CL52-1)/(AVERAGE(CK$53:CM$53)-1))*100</f>
        <v>43.52307388963182</v>
      </c>
      <c r="DE52" s="80"/>
      <c r="DF52" s="72">
        <f t="shared" si="33"/>
        <v>45.26319173143886</v>
      </c>
      <c r="DG52" s="72">
        <f t="shared" si="33"/>
        <v>46.920193707350016</v>
      </c>
      <c r="DH52" s="72"/>
      <c r="DI52" s="26"/>
      <c r="DJ52" s="94">
        <v>0.9275979157522949</v>
      </c>
      <c r="DK52" s="94">
        <v>0.9275979157522949</v>
      </c>
      <c r="DL52" s="94">
        <v>0.9275979157522949</v>
      </c>
      <c r="DM52" s="54">
        <v>1.0658017872543442</v>
      </c>
      <c r="DN52" s="37">
        <v>0.8065214598968748</v>
      </c>
      <c r="DO52" s="55">
        <v>0.8805347083325685</v>
      </c>
      <c r="DP52" s="37">
        <v>1.0978476194715872</v>
      </c>
      <c r="DQ52" s="37">
        <v>0.8584592783849355</v>
      </c>
      <c r="DR52" s="37">
        <v>0.856422641173459</v>
      </c>
      <c r="DS52" s="101"/>
      <c r="DT52" s="126"/>
      <c r="DU52" s="6"/>
    </row>
    <row r="53" spans="1:125" ht="12.75">
      <c r="A53" s="274"/>
      <c r="B53" s="5" t="s">
        <v>9</v>
      </c>
      <c r="C53" s="15">
        <v>10</v>
      </c>
      <c r="D53" s="155">
        <v>5301.9578358695635</v>
      </c>
      <c r="E53" s="43">
        <v>5335.5250507884375</v>
      </c>
      <c r="F53" s="43"/>
      <c r="G53" s="250">
        <f t="shared" si="133"/>
        <v>5029.603598909795</v>
      </c>
      <c r="H53" s="15">
        <f t="shared" si="134"/>
        <v>5061.446512449989</v>
      </c>
      <c r="I53" s="15"/>
      <c r="J53" s="155">
        <v>3558.198087384628</v>
      </c>
      <c r="K53" s="43">
        <v>4165.13643550894</v>
      </c>
      <c r="L53" s="242"/>
      <c r="M53" s="15">
        <f t="shared" si="135"/>
        <v>3257.9974489982123</v>
      </c>
      <c r="N53" s="15">
        <f t="shared" si="136"/>
        <v>3943.0131902987946</v>
      </c>
      <c r="O53" s="6"/>
      <c r="P53" s="15">
        <v>4037.9025353561633</v>
      </c>
      <c r="Q53" s="15">
        <v>4249.575829384446</v>
      </c>
      <c r="R53" s="15"/>
      <c r="S53" s="250">
        <f t="shared" si="137"/>
        <v>4228.838938563034</v>
      </c>
      <c r="T53" s="15">
        <f t="shared" si="138"/>
        <v>4329.561949492142</v>
      </c>
      <c r="U53" s="15"/>
      <c r="V53" s="216">
        <f>D53/AVERAGE(D$51:F$51)</f>
        <v>1.8549137918265821</v>
      </c>
      <c r="W53" s="20">
        <f>E53/AVERAGE(D$51:F$51)</f>
        <v>1.8666574329179895</v>
      </c>
      <c r="X53" s="23"/>
      <c r="Y53" s="20">
        <f t="shared" si="145"/>
        <v>1.7596294372469832</v>
      </c>
      <c r="Z53" s="20">
        <f t="shared" si="146"/>
        <v>1.7707698237468619</v>
      </c>
      <c r="AA53" s="127"/>
      <c r="AB53" s="216">
        <f>J53/AVERAGE(J$51:L$51)</f>
        <v>2.1229819863892057</v>
      </c>
      <c r="AC53" s="20">
        <f>K53/AVERAGE(J$51:L$51)</f>
        <v>2.485108868668498</v>
      </c>
      <c r="AD53" s="20"/>
      <c r="AE53" s="30">
        <f t="shared" si="147"/>
        <v>2.0139273396187956</v>
      </c>
      <c r="AF53" s="20">
        <f t="shared" si="148"/>
        <v>2.357452265081579</v>
      </c>
      <c r="AG53" s="127"/>
      <c r="AH53" s="20">
        <f>P53/AVERAGE(P$51:R$51)</f>
        <v>3.197997659526025</v>
      </c>
      <c r="AI53" s="20">
        <f>Q53/AVERAGE(P$51:R$51)</f>
        <v>3.365641799759564</v>
      </c>
      <c r="AJ53" s="23"/>
      <c r="AK53" s="20">
        <f t="shared" si="149"/>
        <v>3.3492182908382744</v>
      </c>
      <c r="AL53" s="20">
        <f t="shared" si="150"/>
        <v>3.4289903879583177</v>
      </c>
      <c r="AM53" s="20"/>
      <c r="AN53" s="175">
        <f>((V53-1)/(AVERAGE(V$53:X$53)-1))*100</f>
        <v>99.31785331198542</v>
      </c>
      <c r="AO53" s="72">
        <f>((W53-1)/(AVERAGE(V$53:X$53)-1))*100</f>
        <v>100.68214668801461</v>
      </c>
      <c r="AP53" s="72"/>
      <c r="AQ53" s="189">
        <f t="shared" si="22"/>
        <v>94.21603262750773</v>
      </c>
      <c r="AR53" s="72">
        <f t="shared" si="23"/>
        <v>95.51024414077598</v>
      </c>
      <c r="AS53" s="92"/>
      <c r="AT53" s="72">
        <f>((AB53-1)/(AVERAGE(AB$53:AD$53)-1))*100</f>
        <v>86.11525048764913</v>
      </c>
      <c r="AU53" s="72">
        <f>((AC53-1)/(AVERAGE(AB$53:AD$53)-1))*100</f>
        <v>113.88474951235088</v>
      </c>
      <c r="AV53" s="80"/>
      <c r="AW53" s="72">
        <f t="shared" si="24"/>
        <v>78.84981654150249</v>
      </c>
      <c r="AX53" s="72">
        <f t="shared" si="25"/>
        <v>107.81137099683127</v>
      </c>
      <c r="AY53" s="72"/>
      <c r="AZ53" s="175">
        <f>((AH53-1)/(AVERAGE(AH$53:AJ$53)-1))*100</f>
        <v>96.32652531539415</v>
      </c>
      <c r="BA53" s="72">
        <f>((AI53-1)/(AVERAGE(AH$53:AJ$53)-1))*100</f>
        <v>103.67347468460584</v>
      </c>
      <c r="BB53" s="80"/>
      <c r="BC53" s="72">
        <f t="shared" si="26"/>
        <v>100.88142482475408</v>
      </c>
      <c r="BD53" s="72">
        <f t="shared" si="27"/>
        <v>105.62483155668836</v>
      </c>
      <c r="BE53" s="92"/>
      <c r="BF53" s="102"/>
      <c r="BG53" s="76">
        <v>2122.8144582937985</v>
      </c>
      <c r="BH53" s="76">
        <v>2095.641726240213</v>
      </c>
      <c r="BI53" s="76"/>
      <c r="BJ53" s="229">
        <f t="shared" si="139"/>
        <v>2013.768417209817</v>
      </c>
      <c r="BK53" s="61">
        <f t="shared" si="140"/>
        <v>1987.9915107990719</v>
      </c>
      <c r="BL53" s="61"/>
      <c r="BM53" s="171">
        <v>2722.774414385458</v>
      </c>
      <c r="BN53" s="73">
        <v>2447.061365258529</v>
      </c>
      <c r="BO53" s="244"/>
      <c r="BP53" s="15">
        <f t="shared" si="141"/>
        <v>2493.0574067015186</v>
      </c>
      <c r="BQ53" s="15">
        <f t="shared" si="142"/>
        <v>2316.561627711954</v>
      </c>
      <c r="BR53" s="6"/>
      <c r="BS53" s="65">
        <v>2349.807825937509</v>
      </c>
      <c r="BT53" s="65">
        <v>2384.805200320601</v>
      </c>
      <c r="BU53" s="65"/>
      <c r="BV53" s="229">
        <f t="shared" si="143"/>
        <v>2460.920922547279</v>
      </c>
      <c r="BW53" s="61">
        <f t="shared" si="144"/>
        <v>2429.69234267192</v>
      </c>
      <c r="BX53" s="102"/>
      <c r="BY53" s="72">
        <f>BG53/AVERAGE(BG$51:BI$51)</f>
        <v>53.79031430547943</v>
      </c>
      <c r="BZ53" s="72">
        <f>BH53/AVERAGE(BG$51:BI$51)</f>
        <v>53.10178036790877</v>
      </c>
      <c r="CA53" s="80"/>
      <c r="CB53" s="20">
        <f t="shared" si="6"/>
        <v>51.02718029687179</v>
      </c>
      <c r="CC53" s="20">
        <f t="shared" si="7"/>
        <v>50.374015394852364</v>
      </c>
      <c r="CD53" s="72"/>
      <c r="CE53" s="216">
        <f>BM53/AVERAGE(BM$51:BO$51)</f>
        <v>60.44582790971601</v>
      </c>
      <c r="CF53" s="20">
        <f>BN53/AVERAGE(BM$51:BO$51)</f>
        <v>54.324974330389665</v>
      </c>
      <c r="CG53" s="20"/>
      <c r="CH53" s="30">
        <f t="shared" si="28"/>
        <v>55.3460904356762</v>
      </c>
      <c r="CI53" s="20">
        <f t="shared" si="29"/>
        <v>51.42786884991828</v>
      </c>
      <c r="CJ53" s="127"/>
      <c r="CK53" s="20">
        <f>BS53/AVERAGE(BS$51:BU$51)</f>
        <v>45.08715489606099</v>
      </c>
      <c r="CL53" s="20">
        <f>BT53/AVERAGE(BS$51:BU$51)</f>
        <v>45.75867025248652</v>
      </c>
      <c r="CM53" s="23"/>
      <c r="CN53" s="72">
        <f t="shared" si="30"/>
        <v>47.21914770948476</v>
      </c>
      <c r="CO53" s="72">
        <f t="shared" si="31"/>
        <v>46.61994644609524</v>
      </c>
      <c r="CP53" s="127"/>
      <c r="CQ53" s="175">
        <f>((BY53-1)/(AVERAGE(BY$53:CA$53)-1))*100</f>
        <v>100.65642119142973</v>
      </c>
      <c r="CR53" s="72">
        <f>((BZ53-1)/(AVERAGE(BY$53:CA$53)-1))*100</f>
        <v>99.34357880857027</v>
      </c>
      <c r="CS53" s="80"/>
      <c r="CT53" s="72">
        <f t="shared" si="32"/>
        <v>95.48584012735066</v>
      </c>
      <c r="CU53" s="72">
        <f t="shared" si="32"/>
        <v>94.24043664093303</v>
      </c>
      <c r="CV53" s="92"/>
      <c r="CW53" s="72">
        <f>((CE53-1)/(AVERAGE(CE$53:CG$53)-1))*100</f>
        <v>105.42769356760817</v>
      </c>
      <c r="CX53" s="72">
        <f>((CF53-1)/(AVERAGE(CE$53:CG$53)-1))*100</f>
        <v>94.57230643239184</v>
      </c>
      <c r="CY53" s="72"/>
      <c r="CZ53" s="189">
        <f t="shared" si="151"/>
        <v>100.01201884424914</v>
      </c>
      <c r="DA53" s="72">
        <f t="shared" si="152"/>
        <v>89.71425792403454</v>
      </c>
      <c r="DB53" s="92"/>
      <c r="DC53" s="175">
        <f>((CK53-1)/(AVERAGE(CK$53:CM$53)-1))*100</f>
        <v>99.24417905365527</v>
      </c>
      <c r="DD53" s="72">
        <f>((CL53-1)/(AVERAGE(CK$53:CM$53)-1))*100</f>
        <v>100.75582094634473</v>
      </c>
      <c r="DE53" s="80"/>
      <c r="DF53" s="72">
        <f t="shared" si="33"/>
        <v>94.14614291387451</v>
      </c>
      <c r="DG53" s="72">
        <f t="shared" si="33"/>
        <v>95.58013385440917</v>
      </c>
      <c r="DH53" s="72"/>
      <c r="DI53" s="26"/>
      <c r="DJ53" s="94">
        <v>1.0541502390007043</v>
      </c>
      <c r="DK53" s="94">
        <v>1.0541502390007043</v>
      </c>
      <c r="DL53" s="94">
        <v>1.0541502390007043</v>
      </c>
      <c r="DM53" s="54">
        <v>1.092142686753399</v>
      </c>
      <c r="DN53" s="37">
        <v>1.0563333761491458</v>
      </c>
      <c r="DO53" s="55">
        <v>1.1510174872011303</v>
      </c>
      <c r="DP53" s="37">
        <v>0.9548489772297283</v>
      </c>
      <c r="DQ53" s="37">
        <v>0.981525585950542</v>
      </c>
      <c r="DR53" s="37">
        <v>1.0890333207202796</v>
      </c>
      <c r="DS53" s="101"/>
      <c r="DT53" s="126"/>
      <c r="DU53" s="6"/>
    </row>
    <row r="54" spans="1:125" ht="12.75">
      <c r="A54" s="274"/>
      <c r="B54" s="5" t="s">
        <v>11</v>
      </c>
      <c r="C54" s="15">
        <v>0.3</v>
      </c>
      <c r="D54" s="155">
        <v>316.0487996515762</v>
      </c>
      <c r="E54" s="43">
        <v>297.81873782851767</v>
      </c>
      <c r="F54" s="43"/>
      <c r="G54" s="250">
        <f t="shared" si="133"/>
        <v>402.30984613703066</v>
      </c>
      <c r="H54" s="15">
        <f t="shared" si="134"/>
        <v>379.10414696909</v>
      </c>
      <c r="I54" s="15"/>
      <c r="J54" s="155">
        <v>320.82515514307306</v>
      </c>
      <c r="K54" s="43">
        <v>381.76817014333324</v>
      </c>
      <c r="L54" s="242"/>
      <c r="M54" s="15">
        <f t="shared" si="135"/>
        <v>412.48516006870165</v>
      </c>
      <c r="N54" s="15">
        <f t="shared" si="136"/>
        <v>513.5759856901601</v>
      </c>
      <c r="O54" s="6"/>
      <c r="P54" s="15">
        <v>290.96715760042764</v>
      </c>
      <c r="Q54" s="15">
        <v>349.09059523195026</v>
      </c>
      <c r="R54" s="15"/>
      <c r="S54" s="250">
        <f t="shared" si="137"/>
        <v>349.18079679232886</v>
      </c>
      <c r="T54" s="15">
        <f t="shared" si="138"/>
        <v>431.3953369362498</v>
      </c>
      <c r="U54" s="15"/>
      <c r="V54" s="216">
        <f>D54/AVERAGE(D$51:F$51)</f>
        <v>0.11057109383213275</v>
      </c>
      <c r="W54" s="20">
        <f>E54/AVERAGE(D$51:F$51)</f>
        <v>0.10419322472259908</v>
      </c>
      <c r="X54" s="23"/>
      <c r="Y54" s="20">
        <f t="shared" si="145"/>
        <v>0.14074990886169833</v>
      </c>
      <c r="Z54" s="20">
        <f t="shared" si="146"/>
        <v>0.13263129065157594</v>
      </c>
      <c r="AA54" s="127"/>
      <c r="AB54" s="216">
        <f>J54/AVERAGE(J$51:L$51)</f>
        <v>0.1914188048057487</v>
      </c>
      <c r="AC54" s="20">
        <f>K54/AVERAGE(J$51:L$51)</f>
        <v>0.22778016520906957</v>
      </c>
      <c r="AD54" s="20"/>
      <c r="AE54" s="30">
        <f t="shared" si="147"/>
        <v>0.24366385822073475</v>
      </c>
      <c r="AF54" s="20">
        <f t="shared" si="148"/>
        <v>0.2899495372846014</v>
      </c>
      <c r="AG54" s="127"/>
      <c r="AH54" s="20">
        <f>P54/AVERAGE(P$51:R$51)</f>
        <v>0.23044446488182305</v>
      </c>
      <c r="AI54" s="20">
        <f>Q54/AVERAGE(P$51:R$51)</f>
        <v>0.27647792306503816</v>
      </c>
      <c r="AJ54" s="23"/>
      <c r="AK54" s="20">
        <f t="shared" si="149"/>
        <v>0.2765493622284282</v>
      </c>
      <c r="AL54" s="20">
        <f t="shared" si="150"/>
        <v>0.3416628474245429</v>
      </c>
      <c r="AM54" s="20"/>
      <c r="AN54" s="175">
        <f>((V54-1)/(AVERAGE(V$55:X$55)-1))*100</f>
        <v>93.54452580342941</v>
      </c>
      <c r="AO54" s="72">
        <f>((W54-1)/(AVERAGE(V$55:X$55)-1))*100</f>
        <v>94.21530987324135</v>
      </c>
      <c r="AP54" s="72"/>
      <c r="AQ54" s="189">
        <f t="shared" si="22"/>
        <v>119.07618008493675</v>
      </c>
      <c r="AR54" s="72">
        <f t="shared" si="23"/>
        <v>119.93004517227364</v>
      </c>
      <c r="AS54" s="92"/>
      <c r="AT54" s="72">
        <f>((AB54-1)/(AVERAGE(AB$55:AD$55)-1))*100</f>
        <v>91.97628620647234</v>
      </c>
      <c r="AU54" s="72">
        <f>((AC54-1)/(AVERAGE(AB$55:AB$55)-1))*100</f>
        <v>86.43714510671428</v>
      </c>
      <c r="AV54" s="80"/>
      <c r="AW54" s="72">
        <f t="shared" si="24"/>
        <v>118.25398516984274</v>
      </c>
      <c r="AX54" s="72">
        <f t="shared" si="25"/>
        <v>116.28010261242414</v>
      </c>
      <c r="AY54" s="72"/>
      <c r="AZ54" s="175">
        <f>((AH54-1)/(AVERAGE(AH$55:AJ$55)-1))*100</f>
        <v>83.92455741514628</v>
      </c>
      <c r="BA54" s="72">
        <f>((AI54-1)/(AVERAGE(AH$55:AJ$55)-1))*100</f>
        <v>78.90433804433545</v>
      </c>
      <c r="BB54" s="80"/>
      <c r="BC54" s="72">
        <f t="shared" si="26"/>
        <v>100.71529745947265</v>
      </c>
      <c r="BD54" s="72">
        <f t="shared" si="27"/>
        <v>97.50753518223814</v>
      </c>
      <c r="BE54" s="92"/>
      <c r="BF54" s="102"/>
      <c r="BG54" s="76">
        <v>11.704784484834597</v>
      </c>
      <c r="BH54" s="76">
        <v>10.788431613004914</v>
      </c>
      <c r="BI54" s="76"/>
      <c r="BJ54" s="229">
        <f t="shared" si="139"/>
        <v>14.899439739534623</v>
      </c>
      <c r="BK54" s="61">
        <f t="shared" si="140"/>
        <v>13.732981321469286</v>
      </c>
      <c r="BL54" s="61"/>
      <c r="BM54" s="171">
        <v>24.181657083983332</v>
      </c>
      <c r="BN54" s="73">
        <v>24.073959451139732</v>
      </c>
      <c r="BO54" s="244"/>
      <c r="BP54" s="15">
        <f t="shared" si="141"/>
        <v>31.090375966825675</v>
      </c>
      <c r="BQ54" s="15">
        <f t="shared" si="142"/>
        <v>32.385642443533456</v>
      </c>
      <c r="BR54" s="6"/>
      <c r="BS54" s="65">
        <v>13.797459922634468</v>
      </c>
      <c r="BT54" s="65">
        <v>14.198055610584927</v>
      </c>
      <c r="BU54" s="65"/>
      <c r="BV54" s="229">
        <f t="shared" si="143"/>
        <v>16.557910140881987</v>
      </c>
      <c r="BW54" s="61">
        <f t="shared" si="144"/>
        <v>17.54551703089626</v>
      </c>
      <c r="BX54" s="102"/>
      <c r="BY54" s="72">
        <f>BG54/AVERAGE(BG$51:BI$51)</f>
        <v>0.29658929156870034</v>
      </c>
      <c r="BZ54" s="72">
        <f>BH54/AVERAGE(BG$51:BI$51)</f>
        <v>0.27336968855635574</v>
      </c>
      <c r="CA54" s="80"/>
      <c r="CB54" s="20">
        <f t="shared" si="6"/>
        <v>0.3775391407543341</v>
      </c>
      <c r="CC54" s="20">
        <f t="shared" si="7"/>
        <v>0.34798207575184814</v>
      </c>
      <c r="CD54" s="72"/>
      <c r="CE54" s="216">
        <f>BM54/AVERAGE(BM$51:BO$51)</f>
        <v>0.5368348824447615</v>
      </c>
      <c r="CF54" s="20">
        <f>BN54/AVERAGE(BM$51:BO$51)</f>
        <v>0.5344439856643474</v>
      </c>
      <c r="CG54" s="20"/>
      <c r="CH54" s="30">
        <f t="shared" si="28"/>
        <v>0.6902090402385679</v>
      </c>
      <c r="CI54" s="20">
        <f t="shared" si="29"/>
        <v>0.7189640682477367</v>
      </c>
      <c r="CJ54" s="127"/>
      <c r="CK54" s="20">
        <f>BS54/AVERAGE(BS$51:BU$51)</f>
        <v>0.2647400378181215</v>
      </c>
      <c r="CL54" s="20">
        <f>BT54/AVERAGE(BS$51:BU$51)</f>
        <v>0.27242650461508616</v>
      </c>
      <c r="CM54" s="23"/>
      <c r="CN54" s="72">
        <f t="shared" si="30"/>
        <v>0.3177064315798474</v>
      </c>
      <c r="CO54" s="72">
        <f t="shared" si="31"/>
        <v>0.3366562300846358</v>
      </c>
      <c r="CP54" s="127"/>
      <c r="CQ54" s="175">
        <f>((BY54-1)/(AVERAGE(BY$55:CA$55)-1))*100</f>
        <v>81.85107225190578</v>
      </c>
      <c r="CR54" s="72">
        <f>((BZ54-1)/(AVERAGE(BY$55:CA$55)-1))*100</f>
        <v>84.55297795371472</v>
      </c>
      <c r="CS54" s="80"/>
      <c r="CT54" s="72">
        <f t="shared" si="32"/>
        <v>104.1911638965814</v>
      </c>
      <c r="CU54" s="72">
        <f t="shared" si="32"/>
        <v>107.63051651671434</v>
      </c>
      <c r="CV54" s="92"/>
      <c r="CW54" s="72">
        <f>((CE54-1)/(AVERAGE(CE$55:CG$55)-1))*100</f>
        <v>76.12098076228513</v>
      </c>
      <c r="CX54" s="72">
        <f>((CF54-1)/(AVERAGE(CE$55:CG$55)-1))*100</f>
        <v>76.5139235831676</v>
      </c>
      <c r="CY54" s="72"/>
      <c r="CZ54" s="189">
        <f t="shared" si="151"/>
        <v>96.89712503903216</v>
      </c>
      <c r="DA54" s="72">
        <f t="shared" si="152"/>
        <v>97.39731604113106</v>
      </c>
      <c r="DB54" s="92"/>
      <c r="DC54" s="175">
        <f>((CK54-1)/(AVERAGE(CK$55:CM$55)-1))*100</f>
        <v>87.4817233428984</v>
      </c>
      <c r="DD54" s="72">
        <f>((CL54-1)/(AVERAGE(CK$55:CM$55)-1))*100</f>
        <v>86.56718236908961</v>
      </c>
      <c r="DE54" s="80"/>
      <c r="DF54" s="72">
        <f t="shared" si="33"/>
        <v>111.35862150618429</v>
      </c>
      <c r="DG54" s="72">
        <f t="shared" si="33"/>
        <v>110.1944695180589</v>
      </c>
      <c r="DH54" s="72"/>
      <c r="DI54" s="26"/>
      <c r="DJ54" s="94">
        <v>0.7855855447890949</v>
      </c>
      <c r="DK54" s="94">
        <v>0.7855855447890949</v>
      </c>
      <c r="DL54" s="94">
        <v>0.7855855447890949</v>
      </c>
      <c r="DM54" s="54">
        <v>0.777785933170633</v>
      </c>
      <c r="DN54" s="37">
        <v>0.7433528451107401</v>
      </c>
      <c r="DO54" s="55">
        <v>0.7450043121639721</v>
      </c>
      <c r="DP54" s="37">
        <v>0.8332851069512763</v>
      </c>
      <c r="DQ54" s="37">
        <v>0.8092127228615309</v>
      </c>
      <c r="DR54" s="37">
        <v>0.8048723484764173</v>
      </c>
      <c r="DS54" s="101"/>
      <c r="DT54" s="126"/>
      <c r="DU54" s="6"/>
    </row>
    <row r="55" spans="1:125" ht="12.75">
      <c r="A55" s="274"/>
      <c r="B55" s="5" t="s">
        <v>12</v>
      </c>
      <c r="C55" s="15">
        <v>3</v>
      </c>
      <c r="D55" s="155">
        <v>181.60809734950266</v>
      </c>
      <c r="E55" s="43">
        <v>99.6055170861087</v>
      </c>
      <c r="F55" s="43"/>
      <c r="G55" s="250">
        <f t="shared" si="133"/>
        <v>214.17437250143897</v>
      </c>
      <c r="H55" s="15">
        <f t="shared" si="134"/>
        <v>117.4669490564822</v>
      </c>
      <c r="I55" s="15"/>
      <c r="J55" s="155">
        <v>178.68428358994808</v>
      </c>
      <c r="K55" s="43">
        <v>226.5172864480989</v>
      </c>
      <c r="L55" s="242"/>
      <c r="M55" s="15">
        <f t="shared" si="135"/>
        <v>195.37840516851557</v>
      </c>
      <c r="N55" s="15">
        <f t="shared" si="136"/>
        <v>257.20145762752855</v>
      </c>
      <c r="O55" s="6"/>
      <c r="P55" s="15">
        <v>112.95686776063408</v>
      </c>
      <c r="Q55" s="15">
        <v>96.73874013888864</v>
      </c>
      <c r="R55" s="15"/>
      <c r="S55" s="250">
        <f t="shared" si="137"/>
        <v>154.43505722317087</v>
      </c>
      <c r="T55" s="15">
        <f t="shared" si="138"/>
        <v>118.95776377002778</v>
      </c>
      <c r="U55" s="15"/>
      <c r="V55" s="216">
        <f>D55/AVERAGE(D$51:F$51)</f>
        <v>0.06353640955081796</v>
      </c>
      <c r="W55" s="20">
        <f>E55/AVERAGE(D$51:F$51)</f>
        <v>0.03484743807939756</v>
      </c>
      <c r="X55" s="23"/>
      <c r="Y55" s="20">
        <f t="shared" si="145"/>
        <v>0.07492986736352776</v>
      </c>
      <c r="Z55" s="20">
        <f t="shared" si="146"/>
        <v>0.041096340377237923</v>
      </c>
      <c r="AA55" s="127"/>
      <c r="AB55" s="216">
        <f>J55/AVERAGE(J$51:L$51)</f>
        <v>0.10661112900298025</v>
      </c>
      <c r="AC55" s="20">
        <f>K55/AVERAGE(J$51:L$51)</f>
        <v>0.13515046293798288</v>
      </c>
      <c r="AD55" s="20"/>
      <c r="AE55" s="30">
        <f t="shared" si="147"/>
        <v>0.1257288193044647</v>
      </c>
      <c r="AF55" s="20">
        <f t="shared" si="148"/>
        <v>0.15938587549494382</v>
      </c>
      <c r="AG55" s="127"/>
      <c r="AH55" s="20">
        <f>P55/AVERAGE(P$51:R$51)</f>
        <v>0.08946124765590353</v>
      </c>
      <c r="AI55" s="20">
        <f>Q55/AVERAGE(P$51:R$51)</f>
        <v>0.07661657552177005</v>
      </c>
      <c r="AJ55" s="23"/>
      <c r="AK55" s="20">
        <f t="shared" si="149"/>
        <v>0.12231175646861057</v>
      </c>
      <c r="AL55" s="20">
        <f t="shared" si="150"/>
        <v>0.09421392586570769</v>
      </c>
      <c r="AM55" s="20"/>
      <c r="AN55" s="175">
        <f aca="true" t="shared" si="153" ref="AN55:AN63">((V55-1)/(AVERAGE(V$55:X$55)-1))*100</f>
        <v>98.49133741130309</v>
      </c>
      <c r="AO55" s="72">
        <f aca="true" t="shared" si="154" ref="AO55:AO63">((W55-1)/(AVERAGE(V$55:X$55)-1))*100</f>
        <v>101.50866258869688</v>
      </c>
      <c r="AP55" s="72"/>
      <c r="AQ55" s="189">
        <f t="shared" si="22"/>
        <v>116.15297277355187</v>
      </c>
      <c r="AR55" s="72">
        <f t="shared" si="23"/>
        <v>119.7113698711077</v>
      </c>
      <c r="AS55" s="92"/>
      <c r="AT55" s="72">
        <f aca="true" t="shared" si="155" ref="AT55:AT63">((AB55-1)/(AVERAGE(AB$55:AD$55)-1))*100</f>
        <v>101.62317771038273</v>
      </c>
      <c r="AU55" s="72">
        <f aca="true" t="shared" si="156" ref="AU55:AU63">((AC55-1)/(AVERAGE(AB$55:AB$55)-1))*100</f>
        <v>96.80549703925091</v>
      </c>
      <c r="AV55" s="80"/>
      <c r="AW55" s="72">
        <f t="shared" si="24"/>
        <v>111.11763155832563</v>
      </c>
      <c r="AX55" s="72">
        <f t="shared" si="25"/>
        <v>109.91882930999901</v>
      </c>
      <c r="AY55" s="72"/>
      <c r="AZ55" s="175">
        <f aca="true" t="shared" si="157" ref="AZ55:AZ63">((AH55-1)/(AVERAGE(AH$55:AJ$55)-1))*100</f>
        <v>99.29960647750114</v>
      </c>
      <c r="BA55" s="72">
        <f aca="true" t="shared" si="158" ref="BA55:BA63">((AI55-1)/(AVERAGE(AH$55:AJ$55)-1))*100</f>
        <v>100.70039352249884</v>
      </c>
      <c r="BB55" s="80"/>
      <c r="BC55" s="72">
        <f t="shared" si="26"/>
        <v>135.76279789457536</v>
      </c>
      <c r="BD55" s="72">
        <f t="shared" si="27"/>
        <v>123.8293325610791</v>
      </c>
      <c r="BE55" s="92"/>
      <c r="BF55" s="102"/>
      <c r="BG55" s="76">
        <v>6.167650422663497</v>
      </c>
      <c r="BH55" s="76">
        <v>4.931479991388298</v>
      </c>
      <c r="BI55" s="76"/>
      <c r="BJ55" s="229">
        <f t="shared" si="139"/>
        <v>7.2736440630179136</v>
      </c>
      <c r="BK55" s="61">
        <f t="shared" si="140"/>
        <v>5.8158014321704625</v>
      </c>
      <c r="BL55" s="61"/>
      <c r="BM55" s="171">
        <v>14.976498560211386</v>
      </c>
      <c r="BN55" s="73">
        <v>20.297308891469076</v>
      </c>
      <c r="BO55" s="244"/>
      <c r="BP55" s="15">
        <f t="shared" si="141"/>
        <v>16.37572339835756</v>
      </c>
      <c r="BQ55" s="15">
        <f t="shared" si="142"/>
        <v>23.046794859067838</v>
      </c>
      <c r="BR55" s="6"/>
      <c r="BS55" s="65">
        <v>9.654971909339904</v>
      </c>
      <c r="BT55" s="65">
        <v>6.973205508805846</v>
      </c>
      <c r="BU55" s="65"/>
      <c r="BV55" s="229">
        <f t="shared" si="143"/>
        <v>13.200314145278186</v>
      </c>
      <c r="BW55" s="61">
        <f t="shared" si="144"/>
        <v>8.574816381166817</v>
      </c>
      <c r="BX55" s="102"/>
      <c r="BY55" s="34">
        <f>BG55/AVERAGE(BG$51:BI$51)</f>
        <v>0.15628302015054243</v>
      </c>
      <c r="BZ55" s="34">
        <f>BH55/AVERAGE(BG$51:BI$51)</f>
        <v>0.12495951197787</v>
      </c>
      <c r="CA55" s="174"/>
      <c r="CB55" s="18">
        <f t="shared" si="6"/>
        <v>0.1843079590716489</v>
      </c>
      <c r="CC55" s="18">
        <f t="shared" si="7"/>
        <v>0.14736746574928888</v>
      </c>
      <c r="CD55" s="34"/>
      <c r="CE55" s="217">
        <f>BM55/AVERAGE(BM$51:BO$51)</f>
        <v>0.3324795656510419</v>
      </c>
      <c r="CF55" s="18">
        <f>BN55/AVERAGE(BM$51:BO$51)</f>
        <v>0.45060201601791616</v>
      </c>
      <c r="CG55" s="18"/>
      <c r="CH55" s="85">
        <f t="shared" si="28"/>
        <v>0.36354247829144637</v>
      </c>
      <c r="CI55" s="18">
        <f t="shared" si="29"/>
        <v>0.5116408427233466</v>
      </c>
      <c r="CJ55" s="210"/>
      <c r="CK55" s="18">
        <f>BS55/AVERAGE(BS$51:BU$51)</f>
        <v>0.1852556660967997</v>
      </c>
      <c r="CL55" s="18">
        <f>BT55/AVERAGE(BS$51:BU$51)</f>
        <v>0.13379902536164087</v>
      </c>
      <c r="CM55" s="166"/>
      <c r="CN55" s="34">
        <f t="shared" si="30"/>
        <v>0.2532822480099487</v>
      </c>
      <c r="CO55" s="34">
        <f t="shared" si="31"/>
        <v>0.16453008204136907</v>
      </c>
      <c r="CP55" s="210"/>
      <c r="CQ55" s="181">
        <f>((BY55-1)/(AVERAGE(BY$55:CA$55)-1))*100</f>
        <v>98.17754926112632</v>
      </c>
      <c r="CR55" s="34">
        <f>((BZ55-1)/(AVERAGE(BY$55:CA$55)-1))*100</f>
        <v>101.82245073887368</v>
      </c>
      <c r="CS55" s="174"/>
      <c r="CT55" s="34">
        <f t="shared" si="32"/>
        <v>115.78291559469622</v>
      </c>
      <c r="CU55" s="34">
        <f t="shared" si="32"/>
        <v>120.08142704996338</v>
      </c>
      <c r="CV55" s="144"/>
      <c r="CW55" s="34">
        <f aca="true" t="shared" si="159" ref="CW55:CW63">((CE55-1)/(AVERAGE(CE$55:CG$55)-1))*100</f>
        <v>109.70668605122064</v>
      </c>
      <c r="CX55" s="34">
        <f aca="true" t="shared" si="160" ref="CX55:CX63">((CF55-1)/(AVERAGE(CE$55:CG$55)-1))*100</f>
        <v>90.29331394877934</v>
      </c>
      <c r="CY55" s="34"/>
      <c r="CZ55" s="190">
        <f t="shared" si="151"/>
        <v>129.37947694597602</v>
      </c>
      <c r="DA55" s="34">
        <f t="shared" si="152"/>
        <v>106.48486569868356</v>
      </c>
      <c r="DB55" s="144"/>
      <c r="DC55" s="181">
        <f aca="true" t="shared" si="161" ref="DC55:DC63">((CK55-1)/(AVERAGE(CK$55:CM$55)-1))*100</f>
        <v>96.93882719005272</v>
      </c>
      <c r="DD55" s="34">
        <f aca="true" t="shared" si="162" ref="DD55:DD63">((CL55-1)/(AVERAGE(CK$55:CM$55)-1))*100</f>
        <v>103.0611728099473</v>
      </c>
      <c r="DE55" s="174"/>
      <c r="DF55" s="34">
        <f t="shared" si="33"/>
        <v>114.3220637596302</v>
      </c>
      <c r="DG55" s="34">
        <f t="shared" si="33"/>
        <v>121.54227888502942</v>
      </c>
      <c r="DH55" s="34"/>
      <c r="DI55" s="26"/>
      <c r="DJ55" s="94">
        <v>0.8479450422962369</v>
      </c>
      <c r="DK55" s="94">
        <v>0.8479450422962369</v>
      </c>
      <c r="DL55" s="94">
        <v>0.8479450422962369</v>
      </c>
      <c r="DM55" s="54">
        <v>0.9145549296291539</v>
      </c>
      <c r="DN55" s="37">
        <v>0.8806998550378918</v>
      </c>
      <c r="DO55" s="55">
        <v>0.8501201901022073</v>
      </c>
      <c r="DP55" s="37">
        <v>0.7314198588821867</v>
      </c>
      <c r="DQ55" s="37">
        <v>0.8132192222939435</v>
      </c>
      <c r="DR55" s="37">
        <v>0.8976561978320385</v>
      </c>
      <c r="DS55" s="101"/>
      <c r="DT55" s="126"/>
      <c r="DU55" s="6"/>
    </row>
    <row r="56" spans="1:125" ht="12.75">
      <c r="A56" s="151">
        <v>5</v>
      </c>
      <c r="B56" s="25"/>
      <c r="C56" s="14">
        <v>0</v>
      </c>
      <c r="D56" s="157">
        <v>1192.2163060497546</v>
      </c>
      <c r="E56" s="42">
        <v>889.4593681537723</v>
      </c>
      <c r="F56" s="42"/>
      <c r="G56" s="267">
        <f aca="true" t="shared" si="163" ref="G56:G70">D56/(DJ56)</f>
        <v>1009.4857842222926</v>
      </c>
      <c r="H56" s="14">
        <f aca="true" t="shared" si="164" ref="H56:H70">E56/(DK56)</f>
        <v>936.6568905803557</v>
      </c>
      <c r="I56" s="14"/>
      <c r="J56" s="157">
        <v>2924.6831603509636</v>
      </c>
      <c r="K56" s="42">
        <v>3049.6409813945215</v>
      </c>
      <c r="L56" s="241"/>
      <c r="M56" s="14">
        <f t="shared" si="135"/>
        <v>2437.46189097117</v>
      </c>
      <c r="N56" s="14">
        <f t="shared" si="136"/>
        <v>3300.8711869303334</v>
      </c>
      <c r="O56" s="209"/>
      <c r="P56" s="14">
        <v>2461.6516894555225</v>
      </c>
      <c r="Q56" s="14">
        <v>1949.9025856629853</v>
      </c>
      <c r="R56" s="14"/>
      <c r="S56" s="267">
        <f t="shared" si="137"/>
        <v>2171.9669781915377</v>
      </c>
      <c r="T56" s="14">
        <f t="shared" si="138"/>
        <v>1918.4457427733053</v>
      </c>
      <c r="U56" s="14"/>
      <c r="V56" s="178">
        <f>D56/AVERAGE(D$56:F$56)</f>
        <v>1.145439052609298</v>
      </c>
      <c r="W56" s="19">
        <f>E56/AVERAGE(D$56:F$56)</f>
        <v>0.8545609473907022</v>
      </c>
      <c r="X56" s="39"/>
      <c r="Y56" s="19">
        <f t="shared" si="145"/>
        <v>0.9698780619209892</v>
      </c>
      <c r="Z56" s="19">
        <f t="shared" si="146"/>
        <v>0.8999066494243697</v>
      </c>
      <c r="AA56" s="170"/>
      <c r="AB56" s="178">
        <f>J56/AVERAGE(J$56:L$56)</f>
        <v>0.9790841912693661</v>
      </c>
      <c r="AC56" s="19">
        <f>K56/AVERAGE(J$56:L$56)</f>
        <v>1.020915808730634</v>
      </c>
      <c r="AD56" s="19"/>
      <c r="AE56" s="90">
        <f t="shared" si="147"/>
        <v>0.8290203444021319</v>
      </c>
      <c r="AF56" s="19">
        <f t="shared" si="148"/>
        <v>1.0750888249508503</v>
      </c>
      <c r="AG56" s="170"/>
      <c r="AH56" s="19">
        <f>P56/AVERAGE(P$56:R$56)</f>
        <v>1.1160019965477566</v>
      </c>
      <c r="AI56" s="19">
        <f>Q56/AVERAGE(P$56:R$56)</f>
        <v>0.8839980034522437</v>
      </c>
      <c r="AJ56" s="39"/>
      <c r="AK56" s="19">
        <f t="shared" si="149"/>
        <v>0.984671996643719</v>
      </c>
      <c r="AL56" s="19">
        <f t="shared" si="150"/>
        <v>0.8697368877873639</v>
      </c>
      <c r="AM56" s="19"/>
      <c r="AN56" s="182">
        <f t="shared" si="153"/>
        <v>-15.296362773113014</v>
      </c>
      <c r="AO56" s="78">
        <f t="shared" si="154"/>
        <v>15.296362773113003</v>
      </c>
      <c r="AP56" s="78"/>
      <c r="AQ56" s="191">
        <f t="shared" si="22"/>
        <v>-12.951895299040018</v>
      </c>
      <c r="AR56" s="78">
        <f t="shared" si="23"/>
        <v>16.108036078131637</v>
      </c>
      <c r="AS56" s="91"/>
      <c r="AT56" s="78">
        <f t="shared" si="155"/>
        <v>2.379177776434017</v>
      </c>
      <c r="AU56" s="78">
        <f t="shared" si="156"/>
        <v>-2.3411763241791945</v>
      </c>
      <c r="AV56" s="79"/>
      <c r="AW56" s="78">
        <f t="shared" si="24"/>
        <v>1.9828319321972436</v>
      </c>
      <c r="AX56" s="78">
        <f t="shared" si="25"/>
        <v>-2.5340430297053507</v>
      </c>
      <c r="AY56" s="78"/>
      <c r="AZ56" s="182">
        <f t="shared" si="157"/>
        <v>-12.65070001484529</v>
      </c>
      <c r="BA56" s="78">
        <f t="shared" si="158"/>
        <v>12.650700014845267</v>
      </c>
      <c r="BB56" s="79"/>
      <c r="BC56" s="78">
        <f t="shared" si="26"/>
        <v>-11.16197827700336</v>
      </c>
      <c r="BD56" s="78">
        <f t="shared" si="27"/>
        <v>12.446612341062243</v>
      </c>
      <c r="BE56" s="91"/>
      <c r="BF56" s="102"/>
      <c r="BG56" s="86">
        <v>40.992869477994915</v>
      </c>
      <c r="BH56" s="86">
        <v>33.83273596389247</v>
      </c>
      <c r="BI56" s="74"/>
      <c r="BJ56" s="252">
        <f aca="true" t="shared" si="165" ref="BJ56:BJ87">BG56/(DJ56)</f>
        <v>34.70990858163015</v>
      </c>
      <c r="BK56" s="82">
        <f aca="true" t="shared" si="166" ref="BK56:BK87">BH56/(DK56)</f>
        <v>35.62800775660288</v>
      </c>
      <c r="BL56" s="75"/>
      <c r="BM56" s="169">
        <v>145.94949744738568</v>
      </c>
      <c r="BN56" s="74">
        <v>156.09311402673535</v>
      </c>
      <c r="BO56" s="245"/>
      <c r="BP56" s="14">
        <f t="shared" si="141"/>
        <v>121.63585541748286</v>
      </c>
      <c r="BQ56" s="14">
        <f t="shared" si="142"/>
        <v>168.9521047600411</v>
      </c>
      <c r="BR56" s="209"/>
      <c r="BS56" s="75">
        <v>100.74927460411627</v>
      </c>
      <c r="BT56" s="75">
        <v>75.96250248359642</v>
      </c>
      <c r="BU56" s="75"/>
      <c r="BV56" s="211">
        <f t="shared" si="143"/>
        <v>88.89320063200825</v>
      </c>
      <c r="BW56" s="75">
        <f t="shared" si="144"/>
        <v>74.73703587633976</v>
      </c>
      <c r="BX56" s="168"/>
      <c r="BY56" s="140">
        <f>BG56/AVERAGE(BG$56:BI$56)</f>
        <v>1.095690953274856</v>
      </c>
      <c r="BZ56" s="140">
        <f>BH56/AVERAGE(BH$56:BJ$56)</f>
        <v>0.9872025273673952</v>
      </c>
      <c r="CA56" s="237"/>
      <c r="CB56" s="146">
        <f t="shared" si="6"/>
        <v>0.9277548341012032</v>
      </c>
      <c r="CC56" s="146">
        <f t="shared" si="7"/>
        <v>1.0395866104331741</v>
      </c>
      <c r="CD56" s="146"/>
      <c r="CE56" s="126">
        <f>BM56/AVERAGE(BM$56:BO$56)</f>
        <v>0.9664166041677242</v>
      </c>
      <c r="CF56" s="15">
        <f>BN56/AVERAGE(BN$56:BP$56)</f>
        <v>1.1240679309695607</v>
      </c>
      <c r="CG56" s="20"/>
      <c r="CH56" s="30">
        <f t="shared" si="28"/>
        <v>0.8054218232575743</v>
      </c>
      <c r="CI56" s="20">
        <f t="shared" si="29"/>
        <v>1.216668935171886</v>
      </c>
      <c r="CJ56" s="127"/>
      <c r="CK56" s="15">
        <f>BS56/AVERAGE(BS$56:BU$56)</f>
        <v>1.140266667728754</v>
      </c>
      <c r="CL56" s="15">
        <f>BT56/AVERAGE(BT$56:BV$56)</f>
        <v>0.9215635376633333</v>
      </c>
      <c r="CM56" s="23"/>
      <c r="CN56" s="72">
        <f t="shared" si="30"/>
        <v>1.0060812255641027</v>
      </c>
      <c r="CO56" s="72">
        <f t="shared" si="31"/>
        <v>0.9066963952582288</v>
      </c>
      <c r="CP56" s="15"/>
      <c r="CQ56" s="179"/>
      <c r="CR56" s="70"/>
      <c r="CS56" s="80"/>
      <c r="CT56" s="70"/>
      <c r="CU56" s="70"/>
      <c r="CV56" s="92"/>
      <c r="CW56" s="72">
        <f t="shared" si="159"/>
        <v>5.5194161459622135</v>
      </c>
      <c r="CX56" s="72">
        <f t="shared" si="160"/>
        <v>-20.390509191193807</v>
      </c>
      <c r="CY56" s="72"/>
      <c r="CZ56" s="189">
        <f t="shared" si="151"/>
        <v>4.673457415640583</v>
      </c>
      <c r="DA56" s="72">
        <f t="shared" si="152"/>
        <v>-21.472493989260993</v>
      </c>
      <c r="DB56" s="92"/>
      <c r="DC56" s="175">
        <f t="shared" si="161"/>
        <v>-16.689022184838816</v>
      </c>
      <c r="DD56" s="72">
        <f t="shared" si="162"/>
        <v>9.332422885872546</v>
      </c>
      <c r="DE56" s="80"/>
      <c r="DF56" s="72">
        <f t="shared" si="33"/>
        <v>-14.131102353386336</v>
      </c>
      <c r="DG56" s="72">
        <f t="shared" si="33"/>
        <v>9.82763071010919</v>
      </c>
      <c r="DH56" s="72"/>
      <c r="DI56" s="26"/>
      <c r="DJ56" s="62">
        <v>1.1810134671368726</v>
      </c>
      <c r="DK56" s="62">
        <v>0.9496106601027194</v>
      </c>
      <c r="DL56" s="62">
        <v>0.8693758727604081</v>
      </c>
      <c r="DM56" s="57">
        <v>1.199888774132041</v>
      </c>
      <c r="DN56" s="36">
        <v>0.9238897274966235</v>
      </c>
      <c r="DO56" s="58">
        <v>0.8762214983713356</v>
      </c>
      <c r="DP56" s="36">
        <v>1.133374362581326</v>
      </c>
      <c r="DQ56" s="36">
        <v>1.0163970458941445</v>
      </c>
      <c r="DR56" s="36">
        <v>0.8502285915245296</v>
      </c>
      <c r="DS56" s="101"/>
      <c r="DT56" s="219"/>
      <c r="DU56" s="209"/>
    </row>
    <row r="57" spans="1:125" ht="12.75">
      <c r="A57" s="152"/>
      <c r="B57" s="5"/>
      <c r="C57" s="15">
        <v>0.0001</v>
      </c>
      <c r="D57" s="155">
        <v>1584.410942911162</v>
      </c>
      <c r="E57" s="43">
        <v>1523.5761142716892</v>
      </c>
      <c r="F57" s="43"/>
      <c r="G57" s="250">
        <f t="shared" si="163"/>
        <v>1528.0114755353056</v>
      </c>
      <c r="H57" s="15">
        <f t="shared" si="164"/>
        <v>1323.436527258008</v>
      </c>
      <c r="I57" s="15"/>
      <c r="J57" s="155">
        <v>2688.027046026968</v>
      </c>
      <c r="K57" s="43">
        <v>2346.044536628464</v>
      </c>
      <c r="L57" s="242"/>
      <c r="M57" s="15">
        <f t="shared" si="135"/>
        <v>2309.7379546261695</v>
      </c>
      <c r="N57" s="15">
        <f t="shared" si="136"/>
        <v>1937.832633300028</v>
      </c>
      <c r="O57" s="6"/>
      <c r="P57" s="15">
        <v>2317.4695419024456</v>
      </c>
      <c r="Q57" s="15">
        <v>2731.9024013063686</v>
      </c>
      <c r="R57" s="15"/>
      <c r="S57" s="250">
        <f t="shared" si="137"/>
        <v>2635.856908748482</v>
      </c>
      <c r="T57" s="15">
        <f t="shared" si="138"/>
        <v>2388.114854306992</v>
      </c>
      <c r="U57" s="15"/>
      <c r="V57" s="216">
        <f>D57/AVERAGE(D$56:F$56)</f>
        <v>1.5222457201623167</v>
      </c>
      <c r="W57" s="20">
        <f>E57/AVERAGE(D$56:F$56)</f>
        <v>1.463797779022063</v>
      </c>
      <c r="X57" s="23"/>
      <c r="Y57" s="20">
        <f t="shared" si="145"/>
        <v>1.4680591164807077</v>
      </c>
      <c r="Z57" s="20">
        <f t="shared" si="146"/>
        <v>1.2715107772630048</v>
      </c>
      <c r="AA57" s="127"/>
      <c r="AB57" s="216">
        <f>J57/AVERAGE(J$56:L$56)</f>
        <v>0.8998597940960138</v>
      </c>
      <c r="AC57" s="20">
        <f>K57/AVERAGE(J$56:L$56)</f>
        <v>0.78537571145011</v>
      </c>
      <c r="AD57" s="20"/>
      <c r="AE57" s="30">
        <f t="shared" si="147"/>
        <v>0.8678279444505468</v>
      </c>
      <c r="AF57" s="20">
        <f t="shared" si="148"/>
        <v>0.6822074029765031</v>
      </c>
      <c r="AG57" s="127"/>
      <c r="AH57" s="20">
        <f>P57/AVERAGE(P$56:R$56)</f>
        <v>1.0506363052011602</v>
      </c>
      <c r="AI57" s="20">
        <f>Q57/AVERAGE(P$56:R$56)</f>
        <v>1.2385214964777835</v>
      </c>
      <c r="AJ57" s="23"/>
      <c r="AK57" s="20">
        <f t="shared" si="149"/>
        <v>1.1949787963008458</v>
      </c>
      <c r="AL57" s="20">
        <f t="shared" si="150"/>
        <v>1.0826637077894006</v>
      </c>
      <c r="AM57" s="20"/>
      <c r="AN57" s="175">
        <f t="shared" si="153"/>
        <v>-54.92651285187043</v>
      </c>
      <c r="AO57" s="72">
        <f t="shared" si="154"/>
        <v>-48.7793268314513</v>
      </c>
      <c r="AP57" s="72"/>
      <c r="AQ57" s="189">
        <f t="shared" si="22"/>
        <v>-52.97132181792898</v>
      </c>
      <c r="AR57" s="72">
        <f t="shared" si="23"/>
        <v>-42.37159029935237</v>
      </c>
      <c r="AS57" s="92"/>
      <c r="AT57" s="72">
        <f t="shared" si="155"/>
        <v>11.390970126119981</v>
      </c>
      <c r="AU57" s="72">
        <f t="shared" si="156"/>
        <v>24.023613402567896</v>
      </c>
      <c r="AV57" s="80"/>
      <c r="AW57" s="72">
        <f t="shared" si="24"/>
        <v>9.787905995663188</v>
      </c>
      <c r="AX57" s="72">
        <f t="shared" si="25"/>
        <v>19.84350309401333</v>
      </c>
      <c r="AY57" s="72"/>
      <c r="AZ57" s="175">
        <f t="shared" si="157"/>
        <v>-5.522186910777075</v>
      </c>
      <c r="BA57" s="72">
        <f t="shared" si="158"/>
        <v>-26.012172107659932</v>
      </c>
      <c r="BB57" s="80"/>
      <c r="BC57" s="72">
        <f t="shared" si="26"/>
        <v>-6.280856881606825</v>
      </c>
      <c r="BD57" s="72">
        <f t="shared" si="27"/>
        <v>-22.738753248793774</v>
      </c>
      <c r="BE57" s="92"/>
      <c r="BF57" s="102"/>
      <c r="BG57" s="87">
        <v>37.7182744538229</v>
      </c>
      <c r="BH57" s="87">
        <v>73.51881757783667</v>
      </c>
      <c r="BI57" s="73"/>
      <c r="BJ57" s="253">
        <f t="shared" si="165"/>
        <v>36.37563629605851</v>
      </c>
      <c r="BK57" s="83">
        <f t="shared" si="166"/>
        <v>63.8612588579718</v>
      </c>
      <c r="BL57" s="61"/>
      <c r="BM57" s="171">
        <v>121.89080595303142</v>
      </c>
      <c r="BN57" s="73">
        <v>104.20935651828425</v>
      </c>
      <c r="BO57" s="244"/>
      <c r="BP57" s="15">
        <f t="shared" si="141"/>
        <v>104.73697474354414</v>
      </c>
      <c r="BQ57" s="15">
        <f t="shared" si="142"/>
        <v>86.07692164554543</v>
      </c>
      <c r="BR57" s="6"/>
      <c r="BS57" s="61">
        <v>83.28310528262746</v>
      </c>
      <c r="BT57" s="61">
        <v>72.88176774431858</v>
      </c>
      <c r="BU57" s="61"/>
      <c r="BV57" s="229">
        <f t="shared" si="143"/>
        <v>94.7250198857119</v>
      </c>
      <c r="BW57" s="61">
        <f t="shared" si="144"/>
        <v>63.710194066643965</v>
      </c>
      <c r="BX57" s="102"/>
      <c r="BY57" s="140">
        <f aca="true" t="shared" si="167" ref="BY57:BY63">BG57/AVERAGE(BG$56:BI$56)</f>
        <v>1.0081648983947469</v>
      </c>
      <c r="BZ57" s="140">
        <f aca="true" t="shared" si="168" ref="BZ57:BZ63">BH57/AVERAGE(BH$56:BJ$56)</f>
        <v>2.145199330002773</v>
      </c>
      <c r="CA57" s="238"/>
      <c r="CB57" s="146">
        <f t="shared" si="6"/>
        <v>0.9722777672493227</v>
      </c>
      <c r="CC57" s="146">
        <f t="shared" si="7"/>
        <v>1.863402244877153</v>
      </c>
      <c r="CD57" s="146"/>
      <c r="CE57" s="126">
        <f aca="true" t="shared" si="169" ref="CE57:CE63">BM57/AVERAGE(BM$56:BO$56)</f>
        <v>0.8071099992027119</v>
      </c>
      <c r="CF57" s="15">
        <f aca="true" t="shared" si="170" ref="CF57:CF63">BN57/AVERAGE(BN$56:BP$56)</f>
        <v>0.7504392266087653</v>
      </c>
      <c r="CG57" s="20"/>
      <c r="CH57" s="30">
        <f t="shared" si="28"/>
        <v>0.693524494655735</v>
      </c>
      <c r="CI57" s="20">
        <f t="shared" si="29"/>
        <v>0.619862751932574</v>
      </c>
      <c r="CJ57" s="127"/>
      <c r="CK57" s="15">
        <f aca="true" t="shared" si="171" ref="CK57:CK63">BS57/AVERAGE(BS$56:BU$56)</f>
        <v>0.9425869249369729</v>
      </c>
      <c r="CL57" s="15">
        <f aca="true" t="shared" si="172" ref="CL57:CL63">BT57/AVERAGE(BT$56:BV$56)</f>
        <v>0.8841886130346417</v>
      </c>
      <c r="CM57" s="23"/>
      <c r="CN57" s="72">
        <f t="shared" si="30"/>
        <v>1.072084967361221</v>
      </c>
      <c r="CO57" s="72">
        <f t="shared" si="31"/>
        <v>0.7729207162698805</v>
      </c>
      <c r="CP57" s="20"/>
      <c r="CQ57" s="179"/>
      <c r="CR57" s="70"/>
      <c r="CS57" s="80"/>
      <c r="CT57" s="70"/>
      <c r="CU57" s="70"/>
      <c r="CV57" s="92"/>
      <c r="CW57" s="72">
        <f t="shared" si="159"/>
        <v>31.70138571192464</v>
      </c>
      <c r="CX57" s="72">
        <f t="shared" si="160"/>
        <v>41.01520194484326</v>
      </c>
      <c r="CY57" s="72"/>
      <c r="CZ57" s="189">
        <f t="shared" si="151"/>
        <v>30.572927670638958</v>
      </c>
      <c r="DA57" s="72">
        <f t="shared" si="152"/>
        <v>35.62737425338088</v>
      </c>
      <c r="DB57" s="92"/>
      <c r="DC57" s="175">
        <f t="shared" si="161"/>
        <v>6.831046170424241</v>
      </c>
      <c r="DD57" s="72">
        <f t="shared" si="162"/>
        <v>13.779316480658125</v>
      </c>
      <c r="DE57" s="80"/>
      <c r="DF57" s="72">
        <f t="shared" si="33"/>
        <v>6.58788490764987</v>
      </c>
      <c r="DG57" s="72">
        <f t="shared" si="33"/>
        <v>11.969241694149657</v>
      </c>
      <c r="DH57" s="72"/>
      <c r="DI57" s="26"/>
      <c r="DJ57" s="63">
        <v>1.0369103689853494</v>
      </c>
      <c r="DK57" s="63">
        <v>1.1512271898889967</v>
      </c>
      <c r="DL57" s="63">
        <v>1.2175806489787224</v>
      </c>
      <c r="DM57" s="54">
        <v>1.1637800905696354</v>
      </c>
      <c r="DN57" s="37">
        <v>1.2106538492095018</v>
      </c>
      <c r="DO57" s="55">
        <v>1.2396122984031142</v>
      </c>
      <c r="DP57" s="37">
        <v>0.8792091612449446</v>
      </c>
      <c r="DQ57" s="37">
        <v>1.143957710567962</v>
      </c>
      <c r="DR57" s="37">
        <v>1.2293168630209248</v>
      </c>
      <c r="DS57" s="101"/>
      <c r="DT57" s="126"/>
      <c r="DU57" s="6"/>
    </row>
    <row r="58" spans="1:125" ht="12.75">
      <c r="A58" s="152"/>
      <c r="B58" s="5"/>
      <c r="C58" s="15">
        <v>0.001</v>
      </c>
      <c r="D58" s="155">
        <v>1062.1186696630257</v>
      </c>
      <c r="E58" s="43">
        <v>1284.5358307798663</v>
      </c>
      <c r="F58" s="43"/>
      <c r="G58" s="250">
        <f t="shared" si="163"/>
        <v>1078.1696197187186</v>
      </c>
      <c r="H58" s="15">
        <f t="shared" si="164"/>
        <v>1326.950120078731</v>
      </c>
      <c r="I58" s="15"/>
      <c r="J58" s="155">
        <v>2417.573747887371</v>
      </c>
      <c r="K58" s="43">
        <v>2666.0132357591924</v>
      </c>
      <c r="L58" s="242"/>
      <c r="M58" s="15">
        <f t="shared" si="135"/>
        <v>2499.589351458711</v>
      </c>
      <c r="N58" s="15">
        <f t="shared" si="136"/>
        <v>2704.364637023085</v>
      </c>
      <c r="O58" s="6"/>
      <c r="P58" s="15">
        <v>2300.48444138398</v>
      </c>
      <c r="Q58" s="15">
        <v>2320.1576404691004</v>
      </c>
      <c r="R58" s="15"/>
      <c r="S58" s="250">
        <f t="shared" si="137"/>
        <v>2600.835946155896</v>
      </c>
      <c r="T58" s="15">
        <f t="shared" si="138"/>
        <v>2458.2362108215366</v>
      </c>
      <c r="U58" s="15"/>
      <c r="V58" s="216">
        <f aca="true" t="shared" si="173" ref="V58:V63">D58/AVERAGE(D$56:F$56)</f>
        <v>1.0204458675527392</v>
      </c>
      <c r="W58" s="20">
        <f aca="true" t="shared" si="174" ref="W58:W63">E58/AVERAGE(D$56:F$56)</f>
        <v>1.2341363707113928</v>
      </c>
      <c r="X58" s="23"/>
      <c r="Y58" s="20">
        <f t="shared" si="145"/>
        <v>1.0358670498767668</v>
      </c>
      <c r="Z58" s="20">
        <f t="shared" si="146"/>
        <v>1.2748865123635913</v>
      </c>
      <c r="AA58" s="127"/>
      <c r="AB58" s="216">
        <f aca="true" t="shared" si="175" ref="AB58:AB63">J58/AVERAGE(J$56:L$56)</f>
        <v>0.8093212522550014</v>
      </c>
      <c r="AC58" s="20">
        <f aca="true" t="shared" si="176" ref="AC58:AC63">K58/AVERAGE(J$56:L$56)</f>
        <v>0.8924903210826717</v>
      </c>
      <c r="AD58" s="20"/>
      <c r="AE58" s="30">
        <f t="shared" si="147"/>
        <v>0.8215518771088863</v>
      </c>
      <c r="AF58" s="20">
        <f t="shared" si="148"/>
        <v>0.9219595984416808</v>
      </c>
      <c r="AG58" s="127"/>
      <c r="AH58" s="20">
        <f aca="true" t="shared" si="177" ref="AH58:AH63">P58/AVERAGE(P$56:R$56)</f>
        <v>1.0429360256809634</v>
      </c>
      <c r="AI58" s="20">
        <f aca="true" t="shared" si="178" ref="AI58:AI63">Q58/AVERAGE(P$56:R$56)</f>
        <v>1.0518549680120501</v>
      </c>
      <c r="AJ58" s="23"/>
      <c r="AK58" s="20">
        <f t="shared" si="149"/>
        <v>1.1791018693002613</v>
      </c>
      <c r="AL58" s="20">
        <f t="shared" si="150"/>
        <v>1.1144535723775044</v>
      </c>
      <c r="AM58" s="20"/>
      <c r="AN58" s="175">
        <f t="shared" si="153"/>
        <v>-2.150367467930866</v>
      </c>
      <c r="AO58" s="72">
        <f t="shared" si="154"/>
        <v>-24.62498758433591</v>
      </c>
      <c r="AP58" s="72"/>
      <c r="AQ58" s="189">
        <f t="shared" si="22"/>
        <v>-2.182864251779036</v>
      </c>
      <c r="AR58" s="72">
        <f t="shared" si="23"/>
        <v>-25.438083896915114</v>
      </c>
      <c r="AS58" s="92"/>
      <c r="AT58" s="72">
        <f t="shared" si="155"/>
        <v>21.68974888399732</v>
      </c>
      <c r="AU58" s="72">
        <f t="shared" si="156"/>
        <v>12.033917413516445</v>
      </c>
      <c r="AV58" s="80"/>
      <c r="AW58" s="72">
        <f t="shared" si="24"/>
        <v>22.42556835903354</v>
      </c>
      <c r="AX58" s="72">
        <f t="shared" si="25"/>
        <v>12.207028930485674</v>
      </c>
      <c r="AY58" s="72"/>
      <c r="AZ58" s="175">
        <f t="shared" si="157"/>
        <v>-4.68242613820828</v>
      </c>
      <c r="BA58" s="72">
        <f t="shared" si="158"/>
        <v>-5.655089258138562</v>
      </c>
      <c r="BB58" s="80"/>
      <c r="BC58" s="72">
        <f t="shared" si="26"/>
        <v>-5.293764216090749</v>
      </c>
      <c r="BD58" s="72">
        <f t="shared" si="27"/>
        <v>-5.991638217726203</v>
      </c>
      <c r="BE58" s="92"/>
      <c r="BF58" s="102"/>
      <c r="BG58" s="87">
        <v>40.396004458585665</v>
      </c>
      <c r="BH58" s="87">
        <v>32.139589087415914</v>
      </c>
      <c r="BI58" s="73"/>
      <c r="BJ58" s="253">
        <f t="shared" si="165"/>
        <v>41.00647696842302</v>
      </c>
      <c r="BK58" s="83">
        <f t="shared" si="166"/>
        <v>33.20081120114448</v>
      </c>
      <c r="BL58" s="61"/>
      <c r="BM58" s="171">
        <v>88.23983752380039</v>
      </c>
      <c r="BN58" s="73">
        <v>96.43443187076636</v>
      </c>
      <c r="BO58" s="244"/>
      <c r="BP58" s="15">
        <f t="shared" si="141"/>
        <v>91.23335262954458</v>
      </c>
      <c r="BQ58" s="15">
        <f t="shared" si="142"/>
        <v>97.82167014202652</v>
      </c>
      <c r="BR58" s="6"/>
      <c r="BS58" s="61">
        <v>57.34825999448813</v>
      </c>
      <c r="BT58" s="61">
        <v>48.30912571858128</v>
      </c>
      <c r="BU58" s="61"/>
      <c r="BV58" s="229">
        <f t="shared" si="143"/>
        <v>64.83565520374813</v>
      </c>
      <c r="BW58" s="61">
        <f t="shared" si="144"/>
        <v>51.1841264934636</v>
      </c>
      <c r="BX58" s="102"/>
      <c r="BY58" s="140">
        <f t="shared" si="167"/>
        <v>1.0797374567175098</v>
      </c>
      <c r="BZ58" s="140">
        <f t="shared" si="168"/>
        <v>0.9377983385531731</v>
      </c>
      <c r="CA58" s="238"/>
      <c r="CB58" s="146">
        <f t="shared" si="6"/>
        <v>1.0960546654118377</v>
      </c>
      <c r="CC58" s="146">
        <f t="shared" si="7"/>
        <v>0.9687636484201935</v>
      </c>
      <c r="CD58" s="146"/>
      <c r="CE58" s="126">
        <f t="shared" si="169"/>
        <v>0.5842873433860557</v>
      </c>
      <c r="CF58" s="15">
        <f t="shared" si="170"/>
        <v>0.6944499312675064</v>
      </c>
      <c r="CG58" s="20"/>
      <c r="CH58" s="30">
        <f t="shared" si="28"/>
        <v>0.6041091499260953</v>
      </c>
      <c r="CI58" s="20">
        <f t="shared" si="29"/>
        <v>0.7044398021407988</v>
      </c>
      <c r="CJ58" s="127"/>
      <c r="CK58" s="15">
        <f t="shared" si="171"/>
        <v>0.6490598525985367</v>
      </c>
      <c r="CL58" s="15">
        <f t="shared" si="172"/>
        <v>0.5860777007478427</v>
      </c>
      <c r="CM58" s="23"/>
      <c r="CN58" s="72">
        <f t="shared" si="30"/>
        <v>0.7338011792113471</v>
      </c>
      <c r="CO58" s="72">
        <f t="shared" si="31"/>
        <v>0.6209566975983943</v>
      </c>
      <c r="CP58" s="20"/>
      <c r="CQ58" s="179"/>
      <c r="CR58" s="70"/>
      <c r="CS58" s="80"/>
      <c r="CT58" s="70"/>
      <c r="CU58" s="70"/>
      <c r="CV58" s="92"/>
      <c r="CW58" s="72">
        <f t="shared" si="159"/>
        <v>68.3221899433618</v>
      </c>
      <c r="CX58" s="72">
        <f t="shared" si="160"/>
        <v>50.21701769483349</v>
      </c>
      <c r="CY58" s="72"/>
      <c r="CZ58" s="189">
        <f t="shared" si="151"/>
        <v>69.35468856126519</v>
      </c>
      <c r="DA58" s="72">
        <f t="shared" si="152"/>
        <v>51.87514124825882</v>
      </c>
      <c r="DB58" s="92"/>
      <c r="DC58" s="175">
        <f t="shared" si="161"/>
        <v>41.755094067391155</v>
      </c>
      <c r="DD58" s="72">
        <f t="shared" si="162"/>
        <v>49.248752728461966</v>
      </c>
      <c r="DE58" s="80"/>
      <c r="DF58" s="72">
        <f t="shared" si="33"/>
        <v>42.38610541159348</v>
      </c>
      <c r="DG58" s="72">
        <f t="shared" si="33"/>
        <v>50.87490498967609</v>
      </c>
      <c r="DH58" s="72"/>
      <c r="DI58" s="26"/>
      <c r="DJ58" s="63">
        <v>0.9851127783957775</v>
      </c>
      <c r="DK58" s="63">
        <v>0.9680362594968165</v>
      </c>
      <c r="DL58" s="63">
        <v>0.9492201368014959</v>
      </c>
      <c r="DM58" s="54">
        <v>0.9671883689520933</v>
      </c>
      <c r="DN58" s="37">
        <v>0.9858187018352269</v>
      </c>
      <c r="DO58" s="55">
        <v>0.9770795264955905</v>
      </c>
      <c r="DP58" s="37">
        <v>0.8845173202039739</v>
      </c>
      <c r="DQ58" s="37">
        <v>0.9438302268331282</v>
      </c>
      <c r="DR58" s="37">
        <v>0.9932851239669421</v>
      </c>
      <c r="DS58" s="101"/>
      <c r="DT58" s="126"/>
      <c r="DU58" s="6"/>
    </row>
    <row r="59" spans="1:125" ht="12.75">
      <c r="A59" s="152"/>
      <c r="B59" s="5"/>
      <c r="C59" s="15">
        <v>0.01</v>
      </c>
      <c r="D59" s="155">
        <v>1069.852377274577</v>
      </c>
      <c r="E59" s="43">
        <v>1204.0553782731954</v>
      </c>
      <c r="F59" s="43"/>
      <c r="G59" s="250">
        <f t="shared" si="163"/>
        <v>917.3761310284059</v>
      </c>
      <c r="H59" s="15">
        <f t="shared" si="164"/>
        <v>969.6934722405675</v>
      </c>
      <c r="I59" s="15"/>
      <c r="J59" s="155">
        <v>2711.867517557592</v>
      </c>
      <c r="K59" s="43">
        <v>2402.901396811416</v>
      </c>
      <c r="L59" s="242"/>
      <c r="M59" s="15">
        <f t="shared" si="135"/>
        <v>2149.5813119743952</v>
      </c>
      <c r="N59" s="15">
        <f t="shared" si="136"/>
        <v>1972.6280698950136</v>
      </c>
      <c r="O59" s="6"/>
      <c r="P59" s="15">
        <v>2092.127544216897</v>
      </c>
      <c r="Q59" s="15">
        <v>2128.619499763097</v>
      </c>
      <c r="R59" s="15"/>
      <c r="S59" s="250">
        <f t="shared" si="137"/>
        <v>2228.154891948265</v>
      </c>
      <c r="T59" s="15">
        <f t="shared" si="138"/>
        <v>1967.467576031731</v>
      </c>
      <c r="U59" s="15"/>
      <c r="V59" s="216">
        <f t="shared" si="173"/>
        <v>1.0278761389512945</v>
      </c>
      <c r="W59" s="20">
        <f t="shared" si="174"/>
        <v>1.1568136124123956</v>
      </c>
      <c r="X59" s="23"/>
      <c r="Y59" s="20">
        <f t="shared" si="145"/>
        <v>0.8813823809315585</v>
      </c>
      <c r="Z59" s="20">
        <f t="shared" si="146"/>
        <v>0.9316470228837002</v>
      </c>
      <c r="AA59" s="127"/>
      <c r="AB59" s="216">
        <f t="shared" si="175"/>
        <v>0.9078407710115577</v>
      </c>
      <c r="AC59" s="20">
        <f t="shared" si="176"/>
        <v>0.8044094494375305</v>
      </c>
      <c r="AD59" s="20"/>
      <c r="AE59" s="30">
        <f t="shared" si="147"/>
        <v>0.778454552974912</v>
      </c>
      <c r="AF59" s="20">
        <f t="shared" si="148"/>
        <v>0.6478361429246623</v>
      </c>
      <c r="AG59" s="127"/>
      <c r="AH59" s="20">
        <f t="shared" si="177"/>
        <v>0.9484763934637056</v>
      </c>
      <c r="AI59" s="20">
        <f t="shared" si="178"/>
        <v>0.9650202024119564</v>
      </c>
      <c r="AJ59" s="23"/>
      <c r="AK59" s="20">
        <f t="shared" si="149"/>
        <v>1.0101450658853834</v>
      </c>
      <c r="AL59" s="20">
        <f t="shared" si="150"/>
        <v>0.8919611789107498</v>
      </c>
      <c r="AM59" s="20"/>
      <c r="AN59" s="175">
        <f t="shared" si="153"/>
        <v>-2.931836576646173</v>
      </c>
      <c r="AO59" s="72">
        <f t="shared" si="154"/>
        <v>-16.492667273253357</v>
      </c>
      <c r="AP59" s="72"/>
      <c r="AQ59" s="189">
        <f t="shared" si="22"/>
        <v>-2.51398880128015</v>
      </c>
      <c r="AR59" s="72">
        <f t="shared" si="23"/>
        <v>-13.282471955439172</v>
      </c>
      <c r="AS59" s="92"/>
      <c r="AT59" s="72">
        <f t="shared" si="155"/>
        <v>10.483132272167706</v>
      </c>
      <c r="AU59" s="72">
        <f t="shared" si="156"/>
        <v>21.89310354226721</v>
      </c>
      <c r="AV59" s="80"/>
      <c r="AW59" s="72">
        <f t="shared" si="24"/>
        <v>8.30953026920085</v>
      </c>
      <c r="AX59" s="72">
        <f t="shared" si="25"/>
        <v>17.972835107550456</v>
      </c>
      <c r="AY59" s="72"/>
      <c r="AZ59" s="175">
        <f t="shared" si="157"/>
        <v>5.618952340231839</v>
      </c>
      <c r="BA59" s="72">
        <f t="shared" si="158"/>
        <v>3.814752668366091</v>
      </c>
      <c r="BB59" s="80"/>
      <c r="BC59" s="72">
        <f t="shared" si="26"/>
        <v>5.984289141032288</v>
      </c>
      <c r="BD59" s="72">
        <f t="shared" si="27"/>
        <v>3.5259482431811406</v>
      </c>
      <c r="BE59" s="92"/>
      <c r="BF59" s="102"/>
      <c r="BG59" s="87">
        <v>12.47366633916667</v>
      </c>
      <c r="BH59" s="87">
        <v>17.37230567505203</v>
      </c>
      <c r="BI59" s="73"/>
      <c r="BJ59" s="253">
        <f t="shared" si="165"/>
        <v>10.69590908898558</v>
      </c>
      <c r="BK59" s="83">
        <f t="shared" si="166"/>
        <v>13.990894202080025</v>
      </c>
      <c r="BL59" s="61"/>
      <c r="BM59" s="171">
        <v>40.31825785017687</v>
      </c>
      <c r="BN59" s="73">
        <v>43.064473452317245</v>
      </c>
      <c r="BO59" s="244"/>
      <c r="BP59" s="15">
        <f t="shared" si="141"/>
        <v>31.95855735761052</v>
      </c>
      <c r="BQ59" s="15">
        <f t="shared" si="142"/>
        <v>35.35317315143109</v>
      </c>
      <c r="BR59" s="6"/>
      <c r="BS59" s="61">
        <v>24.62700322531526</v>
      </c>
      <c r="BT59" s="61">
        <v>22.82475318432582</v>
      </c>
      <c r="BU59" s="61"/>
      <c r="BV59" s="229">
        <f t="shared" si="143"/>
        <v>26.22821818975252</v>
      </c>
      <c r="BW59" s="61">
        <f t="shared" si="144"/>
        <v>21.09675394126848</v>
      </c>
      <c r="BX59" s="102"/>
      <c r="BY59" s="140">
        <f t="shared" si="167"/>
        <v>0.3334063591066892</v>
      </c>
      <c r="BZ59" s="140">
        <f t="shared" si="168"/>
        <v>0.5069050308823204</v>
      </c>
      <c r="CA59" s="238"/>
      <c r="CB59" s="146">
        <f t="shared" si="6"/>
        <v>0.28588900887123353</v>
      </c>
      <c r="CC59" s="146">
        <f t="shared" si="7"/>
        <v>0.4082391128865174</v>
      </c>
      <c r="CD59" s="146"/>
      <c r="CE59" s="126">
        <f t="shared" si="169"/>
        <v>0.2669706612150076</v>
      </c>
      <c r="CF59" s="15">
        <f t="shared" si="170"/>
        <v>0.310118699813681</v>
      </c>
      <c r="CG59" s="20"/>
      <c r="CH59" s="30">
        <f t="shared" si="28"/>
        <v>0.21161621667642563</v>
      </c>
      <c r="CI59" s="20">
        <f t="shared" si="29"/>
        <v>0.2545875802742412</v>
      </c>
      <c r="CJ59" s="127"/>
      <c r="CK59" s="15">
        <f t="shared" si="171"/>
        <v>0.27872509270382584</v>
      </c>
      <c r="CL59" s="15">
        <f t="shared" si="172"/>
        <v>0.27690583647348876</v>
      </c>
      <c r="CM59" s="23"/>
      <c r="CN59" s="72">
        <f t="shared" si="30"/>
        <v>0.29684742717214463</v>
      </c>
      <c r="CO59" s="72">
        <f t="shared" si="31"/>
        <v>0.2559420577215267</v>
      </c>
      <c r="CP59" s="20"/>
      <c r="CQ59" s="179"/>
      <c r="CR59" s="70"/>
      <c r="CS59" s="80"/>
      <c r="CT59" s="70"/>
      <c r="CU59" s="70"/>
      <c r="CV59" s="92"/>
      <c r="CW59" s="72">
        <f t="shared" si="159"/>
        <v>120.47304531561198</v>
      </c>
      <c r="CX59" s="72">
        <f t="shared" si="160"/>
        <v>113.38168439137692</v>
      </c>
      <c r="CY59" s="72"/>
      <c r="CZ59" s="189">
        <f t="shared" si="151"/>
        <v>103.303127190679</v>
      </c>
      <c r="DA59" s="72">
        <f t="shared" si="152"/>
        <v>91.31264326366578</v>
      </c>
      <c r="DB59" s="92"/>
      <c r="DC59" s="175">
        <f t="shared" si="161"/>
        <v>85.81777213465378</v>
      </c>
      <c r="DD59" s="72">
        <f t="shared" si="162"/>
        <v>86.03422846087602</v>
      </c>
      <c r="DE59" s="80"/>
      <c r="DF59" s="72">
        <f t="shared" si="33"/>
        <v>73.5869522250552</v>
      </c>
      <c r="DG59" s="72">
        <f t="shared" si="33"/>
        <v>69.28819988945385</v>
      </c>
      <c r="DH59" s="72"/>
      <c r="DI59" s="26"/>
      <c r="DJ59" s="63">
        <v>1.1662090838086672</v>
      </c>
      <c r="DK59" s="63">
        <v>1.241686587299709</v>
      </c>
      <c r="DL59" s="63">
        <v>1.1913445835601524</v>
      </c>
      <c r="DM59" s="54">
        <v>1.261579407325018</v>
      </c>
      <c r="DN59" s="37">
        <v>1.2181218717724636</v>
      </c>
      <c r="DO59" s="55">
        <v>1.2313100818304599</v>
      </c>
      <c r="DP59" s="37">
        <v>0.9389506769825918</v>
      </c>
      <c r="DQ59" s="37">
        <v>1.0819082996307365</v>
      </c>
      <c r="DR59" s="37">
        <v>1.2346250219799542</v>
      </c>
      <c r="DS59" s="101"/>
      <c r="DT59" s="126"/>
      <c r="DU59" s="6"/>
    </row>
    <row r="60" spans="1:125" ht="12.75">
      <c r="A60" s="152"/>
      <c r="B60" s="5"/>
      <c r="C60" s="15">
        <v>0.1</v>
      </c>
      <c r="D60" s="155">
        <v>1218.0013903062359</v>
      </c>
      <c r="E60" s="43">
        <v>1236.0232384591798</v>
      </c>
      <c r="F60" s="43"/>
      <c r="G60" s="250">
        <f t="shared" si="163"/>
        <v>1333.690373239744</v>
      </c>
      <c r="H60" s="15">
        <f t="shared" si="164"/>
        <v>1303.65755131528</v>
      </c>
      <c r="I60" s="15"/>
      <c r="J60" s="155">
        <v>2627.5439450325375</v>
      </c>
      <c r="K60" s="43">
        <v>2757.789000027162</v>
      </c>
      <c r="L60" s="242"/>
      <c r="M60" s="15">
        <f t="shared" si="135"/>
        <v>2908.2743260749694</v>
      </c>
      <c r="N60" s="15">
        <f t="shared" si="136"/>
        <v>2927.33092792561</v>
      </c>
      <c r="O60" s="6"/>
      <c r="P60" s="15">
        <v>2411.7290314018564</v>
      </c>
      <c r="Q60" s="15">
        <v>2222.142196596404</v>
      </c>
      <c r="R60" s="15"/>
      <c r="S60" s="250">
        <f t="shared" si="137"/>
        <v>2690.8971947385444</v>
      </c>
      <c r="T60" s="15">
        <f t="shared" si="138"/>
        <v>2287.349971183737</v>
      </c>
      <c r="U60" s="15"/>
      <c r="V60" s="216">
        <f t="shared" si="173"/>
        <v>1.1702124450988334</v>
      </c>
      <c r="W60" s="20">
        <f t="shared" si="174"/>
        <v>1.1875271962642275</v>
      </c>
      <c r="X60" s="23"/>
      <c r="Y60" s="20">
        <f t="shared" si="145"/>
        <v>1.281362308035837</v>
      </c>
      <c r="Z60" s="20">
        <f t="shared" si="146"/>
        <v>1.2525078401697465</v>
      </c>
      <c r="AA60" s="127"/>
      <c r="AB60" s="216">
        <f t="shared" si="175"/>
        <v>0.8796121143386314</v>
      </c>
      <c r="AC60" s="20">
        <f t="shared" si="176"/>
        <v>0.9232137174336289</v>
      </c>
      <c r="AD60" s="20"/>
      <c r="AE60" s="30">
        <f t="shared" si="147"/>
        <v>0.963159991782551</v>
      </c>
      <c r="AF60" s="20">
        <f t="shared" si="148"/>
        <v>0.9737313156915612</v>
      </c>
      <c r="AG60" s="127"/>
      <c r="AH60" s="20">
        <f t="shared" si="177"/>
        <v>1.0933693120377943</v>
      </c>
      <c r="AI60" s="20">
        <f t="shared" si="178"/>
        <v>1.007419180640914</v>
      </c>
      <c r="AJ60" s="23"/>
      <c r="AK60" s="20">
        <f t="shared" si="149"/>
        <v>1.2199315828053634</v>
      </c>
      <c r="AL60" s="20">
        <f t="shared" si="150"/>
        <v>1.0369814485042428</v>
      </c>
      <c r="AM60" s="20"/>
      <c r="AN60" s="175">
        <f t="shared" si="153"/>
        <v>-17.901872035186013</v>
      </c>
      <c r="AO60" s="72">
        <f t="shared" si="154"/>
        <v>-19.72292841860142</v>
      </c>
      <c r="AP60" s="72"/>
      <c r="AQ60" s="189">
        <f t="shared" si="22"/>
        <v>-19.602239033811337</v>
      </c>
      <c r="AR60" s="72">
        <f t="shared" si="23"/>
        <v>-20.802153039624766</v>
      </c>
      <c r="AS60" s="92"/>
      <c r="AT60" s="72">
        <f t="shared" si="155"/>
        <v>13.694148087035341</v>
      </c>
      <c r="AU60" s="72">
        <f t="shared" si="156"/>
        <v>8.594945052391106</v>
      </c>
      <c r="AV60" s="80"/>
      <c r="AW60" s="72">
        <f t="shared" si="24"/>
        <v>15.157249557818664</v>
      </c>
      <c r="AX60" s="72">
        <f t="shared" si="25"/>
        <v>9.123340645509094</v>
      </c>
      <c r="AY60" s="72"/>
      <c r="AZ60" s="175">
        <f t="shared" si="157"/>
        <v>-10.182472649911151</v>
      </c>
      <c r="BA60" s="72">
        <f t="shared" si="158"/>
        <v>-0.8091052864379918</v>
      </c>
      <c r="BB60" s="80"/>
      <c r="BC60" s="72">
        <f t="shared" si="26"/>
        <v>-11.361138308817878</v>
      </c>
      <c r="BD60" s="72">
        <f t="shared" si="27"/>
        <v>-0.8328481212647996</v>
      </c>
      <c r="BE60" s="92"/>
      <c r="BF60" s="102"/>
      <c r="BG60" s="87">
        <v>17.20406541442346</v>
      </c>
      <c r="BH60" s="87">
        <v>15.433174308471703</v>
      </c>
      <c r="BI60" s="73"/>
      <c r="BJ60" s="253">
        <f t="shared" si="165"/>
        <v>18.838152900658415</v>
      </c>
      <c r="BK60" s="83">
        <f t="shared" si="166"/>
        <v>16.277666634395214</v>
      </c>
      <c r="BL60" s="61"/>
      <c r="BM60" s="171">
        <v>16.873269069706367</v>
      </c>
      <c r="BN60" s="73">
        <v>20.55485588361071</v>
      </c>
      <c r="BO60" s="244"/>
      <c r="BP60" s="15">
        <f t="shared" si="141"/>
        <v>18.676032165001235</v>
      </c>
      <c r="BQ60" s="15">
        <f t="shared" si="142"/>
        <v>21.818516698179117</v>
      </c>
      <c r="BR60" s="6"/>
      <c r="BS60" s="61">
        <v>12.790901139769161</v>
      </c>
      <c r="BT60" s="61">
        <v>10.28625285379539</v>
      </c>
      <c r="BU60" s="61"/>
      <c r="BV60" s="229">
        <f t="shared" si="143"/>
        <v>14.271503782983565</v>
      </c>
      <c r="BW60" s="61">
        <f t="shared" si="144"/>
        <v>10.588098369562093</v>
      </c>
      <c r="BX60" s="102"/>
      <c r="BY60" s="140">
        <f t="shared" si="167"/>
        <v>0.45984433571432554</v>
      </c>
      <c r="BZ60" s="140">
        <f t="shared" si="168"/>
        <v>0.450323281536701</v>
      </c>
      <c r="CA60" s="238"/>
      <c r="CB60" s="146">
        <f t="shared" si="6"/>
        <v>0.5035215629571856</v>
      </c>
      <c r="CC60" s="146">
        <f t="shared" si="7"/>
        <v>0.4749646513444457</v>
      </c>
      <c r="CD60" s="146"/>
      <c r="CE60" s="126">
        <f t="shared" si="169"/>
        <v>0.11172773925742638</v>
      </c>
      <c r="CF60" s="15">
        <f t="shared" si="170"/>
        <v>0.1480209711269544</v>
      </c>
      <c r="CG60" s="20"/>
      <c r="CH60" s="30">
        <f t="shared" si="28"/>
        <v>0.12366488340074093</v>
      </c>
      <c r="CI60" s="20">
        <f t="shared" si="29"/>
        <v>0.15712092794526689</v>
      </c>
      <c r="CJ60" s="127"/>
      <c r="CK60" s="15">
        <f t="shared" si="171"/>
        <v>0.14476568965089712</v>
      </c>
      <c r="CL60" s="15">
        <f t="shared" si="172"/>
        <v>0.12479098580632274</v>
      </c>
      <c r="CM60" s="23"/>
      <c r="CN60" s="72">
        <f t="shared" si="30"/>
        <v>0.16152295017552523</v>
      </c>
      <c r="CO60" s="72">
        <f t="shared" si="31"/>
        <v>0.12845292179109163</v>
      </c>
      <c r="CP60" s="20"/>
      <c r="CQ60" s="179"/>
      <c r="CR60" s="70"/>
      <c r="CS60" s="80"/>
      <c r="CT60" s="70"/>
      <c r="CU60" s="70"/>
      <c r="CV60" s="92"/>
      <c r="CW60" s="72">
        <f t="shared" si="159"/>
        <v>145.98715038939187</v>
      </c>
      <c r="CX60" s="72">
        <f t="shared" si="160"/>
        <v>140.02237389775115</v>
      </c>
      <c r="CY60" s="72"/>
      <c r="CZ60" s="189">
        <f t="shared" si="151"/>
        <v>159.85339478313884</v>
      </c>
      <c r="DA60" s="72">
        <f t="shared" si="152"/>
        <v>147.68429864834079</v>
      </c>
      <c r="DB60" s="92"/>
      <c r="DC60" s="175">
        <f t="shared" si="161"/>
        <v>101.75635173890707</v>
      </c>
      <c r="DD60" s="72">
        <f t="shared" si="162"/>
        <v>104.13295539675065</v>
      </c>
      <c r="DE60" s="80"/>
      <c r="DF60" s="72">
        <f t="shared" si="33"/>
        <v>111.42143827607325</v>
      </c>
      <c r="DG60" s="72">
        <f t="shared" si="33"/>
        <v>109.83103668259595</v>
      </c>
      <c r="DH60" s="72"/>
      <c r="DI60" s="26"/>
      <c r="DJ60" s="63">
        <v>0.913256490970628</v>
      </c>
      <c r="DK60" s="63">
        <v>0.9481195711344111</v>
      </c>
      <c r="DL60" s="63">
        <v>1.0115618565241058</v>
      </c>
      <c r="DM60" s="54">
        <v>0.9034718360212918</v>
      </c>
      <c r="DN60" s="37">
        <v>0.9420831016127752</v>
      </c>
      <c r="DO60" s="55">
        <v>1.0154524509414473</v>
      </c>
      <c r="DP60" s="37">
        <v>0.896254615790399</v>
      </c>
      <c r="DQ60" s="37">
        <v>0.9714919992966415</v>
      </c>
      <c r="DR60" s="37">
        <v>1.0238152804642164</v>
      </c>
      <c r="DS60" s="101"/>
      <c r="DT60" s="126"/>
      <c r="DU60" s="6"/>
    </row>
    <row r="61" spans="1:125" ht="12.75">
      <c r="A61" s="152"/>
      <c r="B61" s="5"/>
      <c r="C61" s="15">
        <v>1</v>
      </c>
      <c r="D61" s="155">
        <v>1561.2759778262357</v>
      </c>
      <c r="E61" s="43">
        <v>1731.2321580621801</v>
      </c>
      <c r="F61" s="43"/>
      <c r="G61" s="250">
        <f t="shared" si="163"/>
        <v>1425.556124761176</v>
      </c>
      <c r="H61" s="15">
        <f t="shared" si="164"/>
        <v>1640.3455756701915</v>
      </c>
      <c r="I61" s="15"/>
      <c r="J61" s="155">
        <v>2841.3685653971315</v>
      </c>
      <c r="K61" s="43">
        <v>2820.5529083155816</v>
      </c>
      <c r="L61" s="242"/>
      <c r="M61" s="15">
        <f t="shared" si="135"/>
        <v>2631.7602658415462</v>
      </c>
      <c r="N61" s="15">
        <f t="shared" si="136"/>
        <v>2614.500291403507</v>
      </c>
      <c r="O61" s="6"/>
      <c r="P61" s="15">
        <v>2937.09894935765</v>
      </c>
      <c r="Q61" s="15">
        <v>3104.14854310646</v>
      </c>
      <c r="R61" s="15"/>
      <c r="S61" s="250">
        <f t="shared" si="137"/>
        <v>2967.592831206361</v>
      </c>
      <c r="T61" s="15">
        <f t="shared" si="138"/>
        <v>3269.3553283138062</v>
      </c>
      <c r="U61" s="15"/>
      <c r="V61" s="216">
        <f t="shared" si="173"/>
        <v>1.5000184679811834</v>
      </c>
      <c r="W61" s="20">
        <f t="shared" si="174"/>
        <v>1.6633063252992757</v>
      </c>
      <c r="X61" s="23"/>
      <c r="Y61" s="20">
        <f t="shared" si="145"/>
        <v>1.3696236569672269</v>
      </c>
      <c r="Z61" s="20">
        <f t="shared" si="146"/>
        <v>1.575985727265422</v>
      </c>
      <c r="AA61" s="127"/>
      <c r="AB61" s="216">
        <f t="shared" si="175"/>
        <v>0.9511933058814532</v>
      </c>
      <c r="AC61" s="20">
        <f t="shared" si="176"/>
        <v>0.9442249336981962</v>
      </c>
      <c r="AD61" s="20"/>
      <c r="AE61" s="30">
        <f t="shared" si="147"/>
        <v>0.8685072096728641</v>
      </c>
      <c r="AF61" s="20">
        <f t="shared" si="148"/>
        <v>0.8946548186599051</v>
      </c>
      <c r="AG61" s="127"/>
      <c r="AH61" s="20">
        <f t="shared" si="177"/>
        <v>1.3315483687566105</v>
      </c>
      <c r="AI61" s="20">
        <f t="shared" si="178"/>
        <v>1.4072811301967143</v>
      </c>
      <c r="AJ61" s="23"/>
      <c r="AK61" s="20">
        <f t="shared" si="149"/>
        <v>1.3453729212598855</v>
      </c>
      <c r="AL61" s="20">
        <f t="shared" si="150"/>
        <v>1.4821784452492004</v>
      </c>
      <c r="AM61" s="20"/>
      <c r="AN61" s="175">
        <f t="shared" si="153"/>
        <v>-52.58879057774756</v>
      </c>
      <c r="AO61" s="72">
        <f t="shared" si="154"/>
        <v>-69.76237811954496</v>
      </c>
      <c r="AP61" s="72"/>
      <c r="AQ61" s="189">
        <f t="shared" si="22"/>
        <v>-48.01730992253475</v>
      </c>
      <c r="AR61" s="72">
        <f t="shared" si="23"/>
        <v>-66.09997842502902</v>
      </c>
      <c r="AS61" s="92"/>
      <c r="AT61" s="72">
        <f t="shared" si="155"/>
        <v>5.551772034422306</v>
      </c>
      <c r="AU61" s="72">
        <f t="shared" si="156"/>
        <v>6.243089444304249</v>
      </c>
      <c r="AV61" s="80"/>
      <c r="AW61" s="72">
        <f t="shared" si="24"/>
        <v>5.142216755382726</v>
      </c>
      <c r="AX61" s="72">
        <f t="shared" si="25"/>
        <v>5.787006910336371</v>
      </c>
      <c r="AY61" s="72"/>
      <c r="AZ61" s="175">
        <f t="shared" si="157"/>
        <v>-36.15729968772077</v>
      </c>
      <c r="BA61" s="72">
        <f t="shared" si="158"/>
        <v>-44.416402761693895</v>
      </c>
      <c r="BB61" s="80"/>
      <c r="BC61" s="72">
        <f t="shared" si="26"/>
        <v>-36.53269610563408</v>
      </c>
      <c r="BD61" s="72">
        <f t="shared" si="27"/>
        <v>-46.78030094789049</v>
      </c>
      <c r="BE61" s="92"/>
      <c r="BF61" s="102"/>
      <c r="BG61" s="87">
        <v>11.118015277342012</v>
      </c>
      <c r="BH61" s="87">
        <v>22.67118238872833</v>
      </c>
      <c r="BI61" s="73"/>
      <c r="BJ61" s="253">
        <f t="shared" si="165"/>
        <v>10.151539509286682</v>
      </c>
      <c r="BK61" s="83">
        <f t="shared" si="166"/>
        <v>21.480985986413724</v>
      </c>
      <c r="BL61" s="61"/>
      <c r="BM61" s="171">
        <v>11.094373601600086</v>
      </c>
      <c r="BN61" s="73">
        <v>22.456066756450646</v>
      </c>
      <c r="BO61" s="244"/>
      <c r="BP61" s="15">
        <f t="shared" si="141"/>
        <v>10.275939550633966</v>
      </c>
      <c r="BQ61" s="15">
        <f t="shared" si="142"/>
        <v>20.815561695518394</v>
      </c>
      <c r="BR61" s="6"/>
      <c r="BS61" s="61">
        <v>9.455395303512976</v>
      </c>
      <c r="BT61" s="61">
        <v>10.986818162208479</v>
      </c>
      <c r="BU61" s="61"/>
      <c r="BV61" s="229">
        <f t="shared" si="143"/>
        <v>9.553564181099222</v>
      </c>
      <c r="BW61" s="61">
        <f t="shared" si="144"/>
        <v>11.57155078148568</v>
      </c>
      <c r="BX61" s="102"/>
      <c r="BY61" s="140">
        <f t="shared" si="167"/>
        <v>0.29717140841517725</v>
      </c>
      <c r="BZ61" s="140">
        <f t="shared" si="168"/>
        <v>0.6615205041781327</v>
      </c>
      <c r="CA61" s="238"/>
      <c r="CB61" s="146">
        <f t="shared" si="6"/>
        <v>0.2713386533750344</v>
      </c>
      <c r="CC61" s="146">
        <f t="shared" si="7"/>
        <v>0.6267918645055232</v>
      </c>
      <c r="CD61" s="146"/>
      <c r="CE61" s="126">
        <f t="shared" si="169"/>
        <v>0.073462307503262</v>
      </c>
      <c r="CF61" s="15">
        <f t="shared" si="170"/>
        <v>0.16171209507880266</v>
      </c>
      <c r="CG61" s="20"/>
      <c r="CH61" s="30">
        <f t="shared" si="28"/>
        <v>0.06804297910471753</v>
      </c>
      <c r="CI61" s="20">
        <f t="shared" si="29"/>
        <v>0.14989838285270557</v>
      </c>
      <c r="CJ61" s="127"/>
      <c r="CK61" s="15">
        <f t="shared" si="171"/>
        <v>0.10701488558761643</v>
      </c>
      <c r="CL61" s="15">
        <f t="shared" si="172"/>
        <v>0.13329011923238104</v>
      </c>
      <c r="CM61" s="23"/>
      <c r="CN61" s="72">
        <f t="shared" si="30"/>
        <v>0.10812594767079066</v>
      </c>
      <c r="CO61" s="72">
        <f t="shared" si="31"/>
        <v>0.14038399112430047</v>
      </c>
      <c r="CP61" s="20"/>
      <c r="CQ61" s="179"/>
      <c r="CR61" s="70"/>
      <c r="CS61" s="80"/>
      <c r="CT61" s="70"/>
      <c r="CU61" s="70"/>
      <c r="CV61" s="92"/>
      <c r="CW61" s="72">
        <f t="shared" si="159"/>
        <v>152.2760570535944</v>
      </c>
      <c r="CX61" s="72">
        <f t="shared" si="160"/>
        <v>137.77224377471052</v>
      </c>
      <c r="CY61" s="72"/>
      <c r="CZ61" s="189">
        <f t="shared" si="151"/>
        <v>139.03888157523022</v>
      </c>
      <c r="DA61" s="72">
        <f t="shared" si="152"/>
        <v>130.5394481459745</v>
      </c>
      <c r="DB61" s="92"/>
      <c r="DC61" s="175">
        <f t="shared" si="161"/>
        <v>106.24796772087312</v>
      </c>
      <c r="DD61" s="72">
        <f t="shared" si="162"/>
        <v>103.12172280246328</v>
      </c>
      <c r="DE61" s="80"/>
      <c r="DF61" s="72">
        <f t="shared" si="33"/>
        <v>97.01195898677666</v>
      </c>
      <c r="DG61" s="72">
        <f t="shared" si="33"/>
        <v>97.70801736021879</v>
      </c>
      <c r="DH61" s="72"/>
      <c r="DI61" s="26"/>
      <c r="DJ61" s="63">
        <v>1.095204847222551</v>
      </c>
      <c r="DK61" s="63">
        <v>1.0554069726160327</v>
      </c>
      <c r="DL61" s="63">
        <v>1.1928001704101676</v>
      </c>
      <c r="DM61" s="54">
        <v>1.079645666163502</v>
      </c>
      <c r="DN61" s="37">
        <v>1.0788114721538096</v>
      </c>
      <c r="DO61" s="55">
        <v>1.2035433383649798</v>
      </c>
      <c r="DP61" s="37">
        <v>0.9897243713733076</v>
      </c>
      <c r="DQ61" s="37">
        <v>0.949468085106383</v>
      </c>
      <c r="DR61" s="37">
        <v>1.022991032178653</v>
      </c>
      <c r="DS61" s="101"/>
      <c r="DT61" s="126"/>
      <c r="DU61" s="6"/>
    </row>
    <row r="62" spans="1:125" ht="12.75">
      <c r="A62" s="152"/>
      <c r="B62" s="5"/>
      <c r="C62" s="15">
        <v>10</v>
      </c>
      <c r="D62" s="155">
        <v>1224.298993423776</v>
      </c>
      <c r="E62" s="43">
        <v>963.7721192270366</v>
      </c>
      <c r="F62" s="43"/>
      <c r="G62" s="250">
        <f t="shared" si="163"/>
        <v>1080.6354301652034</v>
      </c>
      <c r="H62" s="15">
        <f t="shared" si="164"/>
        <v>1039.2347653181614</v>
      </c>
      <c r="I62" s="15"/>
      <c r="J62" s="155">
        <v>2505.054344082048</v>
      </c>
      <c r="K62" s="43">
        <v>2261.6917928763432</v>
      </c>
      <c r="L62" s="242"/>
      <c r="M62" s="15">
        <f t="shared" si="135"/>
        <v>2144.828176924069</v>
      </c>
      <c r="N62" s="15">
        <f t="shared" si="136"/>
        <v>2641.7886597006805</v>
      </c>
      <c r="O62" s="6"/>
      <c r="P62" s="15">
        <v>1689.3328466169469</v>
      </c>
      <c r="Q62" s="15">
        <v>2060.9637450334994</v>
      </c>
      <c r="R62" s="15"/>
      <c r="S62" s="250">
        <f t="shared" si="137"/>
        <v>1478.235285320805</v>
      </c>
      <c r="T62" s="15">
        <f t="shared" si="138"/>
        <v>2192.4243954368703</v>
      </c>
      <c r="U62" s="15"/>
      <c r="V62" s="216">
        <f t="shared" si="173"/>
        <v>1.1762629583421604</v>
      </c>
      <c r="W62" s="20">
        <f t="shared" si="174"/>
        <v>0.9259579973674689</v>
      </c>
      <c r="X62" s="23"/>
      <c r="Y62" s="20">
        <f t="shared" si="145"/>
        <v>1.0382361129128983</v>
      </c>
      <c r="Z62" s="20">
        <f t="shared" si="146"/>
        <v>0.9984598256073532</v>
      </c>
      <c r="AA62" s="127"/>
      <c r="AB62" s="216">
        <f t="shared" si="175"/>
        <v>0.8386067727989598</v>
      </c>
      <c r="AC62" s="20">
        <f t="shared" si="176"/>
        <v>0.7571372892450919</v>
      </c>
      <c r="AD62" s="20"/>
      <c r="AE62" s="30">
        <f t="shared" si="147"/>
        <v>0.7402016954443229</v>
      </c>
      <c r="AF62" s="20">
        <f t="shared" si="148"/>
        <v>0.8164205805551994</v>
      </c>
      <c r="AG62" s="127"/>
      <c r="AH62" s="20">
        <f t="shared" si="177"/>
        <v>0.7658674205347122</v>
      </c>
      <c r="AI62" s="20">
        <f t="shared" si="178"/>
        <v>0.9343481306157729</v>
      </c>
      <c r="AJ62" s="23"/>
      <c r="AK62" s="20">
        <f t="shared" si="149"/>
        <v>0.6701652946482655</v>
      </c>
      <c r="AL62" s="20">
        <f t="shared" si="150"/>
        <v>0.9939464681653386</v>
      </c>
      <c r="AM62" s="20"/>
      <c r="AN62" s="175">
        <f t="shared" si="153"/>
        <v>-18.5382268784899</v>
      </c>
      <c r="AO62" s="72">
        <f t="shared" si="154"/>
        <v>7.78727111044575</v>
      </c>
      <c r="AP62" s="72"/>
      <c r="AQ62" s="189">
        <f t="shared" si="22"/>
        <v>-16.362885933046645</v>
      </c>
      <c r="AR62" s="72">
        <f t="shared" si="23"/>
        <v>8.397008694776902</v>
      </c>
      <c r="AS62" s="92"/>
      <c r="AT62" s="72">
        <f t="shared" si="155"/>
        <v>18.358514574733494</v>
      </c>
      <c r="AU62" s="72">
        <f t="shared" si="156"/>
        <v>27.184434308418677</v>
      </c>
      <c r="AV62" s="80"/>
      <c r="AW62" s="72">
        <f t="shared" si="24"/>
        <v>15.718564924302461</v>
      </c>
      <c r="AX62" s="72">
        <f t="shared" si="25"/>
        <v>31.75301360802393</v>
      </c>
      <c r="AY62" s="72"/>
      <c r="AZ62" s="175">
        <f t="shared" si="157"/>
        <v>25.533534893064434</v>
      </c>
      <c r="BA62" s="72">
        <f t="shared" si="158"/>
        <v>7.159722502291059</v>
      </c>
      <c r="BB62" s="80"/>
      <c r="BC62" s="72">
        <f t="shared" si="26"/>
        <v>22.342886609637056</v>
      </c>
      <c r="BD62" s="72">
        <f t="shared" si="27"/>
        <v>7.616412620749953</v>
      </c>
      <c r="BE62" s="92"/>
      <c r="BF62" s="102"/>
      <c r="BG62" s="87">
        <v>15.227719690315217</v>
      </c>
      <c r="BH62" s="87">
        <v>15.806571020730354</v>
      </c>
      <c r="BI62" s="73"/>
      <c r="BJ62" s="253">
        <f t="shared" si="165"/>
        <v>13.440845337919031</v>
      </c>
      <c r="BK62" s="83">
        <f t="shared" si="166"/>
        <v>17.044213873283773</v>
      </c>
      <c r="BL62" s="61"/>
      <c r="BM62" s="171">
        <v>14.823044834022689</v>
      </c>
      <c r="BN62" s="73">
        <v>5.967011124203571</v>
      </c>
      <c r="BO62" s="244"/>
      <c r="BP62" s="15">
        <f t="shared" si="141"/>
        <v>12.691494818437084</v>
      </c>
      <c r="BQ62" s="15">
        <f t="shared" si="142"/>
        <v>6.9698189514059345</v>
      </c>
      <c r="BR62" s="6"/>
      <c r="BS62" s="61">
        <v>7.460808545387056</v>
      </c>
      <c r="BT62" s="61">
        <v>6.375057538663788</v>
      </c>
      <c r="BU62" s="61"/>
      <c r="BV62" s="229">
        <f t="shared" si="143"/>
        <v>6.5285124070726726</v>
      </c>
      <c r="BW62" s="61">
        <f t="shared" si="144"/>
        <v>6.781697011294606</v>
      </c>
      <c r="BX62" s="102"/>
      <c r="BY62" s="140">
        <f t="shared" si="167"/>
        <v>0.40701895027476087</v>
      </c>
      <c r="BZ62" s="140">
        <f t="shared" si="168"/>
        <v>0.4612185924700473</v>
      </c>
      <c r="CA62" s="238"/>
      <c r="CB62" s="146">
        <f t="shared" si="6"/>
        <v>0.35925791067224283</v>
      </c>
      <c r="CC62" s="146">
        <f t="shared" si="7"/>
        <v>0.4973316680818714</v>
      </c>
      <c r="CD62" s="146"/>
      <c r="CE62" s="126">
        <f t="shared" si="169"/>
        <v>0.0981520108151543</v>
      </c>
      <c r="CF62" s="15">
        <f t="shared" si="170"/>
        <v>0.04297003035833497</v>
      </c>
      <c r="CG62" s="20"/>
      <c r="CH62" s="30">
        <f t="shared" si="28"/>
        <v>0.08403777703083784</v>
      </c>
      <c r="CI62" s="20">
        <f t="shared" si="29"/>
        <v>0.050191515601369925</v>
      </c>
      <c r="CJ62" s="127"/>
      <c r="CK62" s="15">
        <f t="shared" si="171"/>
        <v>0.08444042234586106</v>
      </c>
      <c r="CL62" s="15">
        <f t="shared" si="172"/>
        <v>0.07734106152449326</v>
      </c>
      <c r="CM62" s="23"/>
      <c r="CN62" s="72">
        <f t="shared" si="30"/>
        <v>0.07388882070754323</v>
      </c>
      <c r="CO62" s="72">
        <f t="shared" si="31"/>
        <v>0.08227433911144652</v>
      </c>
      <c r="CP62" s="20"/>
      <c r="CQ62" s="179"/>
      <c r="CR62" s="70"/>
      <c r="CS62" s="80"/>
      <c r="CT62" s="70"/>
      <c r="CU62" s="70"/>
      <c r="CV62" s="92"/>
      <c r="CW62" s="72">
        <f t="shared" si="159"/>
        <v>148.21831531183435</v>
      </c>
      <c r="CX62" s="72">
        <f t="shared" si="160"/>
        <v>157.28744922016972</v>
      </c>
      <c r="CY62" s="72"/>
      <c r="CZ62" s="189">
        <f t="shared" si="151"/>
        <v>130.82585527367578</v>
      </c>
      <c r="DA62" s="72">
        <f t="shared" si="152"/>
        <v>169.6029404844292</v>
      </c>
      <c r="DB62" s="92"/>
      <c r="DC62" s="175">
        <f t="shared" si="161"/>
        <v>108.93389249511122</v>
      </c>
      <c r="DD62" s="72">
        <f t="shared" si="162"/>
        <v>109.77857920624847</v>
      </c>
      <c r="DE62" s="80"/>
      <c r="DF62" s="72">
        <f t="shared" si="33"/>
        <v>96.15120522710254</v>
      </c>
      <c r="DG62" s="72">
        <f t="shared" si="33"/>
        <v>118.37416098928627</v>
      </c>
      <c r="DH62" s="72"/>
      <c r="DI62" s="26"/>
      <c r="DJ62" s="63">
        <v>1.1329435989680718</v>
      </c>
      <c r="DK62" s="63">
        <v>0.9273863340512651</v>
      </c>
      <c r="DL62" s="63">
        <v>0.8879434806276773</v>
      </c>
      <c r="DM62" s="54">
        <v>1.167951060618098</v>
      </c>
      <c r="DN62" s="37">
        <v>0.8561213950901724</v>
      </c>
      <c r="DO62" s="55">
        <v>0.8989830777786603</v>
      </c>
      <c r="DP62" s="37">
        <v>1.142803762968173</v>
      </c>
      <c r="DQ62" s="37">
        <v>0.9400386847195359</v>
      </c>
      <c r="DR62" s="37">
        <v>0.8410959205204851</v>
      </c>
      <c r="DS62" s="101"/>
      <c r="DT62" s="126"/>
      <c r="DU62" s="6"/>
    </row>
    <row r="63" spans="1:125" ht="12.75">
      <c r="A63" s="153"/>
      <c r="B63" s="7"/>
      <c r="C63" s="16">
        <v>100</v>
      </c>
      <c r="D63" s="158">
        <v>349.92426498013623</v>
      </c>
      <c r="E63" s="44">
        <v>373.55390622019615</v>
      </c>
      <c r="F63" s="44"/>
      <c r="G63" s="251">
        <f t="shared" si="163"/>
        <v>321.3076481000508</v>
      </c>
      <c r="H63" s="16">
        <f t="shared" si="164"/>
        <v>355.28151656108207</v>
      </c>
      <c r="I63" s="16"/>
      <c r="J63" s="158">
        <v>1293.7966718460702</v>
      </c>
      <c r="K63" s="44">
        <v>1345.4409785037365</v>
      </c>
      <c r="L63" s="243"/>
      <c r="M63" s="16">
        <f t="shared" si="135"/>
        <v>1094.9383922898196</v>
      </c>
      <c r="N63" s="16">
        <f t="shared" si="136"/>
        <v>1212.8529396567023</v>
      </c>
      <c r="O63" s="256"/>
      <c r="P63" s="16">
        <v>921.8810698584953</v>
      </c>
      <c r="Q63" s="16">
        <v>1109.0231218085298</v>
      </c>
      <c r="R63" s="16"/>
      <c r="S63" s="251">
        <f t="shared" si="137"/>
        <v>968.9931881129772</v>
      </c>
      <c r="T63" s="16">
        <f t="shared" si="138"/>
        <v>1308.54316631139</v>
      </c>
      <c r="U63" s="16"/>
      <c r="V63" s="217">
        <f t="shared" si="173"/>
        <v>0.33619479664047214</v>
      </c>
      <c r="W63" s="18">
        <f t="shared" si="174"/>
        <v>0.3588973160894741</v>
      </c>
      <c r="X63" s="166"/>
      <c r="Y63" s="18">
        <f t="shared" si="145"/>
        <v>0.30870096824567717</v>
      </c>
      <c r="Z63" s="18">
        <f t="shared" si="146"/>
        <v>0.3413418535498013</v>
      </c>
      <c r="AA63" s="210"/>
      <c r="AB63" s="217">
        <f t="shared" si="175"/>
        <v>0.43311900765667827</v>
      </c>
      <c r="AC63" s="18">
        <f t="shared" si="176"/>
        <v>0.45040776047034053</v>
      </c>
      <c r="AD63" s="18"/>
      <c r="AE63" s="85">
        <f t="shared" si="147"/>
        <v>0.39769876977664004</v>
      </c>
      <c r="AF63" s="18">
        <f t="shared" si="148"/>
        <v>0.4283760644613803</v>
      </c>
      <c r="AG63" s="210"/>
      <c r="AH63" s="18">
        <f t="shared" si="177"/>
        <v>0.4179393530565736</v>
      </c>
      <c r="AI63" s="18">
        <f t="shared" si="178"/>
        <v>0.5027811300264409</v>
      </c>
      <c r="AJ63" s="166"/>
      <c r="AK63" s="18">
        <f t="shared" si="149"/>
        <v>0.4392978654159013</v>
      </c>
      <c r="AL63" s="18">
        <f t="shared" si="150"/>
        <v>0.5932345312814896</v>
      </c>
      <c r="AM63" s="18"/>
      <c r="AN63" s="181">
        <f t="shared" si="153"/>
        <v>69.81484696922638</v>
      </c>
      <c r="AO63" s="34">
        <f t="shared" si="154"/>
        <v>67.42713907973351</v>
      </c>
      <c r="AP63" s="34"/>
      <c r="AQ63" s="190">
        <f t="shared" si="22"/>
        <v>64.10542659401017</v>
      </c>
      <c r="AR63" s="34">
        <f t="shared" si="23"/>
        <v>64.128940510936</v>
      </c>
      <c r="AS63" s="144"/>
      <c r="AT63" s="34">
        <f t="shared" si="155"/>
        <v>64.48283574570708</v>
      </c>
      <c r="AU63" s="34">
        <f t="shared" si="156"/>
        <v>61.517694855132454</v>
      </c>
      <c r="AV63" s="174"/>
      <c r="AW63" s="34">
        <f t="shared" si="24"/>
        <v>54.57173761387851</v>
      </c>
      <c r="AX63" s="34">
        <f t="shared" si="25"/>
        <v>55.45536239644434</v>
      </c>
      <c r="AY63" s="34"/>
      <c r="AZ63" s="181">
        <f t="shared" si="157"/>
        <v>63.47713706717637</v>
      </c>
      <c r="BA63" s="34">
        <f t="shared" si="158"/>
        <v>54.224642272999844</v>
      </c>
      <c r="BB63" s="174"/>
      <c r="BC63" s="34">
        <f t="shared" si="26"/>
        <v>66.721093891698</v>
      </c>
      <c r="BD63" s="34">
        <f t="shared" si="27"/>
        <v>63.979987158702286</v>
      </c>
      <c r="BE63" s="144"/>
      <c r="BF63" s="102"/>
      <c r="BG63" s="88">
        <v>8.302300584486748</v>
      </c>
      <c r="BH63" s="88">
        <v>9.654343323964454</v>
      </c>
      <c r="BI63" s="41"/>
      <c r="BJ63" s="254">
        <f t="shared" si="165"/>
        <v>7.623342939000079</v>
      </c>
      <c r="BK63" s="84">
        <f t="shared" si="166"/>
        <v>9.182101111579826</v>
      </c>
      <c r="BL63" s="17"/>
      <c r="BM63" s="257">
        <v>16.873269069706367</v>
      </c>
      <c r="BN63" s="41">
        <v>20.55485588361071</v>
      </c>
      <c r="BO63" s="246"/>
      <c r="BP63" s="16">
        <f t="shared" si="141"/>
        <v>14.279825037342437</v>
      </c>
      <c r="BQ63" s="16">
        <f t="shared" si="142"/>
        <v>18.529253814152263</v>
      </c>
      <c r="BR63" s="256"/>
      <c r="BS63" s="17">
        <v>6.719764137756874</v>
      </c>
      <c r="BT63" s="17">
        <v>7.485565581975643</v>
      </c>
      <c r="BU63" s="17"/>
      <c r="BV63" s="230">
        <f t="shared" si="143"/>
        <v>7.063173209763117</v>
      </c>
      <c r="BW63" s="17">
        <f t="shared" si="144"/>
        <v>8.83226462609414</v>
      </c>
      <c r="BX63" s="259"/>
      <c r="BY63" s="140">
        <f t="shared" si="167"/>
        <v>0.22191068245841736</v>
      </c>
      <c r="BZ63" s="140">
        <f t="shared" si="168"/>
        <v>0.2817032633619066</v>
      </c>
      <c r="CA63" s="238"/>
      <c r="CB63" s="146">
        <f t="shared" si="6"/>
        <v>0.20376294702809128</v>
      </c>
      <c r="CC63" s="146">
        <f t="shared" si="7"/>
        <v>0.26792374798090934</v>
      </c>
      <c r="CD63" s="146"/>
      <c r="CE63" s="126">
        <f t="shared" si="169"/>
        <v>0.11172773925742638</v>
      </c>
      <c r="CF63" s="15">
        <f t="shared" si="170"/>
        <v>0.1480209711269544</v>
      </c>
      <c r="CG63" s="20"/>
      <c r="CH63" s="30">
        <f t="shared" si="28"/>
        <v>0.09455503624240072</v>
      </c>
      <c r="CI63" s="20">
        <f t="shared" si="29"/>
        <v>0.13343407316300046</v>
      </c>
      <c r="CJ63" s="127"/>
      <c r="CK63" s="15">
        <f t="shared" si="171"/>
        <v>0.07605338193641108</v>
      </c>
      <c r="CL63" s="15">
        <f t="shared" si="172"/>
        <v>0.0908135471264395</v>
      </c>
      <c r="CM63" s="23"/>
      <c r="CN63" s="72">
        <f t="shared" si="30"/>
        <v>0.07994003938127157</v>
      </c>
      <c r="CO63" s="72">
        <f t="shared" si="31"/>
        <v>0.10715145984243607</v>
      </c>
      <c r="CP63" s="20"/>
      <c r="CQ63" s="180"/>
      <c r="CR63" s="71"/>
      <c r="CS63" s="174"/>
      <c r="CT63" s="71"/>
      <c r="CU63" s="71"/>
      <c r="CV63" s="144"/>
      <c r="CW63" s="34">
        <f t="shared" si="159"/>
        <v>145.98715038939187</v>
      </c>
      <c r="CX63" s="34">
        <f t="shared" si="160"/>
        <v>140.02237389775115</v>
      </c>
      <c r="CY63" s="34"/>
      <c r="CZ63" s="190">
        <f t="shared" si="151"/>
        <v>134.0484002934367</v>
      </c>
      <c r="DA63" s="34">
        <f t="shared" si="152"/>
        <v>133.17317935246453</v>
      </c>
      <c r="DB63" s="144"/>
      <c r="DC63" s="181">
        <f t="shared" si="161"/>
        <v>109.93178818711644</v>
      </c>
      <c r="DD63" s="34">
        <f t="shared" si="162"/>
        <v>108.17561383509842</v>
      </c>
      <c r="DE63" s="174"/>
      <c r="DF63" s="34">
        <f t="shared" si="33"/>
        <v>100.94162608540569</v>
      </c>
      <c r="DG63" s="34">
        <f t="shared" si="33"/>
        <v>102.88420358695173</v>
      </c>
      <c r="DH63" s="34"/>
      <c r="DI63" s="26"/>
      <c r="DJ63" s="64">
        <v>1.0890629807578518</v>
      </c>
      <c r="DK63" s="64">
        <v>1.05143073536721</v>
      </c>
      <c r="DL63" s="64">
        <v>1.0741165889564743</v>
      </c>
      <c r="DM63" s="59">
        <v>1.1816159529673471</v>
      </c>
      <c r="DN63" s="38">
        <v>1.1093191387939936</v>
      </c>
      <c r="DO63" s="60">
        <v>1.0933900055612933</v>
      </c>
      <c r="DP63" s="38">
        <v>0.9513803411288904</v>
      </c>
      <c r="DQ63" s="38">
        <v>0.847525057147881</v>
      </c>
      <c r="DR63" s="38">
        <v>0.8336447160189907</v>
      </c>
      <c r="DS63" s="101"/>
      <c r="DT63" s="270">
        <v>34</v>
      </c>
      <c r="DU63" s="256">
        <v>12</v>
      </c>
    </row>
    <row r="64" spans="1:125" ht="12.75">
      <c r="A64" s="274">
        <v>6</v>
      </c>
      <c r="B64" s="5"/>
      <c r="C64" s="15">
        <v>0</v>
      </c>
      <c r="D64" s="155">
        <v>1636.0889491147323</v>
      </c>
      <c r="E64" s="43">
        <v>1305.1054480063985</v>
      </c>
      <c r="F64" s="43"/>
      <c r="G64" s="250">
        <f t="shared" si="163"/>
        <v>1388.2025123995884</v>
      </c>
      <c r="H64" s="15">
        <f t="shared" si="164"/>
        <v>1405.5231406387422</v>
      </c>
      <c r="I64" s="15"/>
      <c r="J64" s="155">
        <v>1596.1492410185897</v>
      </c>
      <c r="K64" s="43">
        <v>1553.7338945204638</v>
      </c>
      <c r="L64" s="242"/>
      <c r="M64" s="15">
        <f t="shared" si="135"/>
        <v>1367.2181793334107</v>
      </c>
      <c r="N64" s="15">
        <f t="shared" si="136"/>
        <v>1626.6755303653788</v>
      </c>
      <c r="O64" s="6"/>
      <c r="P64" s="15">
        <v>1796.6180820608204</v>
      </c>
      <c r="Q64" s="15">
        <v>1377.5072413006524</v>
      </c>
      <c r="R64" s="15"/>
      <c r="S64" s="250">
        <f t="shared" si="137"/>
        <v>1587.4295933490598</v>
      </c>
      <c r="T64" s="15">
        <f t="shared" si="138"/>
        <v>1334.6107015481582</v>
      </c>
      <c r="U64" s="15"/>
      <c r="V64" s="216">
        <f aca="true" t="shared" si="179" ref="V64:V70">D64/AVERAGE(D$64:F$64)</f>
        <v>1.1125337044815207</v>
      </c>
      <c r="W64" s="20">
        <f aca="true" t="shared" si="180" ref="W64:W70">E64/AVERAGE(D$64:F$64)</f>
        <v>0.8874662955184793</v>
      </c>
      <c r="X64" s="23"/>
      <c r="Y64" s="20">
        <f t="shared" si="145"/>
        <v>0.9439719549026574</v>
      </c>
      <c r="Z64" s="20">
        <f t="shared" si="146"/>
        <v>0.9557499103183943</v>
      </c>
      <c r="AA64" s="127"/>
      <c r="AB64" s="216">
        <f aca="true" t="shared" si="181" ref="AB64:AB70">J64/AVERAGE(J$64:L$64)</f>
        <v>1.0134656889392397</v>
      </c>
      <c r="AC64" s="20">
        <f aca="true" t="shared" si="182" ref="AC64:AC70">K64/AVERAGE(J$64:L$64)</f>
        <v>0.9865343110607603</v>
      </c>
      <c r="AD64" s="20"/>
      <c r="AE64" s="30">
        <f t="shared" si="147"/>
        <v>0.8599138918317896</v>
      </c>
      <c r="AF64" s="20">
        <f t="shared" si="148"/>
        <v>1.0624404375509124</v>
      </c>
      <c r="AG64" s="127"/>
      <c r="AH64" s="20">
        <f aca="true" t="shared" si="183" ref="AH64:AH70">P64/AVERAGE(P$64:R$64)</f>
        <v>1.1320397898833812</v>
      </c>
      <c r="AI64" s="20">
        <f aca="true" t="shared" si="184" ref="AI64:AI70">Q64/AVERAGE(P$64:R$64)</f>
        <v>0.867960210116619</v>
      </c>
      <c r="AJ64" s="23"/>
      <c r="AK64" s="20">
        <f t="shared" si="149"/>
        <v>1.0002312017522579</v>
      </c>
      <c r="AL64" s="20">
        <f t="shared" si="150"/>
        <v>0.8409313215993466</v>
      </c>
      <c r="AM64" s="20"/>
      <c r="AN64" s="175">
        <f aca="true" t="shared" si="185" ref="AN64:AN70">((V64-1)/(AVERAGE(V$53:X$53)-1))*100</f>
        <v>13.07337191329011</v>
      </c>
      <c r="AO64" s="72">
        <f aca="true" t="shared" si="186" ref="AO64:AO70">((W64-1)/(AVERAGE(V$53:X$53)-1))*100</f>
        <v>-13.07337191329011</v>
      </c>
      <c r="AP64" s="72"/>
      <c r="AQ64" s="189">
        <f t="shared" si="22"/>
        <v>11.092604558806823</v>
      </c>
      <c r="AR64" s="72">
        <f t="shared" si="23"/>
        <v>-14.079265992165064</v>
      </c>
      <c r="AS64" s="92"/>
      <c r="AT64" s="72">
        <f aca="true" t="shared" si="187" ref="AT64:AT70">((AB64-1)/(AVERAGE(AB$53:AD$53)-1))*100</f>
        <v>1.032608884243934</v>
      </c>
      <c r="AU64" s="72">
        <f aca="true" t="shared" si="188" ref="AU64:AU70">((AC64-1)/(AVERAGE(AB$53:AD$53)-1))*100</f>
        <v>-1.032608884243934</v>
      </c>
      <c r="AV64" s="80"/>
      <c r="AW64" s="72">
        <f t="shared" si="24"/>
        <v>0.8845047833863885</v>
      </c>
      <c r="AX64" s="72">
        <f t="shared" si="25"/>
        <v>-1.0810857704535841</v>
      </c>
      <c r="AY64" s="72"/>
      <c r="AZ64" s="175">
        <f aca="true" t="shared" si="189" ref="AZ64:AZ70">((AH64-1)/(AVERAGE(AH$53:AJ$53)-1))*100</f>
        <v>5.786600412296865</v>
      </c>
      <c r="BA64" s="72">
        <f aca="true" t="shared" si="190" ref="BA64:BA70">((AI64-1)/(AVERAGE(AH$53:AJ$53)-1))*100</f>
        <v>-5.78660041229686</v>
      </c>
      <c r="BB64" s="80"/>
      <c r="BC64" s="72">
        <f t="shared" si="26"/>
        <v>5.112839969209967</v>
      </c>
      <c r="BD64" s="72">
        <f t="shared" si="27"/>
        <v>-5.606401624823688</v>
      </c>
      <c r="BE64" s="92"/>
      <c r="BF64" s="102"/>
      <c r="BG64" s="89">
        <v>51.464437259613156</v>
      </c>
      <c r="BH64" s="89">
        <v>13.756911383715158</v>
      </c>
      <c r="BI64" s="76"/>
      <c r="BJ64" s="253">
        <f t="shared" si="165"/>
        <v>43.666978584314094</v>
      </c>
      <c r="BK64" s="83">
        <f t="shared" si="166"/>
        <v>14.815398497542244</v>
      </c>
      <c r="BL64" s="15"/>
      <c r="BM64" s="155">
        <v>74.49545930544011</v>
      </c>
      <c r="BN64" s="43">
        <v>81.28217394907183</v>
      </c>
      <c r="BO64" s="242"/>
      <c r="BP64" s="15">
        <f t="shared" si="141"/>
        <v>63.810791386395046</v>
      </c>
      <c r="BQ64" s="15">
        <f t="shared" si="142"/>
        <v>85.0980492117442</v>
      </c>
      <c r="BR64" s="6"/>
      <c r="BS64" s="65">
        <v>169.41249545216544</v>
      </c>
      <c r="BT64" s="65">
        <v>219.78397388732648</v>
      </c>
      <c r="BU64" s="65"/>
      <c r="BV64" s="229">
        <f t="shared" si="143"/>
        <v>149.68702110322877</v>
      </c>
      <c r="BW64" s="61">
        <f t="shared" si="144"/>
        <v>212.9397470911632</v>
      </c>
      <c r="BX64" s="102"/>
      <c r="BY64" s="167">
        <f>BG64/AVERAGE(BG$64:BI$64)</f>
        <v>1.578146981935419</v>
      </c>
      <c r="BZ64" s="167">
        <f>BH64/AVERAGE(BJ$64:BL$64)</f>
        <v>0.4704634821686522</v>
      </c>
      <c r="CA64" s="239"/>
      <c r="CB64" s="167">
        <f t="shared" si="6"/>
        <v>1.339039424747649</v>
      </c>
      <c r="CC64" s="167">
        <f t="shared" si="7"/>
        <v>0.5066619804733824</v>
      </c>
      <c r="CD64" s="167"/>
      <c r="CE64" s="178">
        <f>BM64/AVERAGE(BM$64:BO$64)</f>
        <v>0.9564333177886745</v>
      </c>
      <c r="CF64" s="19">
        <f>BN64/AVERAGE(BP$64:BR$64)</f>
        <v>1.0917038051277062</v>
      </c>
      <c r="CG64" s="19"/>
      <c r="CH64" s="90">
        <f t="shared" si="28"/>
        <v>0.8192548577514972</v>
      </c>
      <c r="CI64" s="19">
        <f t="shared" si="29"/>
        <v>1.1429549631831273</v>
      </c>
      <c r="CJ64" s="170"/>
      <c r="CK64" s="19">
        <f>BS64/AVERAGE(BS$64:BU$64)</f>
        <v>0.8705757055796347</v>
      </c>
      <c r="CL64" s="19">
        <f>BT64/AVERAGE(BV$64:BX$64)</f>
        <v>1.2121773303260819</v>
      </c>
      <c r="CM64" s="39"/>
      <c r="CN64" s="78">
        <f t="shared" si="30"/>
        <v>0.7692105807499419</v>
      </c>
      <c r="CO64" s="78">
        <f t="shared" si="31"/>
        <v>1.1744292797326723</v>
      </c>
      <c r="CP64" s="209"/>
      <c r="CQ64" s="179"/>
      <c r="CR64" s="70"/>
      <c r="CS64" s="80"/>
      <c r="CT64" s="70"/>
      <c r="CU64" s="70"/>
      <c r="CV64" s="92"/>
      <c r="CW64" s="72">
        <f aca="true" t="shared" si="191" ref="CW64:CW70">((CE64-1)/(AVERAGE(CE$53:CG$53)-1))*100</f>
        <v>-0.077265890365071</v>
      </c>
      <c r="CX64" s="72">
        <f aca="true" t="shared" si="192" ref="CX64:CX70">((CF64-1)/(AVERAGE(CE$53:CG$53)-1))*100</f>
        <v>0.1626374971288317</v>
      </c>
      <c r="CY64" s="72"/>
      <c r="CZ64" s="189">
        <f t="shared" si="151"/>
        <v>-0.06555921252669066</v>
      </c>
      <c r="DA64" s="72">
        <f t="shared" si="152"/>
        <v>0.1751511849861033</v>
      </c>
      <c r="DB64" s="92"/>
      <c r="DC64" s="175">
        <f aca="true" t="shared" si="193" ref="DC64:DC70">((CK64-1)/(AVERAGE(CK$53:CM$53)-1))*100</f>
        <v>-0.2913458098992763</v>
      </c>
      <c r="DD64" s="72">
        <f aca="true" t="shared" si="194" ref="DD64:DD70">((CL64-1)/(AVERAGE(CK$53:CM$53)-1))*100</f>
        <v>0.47763038943321845</v>
      </c>
      <c r="DE64" s="80"/>
      <c r="DF64" s="72">
        <f t="shared" si="33"/>
        <v>-0.24720354324140476</v>
      </c>
      <c r="DG64" s="72">
        <f t="shared" si="33"/>
        <v>0.514380325395279</v>
      </c>
      <c r="DH64" s="72"/>
      <c r="DI64" s="26"/>
      <c r="DJ64" s="63">
        <v>1.1785664803953264</v>
      </c>
      <c r="DK64" s="63">
        <v>0.9285549346510875</v>
      </c>
      <c r="DL64" s="63">
        <v>0.8928785849535862</v>
      </c>
      <c r="DM64" s="54">
        <v>1.167442962027315</v>
      </c>
      <c r="DN64" s="37">
        <v>0.9551590747611903</v>
      </c>
      <c r="DO64" s="55">
        <v>0.8773979632114944</v>
      </c>
      <c r="DP64" s="37">
        <v>1.1317781207986854</v>
      </c>
      <c r="DQ64" s="37">
        <v>1.0321416123089182</v>
      </c>
      <c r="DR64" s="37">
        <v>0.8360802668923967</v>
      </c>
      <c r="DS64" s="101"/>
      <c r="DT64" s="126"/>
      <c r="DU64" s="6"/>
    </row>
    <row r="65" spans="1:125" ht="12.75">
      <c r="A65" s="274"/>
      <c r="B65" s="5"/>
      <c r="C65" s="15">
        <v>0.0001</v>
      </c>
      <c r="D65" s="155">
        <v>2109.7234256854335</v>
      </c>
      <c r="E65" s="43">
        <v>2355.820426986653</v>
      </c>
      <c r="F65" s="43"/>
      <c r="G65" s="250">
        <f t="shared" si="163"/>
        <v>2264.532170198247</v>
      </c>
      <c r="H65" s="15">
        <f t="shared" si="164"/>
        <v>2089.7196753635053</v>
      </c>
      <c r="I65" s="15"/>
      <c r="J65" s="155">
        <v>1767.428771016112</v>
      </c>
      <c r="K65" s="43">
        <v>2134.7722791481556</v>
      </c>
      <c r="L65" s="242"/>
      <c r="M65" s="15">
        <f t="shared" si="135"/>
        <v>1881.583413242097</v>
      </c>
      <c r="N65" s="15">
        <f t="shared" si="136"/>
        <v>1861.2493003386232</v>
      </c>
      <c r="O65" s="6"/>
      <c r="P65" s="15">
        <v>1846.7649503763187</v>
      </c>
      <c r="Q65" s="15">
        <v>1743.2233975694671</v>
      </c>
      <c r="R65" s="15"/>
      <c r="S65" s="250">
        <f t="shared" si="137"/>
        <v>2298.2497868914566</v>
      </c>
      <c r="T65" s="15">
        <f t="shared" si="138"/>
        <v>1596.0226344987</v>
      </c>
      <c r="U65" s="15"/>
      <c r="V65" s="216">
        <f t="shared" si="179"/>
        <v>1.4346031855292878</v>
      </c>
      <c r="W65" s="20">
        <f t="shared" si="180"/>
        <v>1.6019481264431568</v>
      </c>
      <c r="X65" s="23"/>
      <c r="Y65" s="20">
        <f t="shared" si="145"/>
        <v>1.539872490179359</v>
      </c>
      <c r="Z65" s="20">
        <f t="shared" si="146"/>
        <v>1.4210007182177027</v>
      </c>
      <c r="AA65" s="127"/>
      <c r="AB65" s="216">
        <f t="shared" si="181"/>
        <v>1.1222186315897362</v>
      </c>
      <c r="AC65" s="20">
        <f t="shared" si="182"/>
        <v>1.355461258268442</v>
      </c>
      <c r="AD65" s="20"/>
      <c r="AE65" s="30">
        <f t="shared" si="147"/>
        <v>1.2045655664107549</v>
      </c>
      <c r="AF65" s="20">
        <f t="shared" si="148"/>
        <v>1.2023556753940077</v>
      </c>
      <c r="AG65" s="127"/>
      <c r="AH65" s="20">
        <f t="shared" si="183"/>
        <v>1.1636370730444578</v>
      </c>
      <c r="AI65" s="20">
        <f t="shared" si="184"/>
        <v>1.098396074496109</v>
      </c>
      <c r="AJ65" s="23"/>
      <c r="AK65" s="20">
        <f t="shared" si="149"/>
        <v>1.4481153406114138</v>
      </c>
      <c r="AL65" s="20">
        <f t="shared" si="150"/>
        <v>1.0056456326736807</v>
      </c>
      <c r="AM65" s="20"/>
      <c r="AN65" s="175">
        <f t="shared" si="185"/>
        <v>50.48913216980257</v>
      </c>
      <c r="AO65" s="72">
        <f t="shared" si="186"/>
        <v>69.93008686381448</v>
      </c>
      <c r="AP65" s="72"/>
      <c r="AQ65" s="189">
        <f t="shared" si="22"/>
        <v>54.19395862600464</v>
      </c>
      <c r="AR65" s="72">
        <f t="shared" si="23"/>
        <v>62.03116194476399</v>
      </c>
      <c r="AS65" s="92"/>
      <c r="AT65" s="72">
        <f t="shared" si="187"/>
        <v>9.372267944786161</v>
      </c>
      <c r="AU65" s="72">
        <f t="shared" si="188"/>
        <v>27.258349346160145</v>
      </c>
      <c r="AV65" s="80"/>
      <c r="AW65" s="72">
        <f t="shared" si="24"/>
        <v>9.977603736320233</v>
      </c>
      <c r="AX65" s="72">
        <f t="shared" si="25"/>
        <v>23.76580591030117</v>
      </c>
      <c r="AY65" s="72"/>
      <c r="AZ65" s="175">
        <f t="shared" si="189"/>
        <v>7.171340966101396</v>
      </c>
      <c r="BA65" s="72">
        <f t="shared" si="190"/>
        <v>4.312175638498503</v>
      </c>
      <c r="BB65" s="80"/>
      <c r="BC65" s="72">
        <f t="shared" si="26"/>
        <v>8.924542803192162</v>
      </c>
      <c r="BD65" s="72">
        <f t="shared" si="27"/>
        <v>3.948048157553045</v>
      </c>
      <c r="BE65" s="92"/>
      <c r="BF65" s="102"/>
      <c r="BG65" s="89">
        <v>28.958852701401455</v>
      </c>
      <c r="BH65" s="89">
        <v>30.387785361380566</v>
      </c>
      <c r="BI65" s="76"/>
      <c r="BJ65" s="253">
        <f t="shared" si="165"/>
        <v>31.08381542146934</v>
      </c>
      <c r="BK65" s="83">
        <f t="shared" si="166"/>
        <v>26.955345251686218</v>
      </c>
      <c r="BL65" s="15"/>
      <c r="BM65" s="155">
        <v>106.97557118699305</v>
      </c>
      <c r="BN65" s="43">
        <v>111.2725053632167</v>
      </c>
      <c r="BO65" s="242"/>
      <c r="BP65" s="15">
        <f t="shared" si="141"/>
        <v>113.88490651978326</v>
      </c>
      <c r="BQ65" s="15">
        <f t="shared" si="142"/>
        <v>97.0154403713987</v>
      </c>
      <c r="BR65" s="6"/>
      <c r="BS65" s="65">
        <v>214.05642861195435</v>
      </c>
      <c r="BT65" s="65">
        <v>235.112901215131</v>
      </c>
      <c r="BU65" s="65"/>
      <c r="BV65" s="229">
        <f t="shared" si="143"/>
        <v>266.3875234040606</v>
      </c>
      <c r="BW65" s="61">
        <f t="shared" si="144"/>
        <v>215.25956600009005</v>
      </c>
      <c r="BX65" s="102"/>
      <c r="BY65" s="146">
        <f aca="true" t="shared" si="195" ref="BY65:BY70">BG65/AVERAGE(BG$64:BI$64)</f>
        <v>0.8880175986475478</v>
      </c>
      <c r="BZ65" s="146">
        <f aca="true" t="shared" si="196" ref="BZ65:BZ70">BH65/AVERAGE(BJ$64:BL$64)</f>
        <v>1.0392117036846</v>
      </c>
      <c r="CA65" s="238"/>
      <c r="CB65" s="146">
        <f t="shared" si="6"/>
        <v>0.953179168111207</v>
      </c>
      <c r="CC65" s="146">
        <f t="shared" si="7"/>
        <v>0.9218279624290061</v>
      </c>
      <c r="CD65" s="146"/>
      <c r="CE65" s="216">
        <f aca="true" t="shared" si="197" ref="CE65:CE70">BM65/AVERAGE(BM$64:BO$64)</f>
        <v>1.3734394206928882</v>
      </c>
      <c r="CF65" s="20">
        <f aca="true" t="shared" si="198" ref="CF65:CF70">BN65/AVERAGE(BP$64:BR$64)</f>
        <v>1.4945050262463349</v>
      </c>
      <c r="CG65" s="20"/>
      <c r="CH65" s="30">
        <f t="shared" si="28"/>
        <v>1.462147089289979</v>
      </c>
      <c r="CI65" s="20">
        <f t="shared" si="29"/>
        <v>1.303017872971217</v>
      </c>
      <c r="CJ65" s="127"/>
      <c r="CK65" s="20">
        <f aca="true" t="shared" si="199" ref="CK65:CK70">BS65/AVERAGE(BS$64:BU$64)</f>
        <v>1.0999916262099243</v>
      </c>
      <c r="CL65" s="20">
        <f aca="true" t="shared" si="200" ref="CL65:CL70">BT65/AVERAGE(BV$64:BX$64)</f>
        <v>1.2967211570498012</v>
      </c>
      <c r="CM65" s="23"/>
      <c r="CN65" s="72">
        <f t="shared" si="30"/>
        <v>1.3689102774038453</v>
      </c>
      <c r="CO65" s="72">
        <f t="shared" si="31"/>
        <v>1.1872238062949434</v>
      </c>
      <c r="CP65" s="127"/>
      <c r="CQ65" s="179"/>
      <c r="CR65" s="70"/>
      <c r="CS65" s="80"/>
      <c r="CT65" s="70"/>
      <c r="CU65" s="70"/>
      <c r="CV65" s="92"/>
      <c r="CW65" s="72">
        <f t="shared" si="191"/>
        <v>0.6622980652346173</v>
      </c>
      <c r="CX65" s="72">
        <f t="shared" si="192"/>
        <v>0.8770089711580853</v>
      </c>
      <c r="CY65" s="72"/>
      <c r="CZ65" s="189">
        <f t="shared" si="151"/>
        <v>0.7108966306787704</v>
      </c>
      <c r="DA65" s="72">
        <f t="shared" si="152"/>
        <v>0.777946774510135</v>
      </c>
      <c r="DB65" s="92"/>
      <c r="DC65" s="175">
        <f t="shared" si="193"/>
        <v>0.22509020776776256</v>
      </c>
      <c r="DD65" s="72">
        <f t="shared" si="194"/>
        <v>0.6679462013070225</v>
      </c>
      <c r="DE65" s="80"/>
      <c r="DF65" s="72">
        <f t="shared" si="33"/>
        <v>0.2416070326948662</v>
      </c>
      <c r="DG65" s="72">
        <f t="shared" si="33"/>
        <v>0.5924986059913749</v>
      </c>
      <c r="DH65" s="72"/>
      <c r="DI65" s="26"/>
      <c r="DJ65" s="63">
        <v>0.9316376483628136</v>
      </c>
      <c r="DK65" s="63">
        <v>1.1273380132083313</v>
      </c>
      <c r="DL65" s="63">
        <v>1.2218630212903523</v>
      </c>
      <c r="DM65" s="54">
        <v>0.9393305439330544</v>
      </c>
      <c r="DN65" s="37">
        <v>1.1469566590352884</v>
      </c>
      <c r="DO65" s="55">
        <v>1.2152048630299201</v>
      </c>
      <c r="DP65" s="37">
        <v>0.8035527560623414</v>
      </c>
      <c r="DQ65" s="37">
        <v>1.09222974655181</v>
      </c>
      <c r="DR65" s="37">
        <v>1.271448488771598</v>
      </c>
      <c r="DS65" s="101"/>
      <c r="DT65" s="126"/>
      <c r="DU65" s="6"/>
    </row>
    <row r="66" spans="1:125" ht="12.75">
      <c r="A66" s="274"/>
      <c r="B66" s="5"/>
      <c r="C66" s="15">
        <v>0.001</v>
      </c>
      <c r="D66" s="155">
        <v>1167.7747742092843</v>
      </c>
      <c r="E66" s="43">
        <v>1503.854894478971</v>
      </c>
      <c r="F66" s="43"/>
      <c r="G66" s="250">
        <f t="shared" si="163"/>
        <v>1303.8300041742664</v>
      </c>
      <c r="H66" s="15">
        <f t="shared" si="164"/>
        <v>1592.8859879494275</v>
      </c>
      <c r="I66" s="15"/>
      <c r="J66" s="155">
        <v>1941.0015546948364</v>
      </c>
      <c r="K66" s="43">
        <v>1717.8502588133676</v>
      </c>
      <c r="L66" s="242"/>
      <c r="M66" s="15">
        <f t="shared" si="135"/>
        <v>2004.7836507925228</v>
      </c>
      <c r="N66" s="15">
        <f t="shared" si="136"/>
        <v>1707.5378999795132</v>
      </c>
      <c r="O66" s="6"/>
      <c r="P66" s="15">
        <v>1415.839964113998</v>
      </c>
      <c r="Q66" s="15">
        <v>1425.4613615941048</v>
      </c>
      <c r="R66" s="15"/>
      <c r="S66" s="250">
        <f t="shared" si="137"/>
        <v>1546.3095956332177</v>
      </c>
      <c r="T66" s="15">
        <f t="shared" si="138"/>
        <v>1513.0635443450485</v>
      </c>
      <c r="U66" s="15"/>
      <c r="V66" s="216">
        <f t="shared" si="179"/>
        <v>0.7940820065156614</v>
      </c>
      <c r="W66" s="20">
        <f t="shared" si="180"/>
        <v>1.0226150953850304</v>
      </c>
      <c r="X66" s="23"/>
      <c r="Y66" s="20">
        <f t="shared" si="145"/>
        <v>0.8865989989988201</v>
      </c>
      <c r="Z66" s="20">
        <f t="shared" si="146"/>
        <v>1.0831558699476374</v>
      </c>
      <c r="AA66" s="127"/>
      <c r="AB66" s="216">
        <f t="shared" si="181"/>
        <v>1.232427662344155</v>
      </c>
      <c r="AC66" s="20">
        <f t="shared" si="182"/>
        <v>1.0907390432562092</v>
      </c>
      <c r="AD66" s="20"/>
      <c r="AE66" s="30">
        <f t="shared" si="147"/>
        <v>1.3760154780074763</v>
      </c>
      <c r="AF66" s="20">
        <f t="shared" si="148"/>
        <v>1.1553128861638822</v>
      </c>
      <c r="AG66" s="127"/>
      <c r="AH66" s="20">
        <f t="shared" si="183"/>
        <v>0.8921134611122351</v>
      </c>
      <c r="AI66" s="20">
        <f t="shared" si="184"/>
        <v>0.898175854055131</v>
      </c>
      <c r="AJ66" s="23"/>
      <c r="AK66" s="20">
        <f t="shared" si="149"/>
        <v>0.9743217032121717</v>
      </c>
      <c r="AL66" s="20">
        <f t="shared" si="150"/>
        <v>0.9533735377169538</v>
      </c>
      <c r="AM66" s="20"/>
      <c r="AN66" s="175">
        <f t="shared" si="185"/>
        <v>-23.92209982655705</v>
      </c>
      <c r="AO66" s="72">
        <f t="shared" si="186"/>
        <v>2.6272622427673022</v>
      </c>
      <c r="AP66" s="72"/>
      <c r="AQ66" s="189">
        <f t="shared" si="22"/>
        <v>-26.709218425990144</v>
      </c>
      <c r="AR66" s="72">
        <f t="shared" si="23"/>
        <v>2.7828012054464493</v>
      </c>
      <c r="AS66" s="92"/>
      <c r="AT66" s="72">
        <f t="shared" si="187"/>
        <v>17.823586313599694</v>
      </c>
      <c r="AU66" s="72">
        <f t="shared" si="188"/>
        <v>6.958273181338355</v>
      </c>
      <c r="AV66" s="80"/>
      <c r="AW66" s="72">
        <f t="shared" si="24"/>
        <v>18.409276568360028</v>
      </c>
      <c r="AX66" s="72">
        <f t="shared" si="25"/>
        <v>6.916502247264326</v>
      </c>
      <c r="AY66" s="72"/>
      <c r="AZ66" s="175">
        <f t="shared" si="189"/>
        <v>-4.728092122538264</v>
      </c>
      <c r="BA66" s="72">
        <f t="shared" si="190"/>
        <v>-4.4624097435080445</v>
      </c>
      <c r="BB66" s="80"/>
      <c r="BC66" s="72">
        <f t="shared" si="26"/>
        <v>-5.163785740921552</v>
      </c>
      <c r="BD66" s="72">
        <f t="shared" si="27"/>
        <v>-4.736648557966837</v>
      </c>
      <c r="BE66" s="92"/>
      <c r="BF66" s="102"/>
      <c r="BG66" s="89">
        <v>41.915885554107064</v>
      </c>
      <c r="BH66" s="89">
        <v>39.34083522836467</v>
      </c>
      <c r="BI66" s="76"/>
      <c r="BJ66" s="253">
        <f t="shared" si="165"/>
        <v>46.79942609137496</v>
      </c>
      <c r="BK66" s="83">
        <f t="shared" si="166"/>
        <v>41.66988811191157</v>
      </c>
      <c r="BL66" s="15"/>
      <c r="BM66" s="155">
        <v>87.8289067682663</v>
      </c>
      <c r="BN66" s="43">
        <v>86.75896218313841</v>
      </c>
      <c r="BO66" s="242"/>
      <c r="BP66" s="15">
        <f t="shared" si="141"/>
        <v>90.71500016582105</v>
      </c>
      <c r="BQ66" s="15">
        <f t="shared" si="142"/>
        <v>86.2381428943237</v>
      </c>
      <c r="BR66" s="6"/>
      <c r="BS66" s="65">
        <v>182.8359162452751</v>
      </c>
      <c r="BT66" s="65">
        <v>186.4170218499494</v>
      </c>
      <c r="BU66" s="65"/>
      <c r="BV66" s="229">
        <f t="shared" si="143"/>
        <v>199.68424319296625</v>
      </c>
      <c r="BW66" s="61">
        <f t="shared" si="144"/>
        <v>197.8733394015689</v>
      </c>
      <c r="BX66" s="102"/>
      <c r="BY66" s="146">
        <f t="shared" si="195"/>
        <v>1.2853424967744749</v>
      </c>
      <c r="BZ66" s="146">
        <f t="shared" si="196"/>
        <v>1.3453911140889594</v>
      </c>
      <c r="CA66" s="238"/>
      <c r="CB66" s="146">
        <f t="shared" si="6"/>
        <v>1.435095319702875</v>
      </c>
      <c r="CC66" s="146">
        <f t="shared" si="7"/>
        <v>1.4250408478980685</v>
      </c>
      <c r="CD66" s="146"/>
      <c r="CE66" s="216">
        <f t="shared" si="197"/>
        <v>1.1276189647170982</v>
      </c>
      <c r="CF66" s="20">
        <f t="shared" si="198"/>
        <v>1.165262745108265</v>
      </c>
      <c r="CG66" s="20"/>
      <c r="CH66" s="30">
        <f t="shared" si="28"/>
        <v>1.1646729799471207</v>
      </c>
      <c r="CI66" s="20">
        <f t="shared" si="29"/>
        <v>1.1582676024864749</v>
      </c>
      <c r="CJ66" s="127"/>
      <c r="CK66" s="20">
        <f t="shared" si="199"/>
        <v>0.9395558832050414</v>
      </c>
      <c r="CL66" s="20">
        <f t="shared" si="200"/>
        <v>1.0281481578327254</v>
      </c>
      <c r="CM66" s="23"/>
      <c r="CN66" s="72">
        <f t="shared" si="30"/>
        <v>1.0261359437913287</v>
      </c>
      <c r="CO66" s="72">
        <f t="shared" si="31"/>
        <v>1.091333330889107</v>
      </c>
      <c r="CP66" s="127"/>
      <c r="CQ66" s="179"/>
      <c r="CR66" s="70"/>
      <c r="CS66" s="80"/>
      <c r="CT66" s="70"/>
      <c r="CU66" s="70"/>
      <c r="CV66" s="92"/>
      <c r="CW66" s="72">
        <f t="shared" si="191"/>
        <v>0.22633334547958367</v>
      </c>
      <c r="CX66" s="72">
        <f t="shared" si="192"/>
        <v>0.29309491787847064</v>
      </c>
      <c r="CY66" s="72"/>
      <c r="CZ66" s="189">
        <f t="shared" si="151"/>
        <v>0.252703015426273</v>
      </c>
      <c r="DA66" s="72">
        <f t="shared" si="152"/>
        <v>0.31044669904110384</v>
      </c>
      <c r="DB66" s="92"/>
      <c r="DC66" s="175">
        <f t="shared" si="193"/>
        <v>-0.13606518188985905</v>
      </c>
      <c r="DD66" s="72">
        <f t="shared" si="194"/>
        <v>0.0633640529212544</v>
      </c>
      <c r="DE66" s="80"/>
      <c r="DF66" s="72">
        <f t="shared" si="33"/>
        <v>-0.15191787884915658</v>
      </c>
      <c r="DG66" s="72">
        <f t="shared" si="33"/>
        <v>0.06711532635794702</v>
      </c>
      <c r="DH66" s="72"/>
      <c r="DI66" s="26"/>
      <c r="DJ66" s="63">
        <v>0.8956495635708677</v>
      </c>
      <c r="DK66" s="63">
        <v>0.9441070521405809</v>
      </c>
      <c r="DL66" s="63">
        <v>0.9461852861035421</v>
      </c>
      <c r="DM66" s="54">
        <v>0.9681850477619007</v>
      </c>
      <c r="DN66" s="37">
        <v>1.006039314754875</v>
      </c>
      <c r="DO66" s="55">
        <v>0.9641983105707743</v>
      </c>
      <c r="DP66" s="37">
        <v>0.9156251556042423</v>
      </c>
      <c r="DQ66" s="37">
        <v>0.9421027734900165</v>
      </c>
      <c r="DR66" s="37">
        <v>0.9988672011153713</v>
      </c>
      <c r="DS66" s="101"/>
      <c r="DT66" s="126"/>
      <c r="DU66" s="6"/>
    </row>
    <row r="67" spans="1:125" ht="12.75">
      <c r="A67" s="274"/>
      <c r="B67" s="5"/>
      <c r="C67" s="15">
        <v>0.01</v>
      </c>
      <c r="D67" s="155">
        <v>1681.6482442948095</v>
      </c>
      <c r="E67" s="43">
        <v>1653.5934740699606</v>
      </c>
      <c r="F67" s="43"/>
      <c r="G67" s="250">
        <f t="shared" si="163"/>
        <v>1519.1434622992172</v>
      </c>
      <c r="H67" s="15">
        <f t="shared" si="164"/>
        <v>1463.305624277368</v>
      </c>
      <c r="I67" s="15"/>
      <c r="J67" s="155">
        <v>1374.2866585206473</v>
      </c>
      <c r="K67" s="43">
        <v>1263.3761970762416</v>
      </c>
      <c r="L67" s="242"/>
      <c r="M67" s="15">
        <f t="shared" si="135"/>
        <v>1087.699653440035</v>
      </c>
      <c r="N67" s="15">
        <f t="shared" si="136"/>
        <v>1084.4103871499071</v>
      </c>
      <c r="O67" s="6"/>
      <c r="P67" s="15">
        <v>1337.6296213996047</v>
      </c>
      <c r="Q67" s="15">
        <v>1385.901381811981</v>
      </c>
      <c r="R67" s="15"/>
      <c r="S67" s="250">
        <f t="shared" si="137"/>
        <v>1415.2338792033536</v>
      </c>
      <c r="T67" s="15">
        <f t="shared" si="138"/>
        <v>1249.730367668183</v>
      </c>
      <c r="U67" s="15"/>
      <c r="V67" s="216">
        <f t="shared" si="179"/>
        <v>1.143513836379413</v>
      </c>
      <c r="W67" s="20">
        <f t="shared" si="180"/>
        <v>1.124436708902012</v>
      </c>
      <c r="X67" s="23"/>
      <c r="Y67" s="20">
        <f t="shared" si="145"/>
        <v>1.0330112581379656</v>
      </c>
      <c r="Z67" s="20">
        <f t="shared" si="146"/>
        <v>0.9950417597080056</v>
      </c>
      <c r="AA67" s="127"/>
      <c r="AB67" s="216">
        <f t="shared" si="181"/>
        <v>0.8725953309283391</v>
      </c>
      <c r="AC67" s="20">
        <f t="shared" si="182"/>
        <v>0.8021733776863023</v>
      </c>
      <c r="AD67" s="20"/>
      <c r="AE67" s="30">
        <f t="shared" si="147"/>
        <v>0.7882727536569282</v>
      </c>
      <c r="AF67" s="20">
        <f t="shared" si="148"/>
        <v>0.7098629945151059</v>
      </c>
      <c r="AG67" s="127"/>
      <c r="AH67" s="20">
        <f t="shared" si="183"/>
        <v>0.8428335274317549</v>
      </c>
      <c r="AI67" s="20">
        <f t="shared" si="184"/>
        <v>0.8732493147714024</v>
      </c>
      <c r="AJ67" s="23"/>
      <c r="AK67" s="20">
        <f t="shared" si="149"/>
        <v>0.8917315701350997</v>
      </c>
      <c r="AL67" s="20">
        <f t="shared" si="150"/>
        <v>0.7874486608768739</v>
      </c>
      <c r="AM67" s="20"/>
      <c r="AN67" s="175">
        <f t="shared" si="185"/>
        <v>16.67242508664794</v>
      </c>
      <c r="AO67" s="72">
        <f t="shared" si="186"/>
        <v>14.456178996657496</v>
      </c>
      <c r="AP67" s="72"/>
      <c r="AQ67" s="189">
        <f t="shared" si="22"/>
        <v>15.061298138289176</v>
      </c>
      <c r="AR67" s="72">
        <f t="shared" si="23"/>
        <v>12.792629121415057</v>
      </c>
      <c r="AS67" s="92"/>
      <c r="AT67" s="72">
        <f t="shared" si="187"/>
        <v>-9.76995635137428</v>
      </c>
      <c r="AU67" s="72">
        <f t="shared" si="188"/>
        <v>-15.17022475885495</v>
      </c>
      <c r="AV67" s="80"/>
      <c r="AW67" s="72">
        <f t="shared" si="24"/>
        <v>-7.732577531497892</v>
      </c>
      <c r="AX67" s="72">
        <f t="shared" si="25"/>
        <v>-13.021259496555356</v>
      </c>
      <c r="AY67" s="72"/>
      <c r="AZ67" s="175">
        <f t="shared" si="189"/>
        <v>-6.887769026032946</v>
      </c>
      <c r="BA67" s="72">
        <f t="shared" si="190"/>
        <v>-5.554807138442949</v>
      </c>
      <c r="BB67" s="80"/>
      <c r="BC67" s="72">
        <f t="shared" si="26"/>
        <v>-7.2873715726853225</v>
      </c>
      <c r="BD67" s="72">
        <f t="shared" si="27"/>
        <v>-5.009022473428737</v>
      </c>
      <c r="BE67" s="92"/>
      <c r="BF67" s="102"/>
      <c r="BG67" s="89">
        <v>48.276262983980885</v>
      </c>
      <c r="BH67" s="89">
        <v>45.62640729446299</v>
      </c>
      <c r="BI67" s="76"/>
      <c r="BJ67" s="253">
        <f t="shared" si="165"/>
        <v>43.611123518346965</v>
      </c>
      <c r="BK67" s="83">
        <f t="shared" si="166"/>
        <v>40.375932450452396</v>
      </c>
      <c r="BL67" s="15"/>
      <c r="BM67" s="155">
        <v>98.97633553055637</v>
      </c>
      <c r="BN67" s="43">
        <v>95.72286606699494</v>
      </c>
      <c r="BO67" s="242"/>
      <c r="BP67" s="15">
        <f t="shared" si="141"/>
        <v>78.33629555222329</v>
      </c>
      <c r="BQ67" s="15">
        <f t="shared" si="142"/>
        <v>82.16307263903947</v>
      </c>
      <c r="BR67" s="6"/>
      <c r="BS67" s="65">
        <v>163.0901328793177</v>
      </c>
      <c r="BT67" s="65">
        <v>205.76525944189922</v>
      </c>
      <c r="BU67" s="65"/>
      <c r="BV67" s="229">
        <f t="shared" si="143"/>
        <v>172.5520112010398</v>
      </c>
      <c r="BW67" s="61">
        <f t="shared" si="144"/>
        <v>185.5479016836353</v>
      </c>
      <c r="BX67" s="102"/>
      <c r="BY67" s="146">
        <f t="shared" si="195"/>
        <v>1.4803822364356831</v>
      </c>
      <c r="BZ67" s="146">
        <f t="shared" si="196"/>
        <v>1.5603472215433662</v>
      </c>
      <c r="CA67" s="238"/>
      <c r="CB67" s="146">
        <f t="shared" si="6"/>
        <v>1.3373266399883954</v>
      </c>
      <c r="CC67" s="146">
        <f t="shared" si="7"/>
        <v>1.380789717009594</v>
      </c>
      <c r="CD67" s="146"/>
      <c r="CE67" s="216">
        <f t="shared" si="197"/>
        <v>1.27073872497276</v>
      </c>
      <c r="CF67" s="20">
        <f t="shared" si="198"/>
        <v>1.285657260945608</v>
      </c>
      <c r="CG67" s="20"/>
      <c r="CH67" s="30">
        <f t="shared" si="28"/>
        <v>1.0057450985179137</v>
      </c>
      <c r="CI67" s="20">
        <f t="shared" si="29"/>
        <v>1.103535187152161</v>
      </c>
      <c r="CJ67" s="127"/>
      <c r="CK67" s="20">
        <f t="shared" si="199"/>
        <v>0.8380863945456603</v>
      </c>
      <c r="CL67" s="20">
        <f t="shared" si="200"/>
        <v>1.1348597372800422</v>
      </c>
      <c r="CM67" s="23"/>
      <c r="CN67" s="72">
        <f t="shared" si="30"/>
        <v>0.8867090263890575</v>
      </c>
      <c r="CO67" s="72">
        <f t="shared" si="31"/>
        <v>1.0233546883895197</v>
      </c>
      <c r="CP67" s="127"/>
      <c r="CQ67" s="179"/>
      <c r="CR67" s="70"/>
      <c r="CS67" s="80"/>
      <c r="CT67" s="70"/>
      <c r="CU67" s="70"/>
      <c r="CV67" s="92"/>
      <c r="CW67" s="72">
        <f t="shared" si="191"/>
        <v>0.48015748685784343</v>
      </c>
      <c r="CX67" s="72">
        <f t="shared" si="192"/>
        <v>0.506615640345276</v>
      </c>
      <c r="CY67" s="72"/>
      <c r="CZ67" s="189">
        <f t="shared" si="151"/>
        <v>0.43375783818571223</v>
      </c>
      <c r="DA67" s="72">
        <f t="shared" si="152"/>
        <v>0.44831666760240135</v>
      </c>
      <c r="DB67" s="92"/>
      <c r="DC67" s="175">
        <f t="shared" si="193"/>
        <v>-0.36448219189506126</v>
      </c>
      <c r="DD67" s="72">
        <f t="shared" si="194"/>
        <v>0.30358148411489416</v>
      </c>
      <c r="DE67" s="80"/>
      <c r="DF67" s="72">
        <f t="shared" si="33"/>
        <v>-0.3292607361975765</v>
      </c>
      <c r="DG67" s="72">
        <f t="shared" si="33"/>
        <v>0.2686467382085232</v>
      </c>
      <c r="DH67" s="72"/>
      <c r="DI67" s="26"/>
      <c r="DJ67" s="63">
        <v>1.1069713203713112</v>
      </c>
      <c r="DK67" s="63">
        <v>1.1300397173601813</v>
      </c>
      <c r="DL67" s="63">
        <v>1.1966124786403731</v>
      </c>
      <c r="DM67" s="54">
        <v>1.2634799084234625</v>
      </c>
      <c r="DN67" s="37">
        <v>1.1650351306544564</v>
      </c>
      <c r="DO67" s="55">
        <v>1.2266914028578195</v>
      </c>
      <c r="DP67" s="37">
        <v>0.9451650649803318</v>
      </c>
      <c r="DQ67" s="37">
        <v>1.1089603146940197</v>
      </c>
      <c r="DR67" s="37">
        <v>1.2442239705223326</v>
      </c>
      <c r="DS67" s="101"/>
      <c r="DT67" s="126"/>
      <c r="DU67" s="6"/>
    </row>
    <row r="68" spans="1:125" ht="12.75">
      <c r="A68" s="274"/>
      <c r="B68" s="5"/>
      <c r="C68" s="15">
        <v>0.1</v>
      </c>
      <c r="D68" s="155">
        <v>2817.3724548283744</v>
      </c>
      <c r="E68" s="43">
        <v>1721.7720480815155</v>
      </c>
      <c r="F68" s="43"/>
      <c r="G68" s="250">
        <f t="shared" si="163"/>
        <v>3012.1249081320693</v>
      </c>
      <c r="H68" s="15">
        <f t="shared" si="164"/>
        <v>1809.168251424713</v>
      </c>
      <c r="I68" s="15"/>
      <c r="J68" s="155">
        <v>1547.859350563059</v>
      </c>
      <c r="K68" s="43">
        <v>1875.8713976188749</v>
      </c>
      <c r="L68" s="242"/>
      <c r="M68" s="15">
        <f t="shared" si="135"/>
        <v>1645.2743470321614</v>
      </c>
      <c r="N68" s="15">
        <f t="shared" si="136"/>
        <v>1929.0195643479694</v>
      </c>
      <c r="O68" s="6"/>
      <c r="P68" s="15">
        <v>1362.4079416943916</v>
      </c>
      <c r="Q68" s="15">
        <v>1815.8737199537707</v>
      </c>
      <c r="R68" s="15"/>
      <c r="S68" s="250">
        <f t="shared" si="137"/>
        <v>1506.634657253295</v>
      </c>
      <c r="T68" s="15">
        <f t="shared" si="138"/>
        <v>1892.288912299272</v>
      </c>
      <c r="U68" s="15"/>
      <c r="V68" s="216">
        <f t="shared" si="179"/>
        <v>1.9158015924320035</v>
      </c>
      <c r="W68" s="20">
        <f t="shared" si="180"/>
        <v>1.1707978566576915</v>
      </c>
      <c r="X68" s="23"/>
      <c r="Y68" s="20">
        <f t="shared" si="145"/>
        <v>2.0482324535096126</v>
      </c>
      <c r="Z68" s="20">
        <f t="shared" si="146"/>
        <v>1.23022691270971</v>
      </c>
      <c r="AA68" s="127"/>
      <c r="AB68" s="216">
        <f t="shared" si="181"/>
        <v>0.9828043034988134</v>
      </c>
      <c r="AC68" s="20">
        <f t="shared" si="182"/>
        <v>1.1910736474341286</v>
      </c>
      <c r="AD68" s="20"/>
      <c r="AE68" s="30">
        <f t="shared" si="147"/>
        <v>1.0507412029654772</v>
      </c>
      <c r="AF68" s="20">
        <f t="shared" si="148"/>
        <v>1.2515318914879014</v>
      </c>
      <c r="AG68" s="127"/>
      <c r="AH68" s="20">
        <f t="shared" si="183"/>
        <v>0.8584462192888905</v>
      </c>
      <c r="AI68" s="20">
        <f t="shared" si="184"/>
        <v>1.1441726680348703</v>
      </c>
      <c r="AJ68" s="23"/>
      <c r="AK68" s="20">
        <f t="shared" si="149"/>
        <v>0.9493227291087132</v>
      </c>
      <c r="AL68" s="20">
        <f t="shared" si="150"/>
        <v>1.192321486723967</v>
      </c>
      <c r="AM68" s="20"/>
      <c r="AN68" s="175">
        <f t="shared" si="185"/>
        <v>106.39136845097774</v>
      </c>
      <c r="AO68" s="72">
        <f t="shared" si="186"/>
        <v>19.842090086401477</v>
      </c>
      <c r="AP68" s="72"/>
      <c r="AQ68" s="189">
        <f t="shared" si="22"/>
        <v>113.74573154935176</v>
      </c>
      <c r="AR68" s="72">
        <f t="shared" si="23"/>
        <v>20.84926367937357</v>
      </c>
      <c r="AS68" s="92"/>
      <c r="AT68" s="72">
        <f t="shared" si="187"/>
        <v>-1.3186424443642415</v>
      </c>
      <c r="AU68" s="72">
        <f t="shared" si="188"/>
        <v>14.652376627416311</v>
      </c>
      <c r="AV68" s="80"/>
      <c r="AW68" s="72">
        <f t="shared" si="24"/>
        <v>-1.4016316055015394</v>
      </c>
      <c r="AX68" s="72">
        <f t="shared" si="25"/>
        <v>15.06751540343257</v>
      </c>
      <c r="AY68" s="72"/>
      <c r="AZ68" s="175">
        <f t="shared" si="189"/>
        <v>-6.203547934668304</v>
      </c>
      <c r="BA68" s="72">
        <f t="shared" si="190"/>
        <v>6.318319811242917</v>
      </c>
      <c r="BB68" s="80"/>
      <c r="BC68" s="72">
        <f t="shared" si="26"/>
        <v>-6.860265585856311</v>
      </c>
      <c r="BD68" s="72">
        <f t="shared" si="27"/>
        <v>6.5842059344744435</v>
      </c>
      <c r="BE68" s="92"/>
      <c r="BF68" s="102"/>
      <c r="BG68" s="89">
        <v>25.543216084694887</v>
      </c>
      <c r="BH68" s="89">
        <v>30.81878526262233</v>
      </c>
      <c r="BI68" s="76"/>
      <c r="BJ68" s="253">
        <f t="shared" si="165"/>
        <v>27.308905242773836</v>
      </c>
      <c r="BK68" s="83">
        <f t="shared" si="166"/>
        <v>32.383129872934504</v>
      </c>
      <c r="BL68" s="15"/>
      <c r="BM68" s="155">
        <v>93.50156293450411</v>
      </c>
      <c r="BN68" s="43">
        <v>93.06494049885859</v>
      </c>
      <c r="BO68" s="242"/>
      <c r="BP68" s="15">
        <f t="shared" si="141"/>
        <v>99.38611208285336</v>
      </c>
      <c r="BQ68" s="15">
        <f t="shared" si="142"/>
        <v>95.7017049276702</v>
      </c>
      <c r="BR68" s="6"/>
      <c r="BS68" s="65">
        <v>127.38010538156513</v>
      </c>
      <c r="BT68" s="65">
        <v>182.59984694591245</v>
      </c>
      <c r="BU68" s="65"/>
      <c r="BV68" s="229">
        <f t="shared" si="143"/>
        <v>140.86477004366466</v>
      </c>
      <c r="BW68" s="61">
        <f t="shared" si="144"/>
        <v>190.2839729252158</v>
      </c>
      <c r="BX68" s="102"/>
      <c r="BY68" s="146">
        <f t="shared" si="195"/>
        <v>0.7832777645976439</v>
      </c>
      <c r="BZ68" s="146">
        <f t="shared" si="196"/>
        <v>1.0539511832593957</v>
      </c>
      <c r="CA68" s="238"/>
      <c r="CB68" s="146">
        <f t="shared" si="6"/>
        <v>0.8374222799996438</v>
      </c>
      <c r="CC68" s="146">
        <f t="shared" si="7"/>
        <v>1.1074491663568542</v>
      </c>
      <c r="CD68" s="146"/>
      <c r="CE68" s="216">
        <f t="shared" si="197"/>
        <v>1.2004491399832706</v>
      </c>
      <c r="CF68" s="20">
        <f t="shared" si="198"/>
        <v>1.249958566933084</v>
      </c>
      <c r="CG68" s="20"/>
      <c r="CH68" s="30">
        <f t="shared" si="28"/>
        <v>1.2759997697548116</v>
      </c>
      <c r="CI68" s="20">
        <f t="shared" si="29"/>
        <v>1.285373044921365</v>
      </c>
      <c r="CJ68" s="127"/>
      <c r="CK68" s="20">
        <f t="shared" si="199"/>
        <v>0.6545799636761495</v>
      </c>
      <c r="CL68" s="20">
        <f t="shared" si="200"/>
        <v>1.0070952448167139</v>
      </c>
      <c r="CM68" s="23"/>
      <c r="CN68" s="72">
        <f t="shared" si="30"/>
        <v>0.7238748608522952</v>
      </c>
      <c r="CO68" s="72">
        <f t="shared" si="31"/>
        <v>1.049475601995333</v>
      </c>
      <c r="CP68" s="127"/>
      <c r="CQ68" s="179"/>
      <c r="CR68" s="70"/>
      <c r="CS68" s="80"/>
      <c r="CT68" s="70"/>
      <c r="CU68" s="70"/>
      <c r="CV68" s="92"/>
      <c r="CW68" s="72">
        <f t="shared" si="191"/>
        <v>0.3554982956607595</v>
      </c>
      <c r="CX68" s="72">
        <f t="shared" si="192"/>
        <v>0.44330369558050187</v>
      </c>
      <c r="CY68" s="72"/>
      <c r="CZ68" s="189">
        <f t="shared" si="151"/>
        <v>0.38007231501221683</v>
      </c>
      <c r="DA68" s="72">
        <f t="shared" si="152"/>
        <v>0.4658055476490808</v>
      </c>
      <c r="DB68" s="92"/>
      <c r="DC68" s="175">
        <f t="shared" si="193"/>
        <v>-0.7775717896621902</v>
      </c>
      <c r="DD68" s="72">
        <f t="shared" si="194"/>
        <v>0.015972038764569593</v>
      </c>
      <c r="DE68" s="80"/>
      <c r="DF68" s="72">
        <f t="shared" si="33"/>
        <v>-0.8313218763420435</v>
      </c>
      <c r="DG68" s="72">
        <f t="shared" si="33"/>
        <v>0.01678277067837266</v>
      </c>
      <c r="DH68" s="72"/>
      <c r="DI68" s="26"/>
      <c r="DJ68" s="63">
        <v>0.9353438322634275</v>
      </c>
      <c r="DK68" s="63">
        <v>0.9516926061053895</v>
      </c>
      <c r="DL68" s="63">
        <v>1.005969149771394</v>
      </c>
      <c r="DM68" s="54">
        <v>0.9407910318149523</v>
      </c>
      <c r="DN68" s="37">
        <v>0.9724480934712245</v>
      </c>
      <c r="DO68" s="55">
        <v>0.9983816215362753</v>
      </c>
      <c r="DP68" s="37">
        <v>0.9042722700791715</v>
      </c>
      <c r="DQ68" s="37">
        <v>0.9596175870138925</v>
      </c>
      <c r="DR68" s="37">
        <v>1.0132823781307574</v>
      </c>
      <c r="DS68" s="101"/>
      <c r="DT68" s="126"/>
      <c r="DU68" s="6"/>
    </row>
    <row r="69" spans="1:125" ht="12.75">
      <c r="A69" s="274"/>
      <c r="B69" s="5"/>
      <c r="C69" s="15">
        <v>1</v>
      </c>
      <c r="D69" s="155">
        <v>1653.161198398474</v>
      </c>
      <c r="E69" s="43">
        <v>1615.2560849659017</v>
      </c>
      <c r="F69" s="43"/>
      <c r="G69" s="250">
        <f t="shared" si="163"/>
        <v>1887.2974773707756</v>
      </c>
      <c r="H69" s="15">
        <f t="shared" si="164"/>
        <v>1643.29833005693</v>
      </c>
      <c r="I69" s="15"/>
      <c r="J69" s="155">
        <v>1971.5049475630276</v>
      </c>
      <c r="K69" s="43">
        <v>2307.93001392608</v>
      </c>
      <c r="L69" s="242"/>
      <c r="M69" s="15">
        <f t="shared" si="135"/>
        <v>2009.1760063382171</v>
      </c>
      <c r="N69" s="15">
        <f t="shared" si="136"/>
        <v>2413.2862379397106</v>
      </c>
      <c r="O69" s="6"/>
      <c r="P69" s="15">
        <v>1549.5453132829864</v>
      </c>
      <c r="Q69" s="15">
        <v>1032.980397211542</v>
      </c>
      <c r="R69" s="15"/>
      <c r="S69" s="250">
        <f t="shared" si="137"/>
        <v>1624.6795633690806</v>
      </c>
      <c r="T69" s="15">
        <f t="shared" si="138"/>
        <v>1130.9371339820316</v>
      </c>
      <c r="U69" s="15"/>
      <c r="V69" s="216">
        <f t="shared" si="179"/>
        <v>1.124142763237006</v>
      </c>
      <c r="W69" s="20">
        <f t="shared" si="180"/>
        <v>1.0983674432039785</v>
      </c>
      <c r="X69" s="23"/>
      <c r="Y69" s="20">
        <f t="shared" si="145"/>
        <v>1.283354462539491</v>
      </c>
      <c r="Z69" s="20">
        <f t="shared" si="146"/>
        <v>1.1174360536422931</v>
      </c>
      <c r="AA69" s="127"/>
      <c r="AB69" s="216">
        <f t="shared" si="181"/>
        <v>1.2517956144589697</v>
      </c>
      <c r="AC69" s="20">
        <f t="shared" si="182"/>
        <v>1.4654067561342168</v>
      </c>
      <c r="AD69" s="20"/>
      <c r="AE69" s="30">
        <f t="shared" si="147"/>
        <v>1.4290867143754238</v>
      </c>
      <c r="AF69" s="20">
        <f t="shared" si="148"/>
        <v>1.4908474870474402</v>
      </c>
      <c r="AG69" s="127"/>
      <c r="AH69" s="20">
        <f t="shared" si="183"/>
        <v>0.976360512219462</v>
      </c>
      <c r="AI69" s="20">
        <f t="shared" si="184"/>
        <v>0.6508756220863968</v>
      </c>
      <c r="AJ69" s="23"/>
      <c r="AK69" s="20">
        <f t="shared" si="149"/>
        <v>1.0237022157956304</v>
      </c>
      <c r="AL69" s="20">
        <f t="shared" si="150"/>
        <v>0.7125976568463547</v>
      </c>
      <c r="AM69" s="20"/>
      <c r="AN69" s="175">
        <f t="shared" si="185"/>
        <v>14.422030462948173</v>
      </c>
      <c r="AO69" s="72">
        <f t="shared" si="186"/>
        <v>11.427635614503632</v>
      </c>
      <c r="AP69" s="72"/>
      <c r="AQ69" s="189">
        <f t="shared" si="22"/>
        <v>16.46461442335755</v>
      </c>
      <c r="AR69" s="72">
        <f t="shared" si="23"/>
        <v>11.62602926966181</v>
      </c>
      <c r="AS69" s="92"/>
      <c r="AT69" s="72">
        <f t="shared" si="187"/>
        <v>19.30880697431829</v>
      </c>
      <c r="AU69" s="72">
        <f t="shared" si="188"/>
        <v>35.689458841641446</v>
      </c>
      <c r="AV69" s="80"/>
      <c r="AW69" s="72">
        <f t="shared" si="24"/>
        <v>19.677755174680378</v>
      </c>
      <c r="AX69" s="72">
        <f t="shared" si="25"/>
        <v>37.31867055861583</v>
      </c>
      <c r="AY69" s="72"/>
      <c r="AZ69" s="175">
        <f t="shared" si="189"/>
        <v>-1.035992785645633</v>
      </c>
      <c r="BA69" s="72">
        <f t="shared" si="190"/>
        <v>-15.300261163411735</v>
      </c>
      <c r="BB69" s="80"/>
      <c r="BC69" s="72">
        <f t="shared" si="26"/>
        <v>-1.0862259349293888</v>
      </c>
      <c r="BD69" s="72">
        <f t="shared" si="27"/>
        <v>-16.751173164597695</v>
      </c>
      <c r="BE69" s="92"/>
      <c r="BF69" s="102"/>
      <c r="BG69" s="89">
        <v>41.57600167207538</v>
      </c>
      <c r="BH69" s="89">
        <v>24.792053620600107</v>
      </c>
      <c r="BI69" s="76"/>
      <c r="BJ69" s="253">
        <f t="shared" si="165"/>
        <v>47.464387109306976</v>
      </c>
      <c r="BK69" s="83">
        <f t="shared" si="166"/>
        <v>25.222465151260558</v>
      </c>
      <c r="BL69" s="15"/>
      <c r="BM69" s="155">
        <v>115.7787659980064</v>
      </c>
      <c r="BN69" s="43">
        <v>139.97228397166919</v>
      </c>
      <c r="BO69" s="242"/>
      <c r="BP69" s="15">
        <f t="shared" si="141"/>
        <v>117.99103977607685</v>
      </c>
      <c r="BQ69" s="15">
        <f t="shared" si="142"/>
        <v>146.3619713611634</v>
      </c>
      <c r="BR69" s="6"/>
      <c r="BS69" s="65">
        <v>218.0922710336435</v>
      </c>
      <c r="BT69" s="65">
        <v>200.3545091088978</v>
      </c>
      <c r="BU69" s="65"/>
      <c r="BV69" s="229">
        <f t="shared" si="143"/>
        <v>228.66711456562706</v>
      </c>
      <c r="BW69" s="61">
        <f t="shared" si="144"/>
        <v>219.35397314765416</v>
      </c>
      <c r="BX69" s="102"/>
      <c r="BY69" s="146">
        <f t="shared" si="195"/>
        <v>1.2749200234861537</v>
      </c>
      <c r="BZ69" s="146">
        <f t="shared" si="196"/>
        <v>0.8478469876796999</v>
      </c>
      <c r="CA69" s="238"/>
      <c r="CB69" s="146">
        <f t="shared" si="6"/>
        <v>1.455486220282636</v>
      </c>
      <c r="CC69" s="146">
        <f t="shared" si="7"/>
        <v>0.8625663459594776</v>
      </c>
      <c r="CD69" s="146"/>
      <c r="CE69" s="216">
        <f t="shared" si="197"/>
        <v>1.4864619981591995</v>
      </c>
      <c r="CF69" s="20">
        <f t="shared" si="198"/>
        <v>1.8799727861613378</v>
      </c>
      <c r="CG69" s="20"/>
      <c r="CH69" s="30">
        <f t="shared" si="28"/>
        <v>1.5148649688790845</v>
      </c>
      <c r="CI69" s="20">
        <f t="shared" si="29"/>
        <v>1.9657929075702216</v>
      </c>
      <c r="CJ69" s="127"/>
      <c r="CK69" s="20">
        <f t="shared" si="199"/>
        <v>1.1207309840388295</v>
      </c>
      <c r="CL69" s="20">
        <f t="shared" si="200"/>
        <v>1.1050177575500686</v>
      </c>
      <c r="CM69" s="23"/>
      <c r="CN69" s="72">
        <f t="shared" si="30"/>
        <v>1.175072913450112</v>
      </c>
      <c r="CO69" s="72">
        <f t="shared" si="31"/>
        <v>1.2098057418092527</v>
      </c>
      <c r="CP69" s="127"/>
      <c r="CQ69" s="179"/>
      <c r="CR69" s="70"/>
      <c r="CS69" s="80"/>
      <c r="CT69" s="70"/>
      <c r="CU69" s="70"/>
      <c r="CV69" s="92"/>
      <c r="CW69" s="72">
        <f t="shared" si="191"/>
        <v>0.8627445907912408</v>
      </c>
      <c r="CX69" s="72">
        <f t="shared" si="192"/>
        <v>1.5606394007692628</v>
      </c>
      <c r="CY69" s="72"/>
      <c r="CZ69" s="189">
        <f t="shared" si="151"/>
        <v>0.9849346158093893</v>
      </c>
      <c r="DA69" s="72">
        <f t="shared" si="152"/>
        <v>1.5877334529028047</v>
      </c>
      <c r="DB69" s="92"/>
      <c r="DC69" s="175">
        <f t="shared" si="193"/>
        <v>0.2717763807966689</v>
      </c>
      <c r="DD69" s="72">
        <f t="shared" si="194"/>
        <v>0.23640448467777098</v>
      </c>
      <c r="DE69" s="80"/>
      <c r="DF69" s="72">
        <f t="shared" si="33"/>
        <v>0.31026791481884197</v>
      </c>
      <c r="DG69" s="72">
        <f t="shared" si="33"/>
        <v>0.24050867135235157</v>
      </c>
      <c r="DH69" s="72"/>
      <c r="DI69" s="26"/>
      <c r="DJ69" s="63">
        <v>0.8759409781554519</v>
      </c>
      <c r="DK69" s="63">
        <v>0.9829353900152404</v>
      </c>
      <c r="DL69" s="63">
        <v>1.0923890453978664</v>
      </c>
      <c r="DM69" s="54">
        <v>0.9812504934080682</v>
      </c>
      <c r="DN69" s="37">
        <v>0.9563432541248915</v>
      </c>
      <c r="DO69" s="55">
        <v>1.1209441856793243</v>
      </c>
      <c r="DP69" s="37">
        <v>0.9537544191604841</v>
      </c>
      <c r="DQ69" s="37">
        <v>0.9133844545137679</v>
      </c>
      <c r="DR69" s="37">
        <v>1.0190708559478168</v>
      </c>
      <c r="DS69" s="101"/>
      <c r="DT69" s="126"/>
      <c r="DU69" s="6"/>
    </row>
    <row r="70" spans="1:125" ht="12.75">
      <c r="A70" s="274"/>
      <c r="B70" s="5"/>
      <c r="C70" s="15">
        <v>10</v>
      </c>
      <c r="D70" s="155">
        <v>1089.7973563336955</v>
      </c>
      <c r="E70" s="43">
        <v>1602.8374046003364</v>
      </c>
      <c r="F70" s="43"/>
      <c r="G70" s="250">
        <f t="shared" si="163"/>
        <v>1127.6315751173636</v>
      </c>
      <c r="H70" s="15">
        <f t="shared" si="164"/>
        <v>2110.8924563945557</v>
      </c>
      <c r="I70" s="15"/>
      <c r="J70" s="155">
        <v>2216.62941906157</v>
      </c>
      <c r="K70" s="43">
        <v>1700.187254923463</v>
      </c>
      <c r="L70" s="242"/>
      <c r="M70" s="15">
        <f t="shared" si="135"/>
        <v>2022.7681616060013</v>
      </c>
      <c r="N70" s="15">
        <f t="shared" si="136"/>
        <v>2063.6519699229116</v>
      </c>
      <c r="O70" s="6"/>
      <c r="P70" s="15">
        <v>1991.3784862054426</v>
      </c>
      <c r="Q70" s="15">
        <v>1980.0229763184918</v>
      </c>
      <c r="R70" s="15"/>
      <c r="S70" s="250">
        <f t="shared" si="137"/>
        <v>1894.1391559374777</v>
      </c>
      <c r="T70" s="15">
        <f t="shared" si="138"/>
        <v>2331.3576310148196</v>
      </c>
      <c r="U70" s="15"/>
      <c r="V70" s="216">
        <f t="shared" si="179"/>
        <v>0.7410576855446206</v>
      </c>
      <c r="W70" s="20">
        <f t="shared" si="180"/>
        <v>1.089922792025722</v>
      </c>
      <c r="X70" s="23"/>
      <c r="Y70" s="20">
        <f t="shared" si="145"/>
        <v>0.7667847975102224</v>
      </c>
      <c r="Z70" s="20">
        <f t="shared" si="146"/>
        <v>1.4353981215663387</v>
      </c>
      <c r="AA70" s="127"/>
      <c r="AB70" s="216">
        <f t="shared" si="181"/>
        <v>1.407435973768105</v>
      </c>
      <c r="AC70" s="20">
        <f t="shared" si="182"/>
        <v>1.0795240215364386</v>
      </c>
      <c r="AD70" s="20"/>
      <c r="AE70" s="30">
        <f t="shared" si="147"/>
        <v>1.4562975719781512</v>
      </c>
      <c r="AF70" s="20">
        <f t="shared" si="148"/>
        <v>1.4217032289224525</v>
      </c>
      <c r="AG70" s="127"/>
      <c r="AH70" s="20">
        <f t="shared" si="183"/>
        <v>1.2547573163220453</v>
      </c>
      <c r="AI70" s="20">
        <f t="shared" si="184"/>
        <v>1.2476022680929317</v>
      </c>
      <c r="AJ70" s="23"/>
      <c r="AK70" s="20">
        <f t="shared" si="149"/>
        <v>1.1934873157002763</v>
      </c>
      <c r="AL70" s="20">
        <f t="shared" si="150"/>
        <v>1.4689764224847037</v>
      </c>
      <c r="AM70" s="20"/>
      <c r="AN70" s="175">
        <f t="shared" si="185"/>
        <v>-30.082091374848407</v>
      </c>
      <c r="AO70" s="72">
        <f t="shared" si="186"/>
        <v>10.446595613732304</v>
      </c>
      <c r="AP70" s="72"/>
      <c r="AQ70" s="189">
        <f t="shared" si="22"/>
        <v>-31.126443721577548</v>
      </c>
      <c r="AR70" s="72">
        <f t="shared" si="23"/>
        <v>13.757877007824444</v>
      </c>
      <c r="AS70" s="92"/>
      <c r="AT70" s="72">
        <f t="shared" si="187"/>
        <v>31.244001563671798</v>
      </c>
      <c r="AU70" s="72">
        <f t="shared" si="188"/>
        <v>6.09825546393238</v>
      </c>
      <c r="AV70" s="80"/>
      <c r="AW70" s="72">
        <f t="shared" si="24"/>
        <v>28.511473799224163</v>
      </c>
      <c r="AX70" s="72">
        <f t="shared" si="25"/>
        <v>7.401935795480209</v>
      </c>
      <c r="AY70" s="72"/>
      <c r="AZ70" s="175">
        <f t="shared" si="189"/>
        <v>11.164655691794115</v>
      </c>
      <c r="BA70" s="72">
        <f t="shared" si="190"/>
        <v>10.851088053818012</v>
      </c>
      <c r="BB70" s="80"/>
      <c r="BC70" s="72">
        <f t="shared" si="26"/>
        <v>10.619483767088244</v>
      </c>
      <c r="BD70" s="72">
        <f t="shared" si="27"/>
        <v>12.776501708136319</v>
      </c>
      <c r="BE70" s="92"/>
      <c r="BF70" s="102"/>
      <c r="BG70" s="89">
        <v>55.9581636845055</v>
      </c>
      <c r="BH70" s="89">
        <v>56.787669171426785</v>
      </c>
      <c r="BI70" s="76"/>
      <c r="BJ70" s="253">
        <f t="shared" si="165"/>
        <v>57.9008490794255</v>
      </c>
      <c r="BK70" s="83">
        <f t="shared" si="166"/>
        <v>74.78778703700418</v>
      </c>
      <c r="BL70" s="15"/>
      <c r="BM70" s="155">
        <v>180.60132686582008</v>
      </c>
      <c r="BN70" s="43">
        <v>164.94506952272482</v>
      </c>
      <c r="BO70" s="242"/>
      <c r="BP70" s="15">
        <f t="shared" si="141"/>
        <v>164.80635454285303</v>
      </c>
      <c r="BQ70" s="15">
        <f t="shared" si="142"/>
        <v>200.20689877772668</v>
      </c>
      <c r="BR70" s="6"/>
      <c r="BS70" s="65">
        <v>318.84007011928423</v>
      </c>
      <c r="BT70" s="65">
        <v>307.1437347517731</v>
      </c>
      <c r="BU70" s="65"/>
      <c r="BV70" s="229">
        <f t="shared" si="143"/>
        <v>303.2710584543708</v>
      </c>
      <c r="BW70" s="61">
        <f t="shared" si="144"/>
        <v>361.6432225263014</v>
      </c>
      <c r="BX70" s="102"/>
      <c r="BY70" s="146">
        <f t="shared" si="195"/>
        <v>1.7159462307509223</v>
      </c>
      <c r="BZ70" s="146">
        <f t="shared" si="196"/>
        <v>1.9420438089218734</v>
      </c>
      <c r="CA70" s="238"/>
      <c r="CB70" s="146">
        <f t="shared" si="6"/>
        <v>1.7755183014096827</v>
      </c>
      <c r="CC70" s="146">
        <f t="shared" si="7"/>
        <v>2.5576178934151583</v>
      </c>
      <c r="CD70" s="146"/>
      <c r="CE70" s="216">
        <f t="shared" si="197"/>
        <v>2.318706775712156</v>
      </c>
      <c r="CF70" s="20">
        <f t="shared" si="198"/>
        <v>2.2153831681204554</v>
      </c>
      <c r="CG70" s="20"/>
      <c r="CH70" s="30">
        <f t="shared" si="28"/>
        <v>2.1159180698757925</v>
      </c>
      <c r="CI70" s="20">
        <f t="shared" si="29"/>
        <v>2.688986066556325</v>
      </c>
      <c r="CJ70" s="127"/>
      <c r="CK70" s="20">
        <f t="shared" si="199"/>
        <v>1.6384530448613264</v>
      </c>
      <c r="CL70" s="20">
        <f t="shared" si="200"/>
        <v>1.6939937240767824</v>
      </c>
      <c r="CM70" s="23"/>
      <c r="CN70" s="72">
        <f t="shared" si="30"/>
        <v>1.5584471203916839</v>
      </c>
      <c r="CO70" s="72">
        <f t="shared" si="31"/>
        <v>1.9945754381399479</v>
      </c>
      <c r="CP70" s="127"/>
      <c r="CQ70" s="179"/>
      <c r="CR70" s="70"/>
      <c r="CS70" s="80"/>
      <c r="CT70" s="70"/>
      <c r="CU70" s="70"/>
      <c r="CV70" s="92"/>
      <c r="CW70" s="72">
        <f t="shared" si="191"/>
        <v>2.338737952585342</v>
      </c>
      <c r="CX70" s="72">
        <f t="shared" si="192"/>
        <v>2.155492634578808</v>
      </c>
      <c r="CY70" s="72"/>
      <c r="CZ70" s="189">
        <f t="shared" si="151"/>
        <v>2.4199313257033146</v>
      </c>
      <c r="DA70" s="72">
        <f t="shared" si="152"/>
        <v>2.8387240833582656</v>
      </c>
      <c r="DB70" s="92"/>
      <c r="DC70" s="175">
        <f t="shared" si="193"/>
        <v>1.4372156345981422</v>
      </c>
      <c r="DD70" s="72">
        <f t="shared" si="194"/>
        <v>1.5622427343467093</v>
      </c>
      <c r="DE70" s="80"/>
      <c r="DF70" s="72">
        <f t="shared" si="33"/>
        <v>1.4871110857502963</v>
      </c>
      <c r="DG70" s="72">
        <f t="shared" si="33"/>
        <v>2.0574304003168384</v>
      </c>
      <c r="DH70" s="72"/>
      <c r="DI70" s="26"/>
      <c r="DJ70" s="63">
        <v>0.9664480672424144</v>
      </c>
      <c r="DK70" s="63">
        <v>0.7593174156006096</v>
      </c>
      <c r="DL70" s="63">
        <v>0.7824897242876274</v>
      </c>
      <c r="DM70" s="54">
        <v>1.095839583168864</v>
      </c>
      <c r="DN70" s="37">
        <v>0.8238730559722112</v>
      </c>
      <c r="DO70" s="55">
        <v>0.8250177626904553</v>
      </c>
      <c r="DP70" s="37">
        <v>1.0513369516506499</v>
      </c>
      <c r="DQ70" s="37">
        <v>0.8493004033261963</v>
      </c>
      <c r="DR70" s="37">
        <v>0.705484738335906</v>
      </c>
      <c r="DS70" s="101"/>
      <c r="DT70" s="126"/>
      <c r="DU70" s="6"/>
    </row>
    <row r="71" spans="1:163" s="112" customFormat="1" ht="12.75">
      <c r="A71" s="274"/>
      <c r="B71" s="5"/>
      <c r="C71" s="15">
        <v>100</v>
      </c>
      <c r="D71" s="161"/>
      <c r="E71" s="162"/>
      <c r="F71" s="162"/>
      <c r="G71" s="235"/>
      <c r="H71" s="163"/>
      <c r="I71" s="163"/>
      <c r="J71" s="161"/>
      <c r="K71" s="162"/>
      <c r="L71" s="248"/>
      <c r="M71" s="163"/>
      <c r="N71" s="163"/>
      <c r="O71" s="154"/>
      <c r="P71" s="163"/>
      <c r="Q71" s="163"/>
      <c r="R71" s="163"/>
      <c r="S71" s="235"/>
      <c r="T71" s="163"/>
      <c r="U71" s="163"/>
      <c r="V71" s="218"/>
      <c r="W71" s="98"/>
      <c r="X71" s="224"/>
      <c r="Y71" s="98"/>
      <c r="Z71" s="98"/>
      <c r="AA71" s="160"/>
      <c r="AB71" s="218"/>
      <c r="AC71" s="98"/>
      <c r="AD71" s="98"/>
      <c r="AE71" s="192"/>
      <c r="AF71" s="98"/>
      <c r="AG71" s="160"/>
      <c r="AH71" s="98"/>
      <c r="AI71" s="98"/>
      <c r="AJ71" s="224"/>
      <c r="AK71" s="98"/>
      <c r="AL71" s="98"/>
      <c r="AM71" s="98"/>
      <c r="AN71" s="218"/>
      <c r="AO71" s="98"/>
      <c r="AP71" s="98"/>
      <c r="AQ71" s="192"/>
      <c r="AR71" s="98"/>
      <c r="AS71" s="160"/>
      <c r="AT71" s="98"/>
      <c r="AU71" s="98"/>
      <c r="AV71" s="224"/>
      <c r="AW71" s="98"/>
      <c r="AX71" s="98"/>
      <c r="AY71" s="98"/>
      <c r="AZ71" s="218"/>
      <c r="BA71" s="98"/>
      <c r="BB71" s="224"/>
      <c r="BC71" s="98"/>
      <c r="BD71" s="98"/>
      <c r="BE71" s="160"/>
      <c r="BF71" s="102"/>
      <c r="BG71" s="113"/>
      <c r="BH71" s="113"/>
      <c r="BI71" s="113"/>
      <c r="BJ71" s="235"/>
      <c r="BK71" s="163"/>
      <c r="BL71" s="163"/>
      <c r="BM71" s="161"/>
      <c r="BN71" s="162"/>
      <c r="BO71" s="248"/>
      <c r="BP71" s="163"/>
      <c r="BQ71" s="163"/>
      <c r="BR71" s="154"/>
      <c r="BV71" s="235"/>
      <c r="BW71" s="163"/>
      <c r="BX71" s="154"/>
      <c r="BY71" s="97"/>
      <c r="BZ71" s="97"/>
      <c r="CA71" s="199"/>
      <c r="CB71" s="97"/>
      <c r="CC71" s="97"/>
      <c r="CD71" s="97"/>
      <c r="CE71" s="183"/>
      <c r="CF71" s="97"/>
      <c r="CG71" s="97"/>
      <c r="CH71" s="106"/>
      <c r="CI71" s="97"/>
      <c r="CJ71" s="107"/>
      <c r="CK71" s="97"/>
      <c r="CL71" s="97"/>
      <c r="CM71" s="199"/>
      <c r="CN71" s="97"/>
      <c r="CO71" s="97"/>
      <c r="CP71" s="107"/>
      <c r="CQ71" s="206"/>
      <c r="CR71" s="207"/>
      <c r="CS71" s="208"/>
      <c r="CT71" s="207"/>
      <c r="CU71" s="207"/>
      <c r="CV71" s="107"/>
      <c r="CW71" s="97"/>
      <c r="CX71" s="97"/>
      <c r="CY71" s="97"/>
      <c r="CZ71" s="106"/>
      <c r="DA71" s="97"/>
      <c r="DB71" s="107"/>
      <c r="DC71" s="183"/>
      <c r="DD71" s="97"/>
      <c r="DE71" s="199"/>
      <c r="DF71" s="97"/>
      <c r="DG71" s="97"/>
      <c r="DH71" s="97"/>
      <c r="DI71" s="105"/>
      <c r="DJ71" s="114">
        <v>0.3670161178589572</v>
      </c>
      <c r="DK71" s="114">
        <v>0.2575624624763312</v>
      </c>
      <c r="DL71" s="114">
        <v>0.33996443910774493</v>
      </c>
      <c r="DM71" s="115">
        <v>0.49482908344517257</v>
      </c>
      <c r="DN71" s="116">
        <v>0.38351622325728263</v>
      </c>
      <c r="DO71" s="117">
        <v>0.3665035130654457</v>
      </c>
      <c r="DP71" s="116">
        <v>0.397575063486531</v>
      </c>
      <c r="DQ71" s="116">
        <v>0.2511825922421949</v>
      </c>
      <c r="DR71" s="116">
        <v>0.18093661305581846</v>
      </c>
      <c r="DS71" s="101"/>
      <c r="DT71" s="269">
        <v>20</v>
      </c>
      <c r="DU71" s="154">
        <v>20</v>
      </c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</row>
    <row r="72" spans="1:125" ht="12.75">
      <c r="A72" s="151">
        <v>7</v>
      </c>
      <c r="B72" s="25"/>
      <c r="C72" s="14">
        <v>0</v>
      </c>
      <c r="D72" s="157">
        <v>1383.8222820212957</v>
      </c>
      <c r="E72" s="42">
        <v>1599.3892725914368</v>
      </c>
      <c r="F72" s="42"/>
      <c r="G72" s="267">
        <f aca="true" t="shared" si="201" ref="G72:G87">D72/(DJ72)</f>
        <v>1249.054136908653</v>
      </c>
      <c r="H72" s="14">
        <f aca="true" t="shared" si="202" ref="H72:H87">E72/(DK72)</f>
        <v>1866.66925360364</v>
      </c>
      <c r="I72" s="14"/>
      <c r="J72" s="157">
        <v>1050.1328364126025</v>
      </c>
      <c r="K72" s="42">
        <v>1583.601942016846</v>
      </c>
      <c r="L72" s="241"/>
      <c r="M72" s="14">
        <f aca="true" t="shared" si="203" ref="M72:M87">J72/(DM72)</f>
        <v>863.6766316278207</v>
      </c>
      <c r="N72" s="14">
        <f aca="true" t="shared" si="204" ref="N72:N87">K72/(DN72)</f>
        <v>1735.9268792296828</v>
      </c>
      <c r="O72" s="209"/>
      <c r="P72" s="14">
        <v>1410.4756046653624</v>
      </c>
      <c r="Q72" s="14">
        <v>1172.4105008298984</v>
      </c>
      <c r="R72" s="14"/>
      <c r="S72" s="267">
        <f aca="true" t="shared" si="205" ref="S72:S87">P72/(DP72)</f>
        <v>1171.524663803273</v>
      </c>
      <c r="T72" s="14">
        <f aca="true" t="shared" si="206" ref="T72:T87">Q72/(DQ72)</f>
        <v>1257.1449017386435</v>
      </c>
      <c r="U72" s="14"/>
      <c r="V72" s="178">
        <f>D72/AVERAGE(D$72:F$72)</f>
        <v>0.9277399585568027</v>
      </c>
      <c r="W72" s="19">
        <f>E72/AVERAGE(D$72:F$72)</f>
        <v>1.0722600414431973</v>
      </c>
      <c r="X72" s="39"/>
      <c r="Y72" s="19">
        <f aca="true" t="shared" si="207" ref="Y72:Y87">V72/DJ72</f>
        <v>0.8373889106036261</v>
      </c>
      <c r="Z72" s="19">
        <f aca="true" t="shared" si="208" ref="Z72:Z87">W72/DK72</f>
        <v>1.2514494660744655</v>
      </c>
      <c r="AA72" s="170"/>
      <c r="AB72" s="178">
        <f>J72/AVERAGE(J$72:L$72)</f>
        <v>0.7974476739368714</v>
      </c>
      <c r="AC72" s="19">
        <f>K72/AVERAGE(J$72:L$72)</f>
        <v>1.2025523260631286</v>
      </c>
      <c r="AD72" s="19"/>
      <c r="AE72" s="90">
        <f aca="true" t="shared" si="209" ref="AE72:AE87">AB72/DJ72</f>
        <v>0.7197855743760191</v>
      </c>
      <c r="AF72" s="19">
        <f aca="true" t="shared" si="210" ref="AF72:AF87">AC72/DK72</f>
        <v>1.4035153863914944</v>
      </c>
      <c r="AG72" s="170"/>
      <c r="AH72" s="19">
        <f>P72/AVERAGE(P$72:R$72)</f>
        <v>1.0921701902878973</v>
      </c>
      <c r="AI72" s="19">
        <f>Q72/AVERAGE(P$72:R$72)</f>
        <v>0.9078298097121028</v>
      </c>
      <c r="AJ72" s="39"/>
      <c r="AK72" s="19">
        <f aca="true" t="shared" si="211" ref="AK72:AK87">AH72/DP72</f>
        <v>0.9071438816529903</v>
      </c>
      <c r="AL72" s="19">
        <f aca="true" t="shared" si="212" ref="AL72:AL87">AI72/DQ72</f>
        <v>0.9734419950333736</v>
      </c>
      <c r="AM72" s="19"/>
      <c r="AN72" s="182">
        <f aca="true" t="shared" si="213" ref="AN72:AN79">((V72-1)/(AVERAGE(V$55:X$55)-1))*100</f>
        <v>7.599855665208481</v>
      </c>
      <c r="AO72" s="78">
        <f aca="true" t="shared" si="214" ref="AO72:AO79">((W72-1)/(AVERAGE(V$55:X$55)-1))*100</f>
        <v>-7.599855665208481</v>
      </c>
      <c r="AP72" s="78"/>
      <c r="AQ72" s="191">
        <f t="shared" si="22"/>
        <v>6.85971839149157</v>
      </c>
      <c r="AR72" s="78">
        <f t="shared" si="23"/>
        <v>-8.869896244260996</v>
      </c>
      <c r="AS72" s="91"/>
      <c r="AT72" s="78">
        <f aca="true" t="shared" si="215" ref="AT72:AT79">((AB72-1)/(AVERAGE(AB$55:AD$55)-1))*100</f>
        <v>23.04037099118215</v>
      </c>
      <c r="AU72" s="78">
        <f aca="true" t="shared" si="216" ref="AU72:AU79">((AC72-1)/(AVERAGE(AB$55:AB$55)-1))*100</f>
        <v>-22.672358324441706</v>
      </c>
      <c r="AV72" s="79"/>
      <c r="AW72" s="78">
        <f t="shared" si="24"/>
        <v>18.949440793698756</v>
      </c>
      <c r="AX72" s="78">
        <f t="shared" si="25"/>
        <v>-24.853187651942484</v>
      </c>
      <c r="AY72" s="78"/>
      <c r="AZ72" s="182">
        <f aca="true" t="shared" si="217" ref="AZ72:AZ79">((AH72-1)/(AVERAGE(AH$55:AJ$55)-1))*100</f>
        <v>-10.051701370185995</v>
      </c>
      <c r="BA72" s="78">
        <f aca="true" t="shared" si="218" ref="BA72:BA79">((AI72-1)/(AVERAGE(AH$55:AJ$55)-1))*100</f>
        <v>10.051701370185983</v>
      </c>
      <c r="BB72" s="79"/>
      <c r="BC72" s="78">
        <f t="shared" si="26"/>
        <v>-8.348826473430483</v>
      </c>
      <c r="BD72" s="78">
        <f t="shared" si="27"/>
        <v>10.778174643082655</v>
      </c>
      <c r="BE72" s="91"/>
      <c r="BF72" s="102"/>
      <c r="BG72" s="86">
        <v>37.813937811371474</v>
      </c>
      <c r="BH72" s="86">
        <v>27.189993137453378</v>
      </c>
      <c r="BI72" s="74"/>
      <c r="BJ72" s="252">
        <f t="shared" si="165"/>
        <v>34.131301446534465</v>
      </c>
      <c r="BK72" s="82">
        <f t="shared" si="166"/>
        <v>31.73381556645182</v>
      </c>
      <c r="BL72" s="14"/>
      <c r="BM72" s="157">
        <v>120.77278672361666</v>
      </c>
      <c r="BN72" s="42">
        <v>125.6735000967775</v>
      </c>
      <c r="BO72" s="241"/>
      <c r="BP72" s="14">
        <f t="shared" si="141"/>
        <v>99.32898964105436</v>
      </c>
      <c r="BQ72" s="14">
        <f t="shared" si="142"/>
        <v>137.76189649466184</v>
      </c>
      <c r="BR72" s="209"/>
      <c r="BS72" s="75">
        <v>137.4827931563448</v>
      </c>
      <c r="BT72" s="75">
        <v>145.0896767547971</v>
      </c>
      <c r="BU72" s="75"/>
      <c r="BV72" s="211">
        <f t="shared" si="143"/>
        <v>114.19161203389586</v>
      </c>
      <c r="BW72" s="75">
        <f t="shared" si="144"/>
        <v>155.57583909227085</v>
      </c>
      <c r="BX72" s="168"/>
      <c r="BY72" s="146">
        <f>BG72/AVERAGE(BG$72:BI$72)</f>
        <v>1.1634354187330904</v>
      </c>
      <c r="BZ72" s="146">
        <f>BH72/AVERAGE(BG$72:BI$72)</f>
        <v>0.8365645812669094</v>
      </c>
      <c r="CA72" s="238"/>
      <c r="CB72" s="146">
        <f aca="true" t="shared" si="219" ref="CB72:CB87">BY72/DJ72</f>
        <v>1.0501303828349935</v>
      </c>
      <c r="CC72" s="146">
        <f aca="true" t="shared" si="220" ref="CC72:CC87">BZ72/DK72</f>
        <v>0.9763660475067164</v>
      </c>
      <c r="CD72" s="146"/>
      <c r="CE72" s="216">
        <f>BM72/AVERAGE(BM$72:BO$72)</f>
        <v>0.9801144767227417</v>
      </c>
      <c r="CF72" s="20">
        <f>BN72/AVERAGE(BM$72:BO$72)</f>
        <v>1.0198855232772583</v>
      </c>
      <c r="CG72" s="20"/>
      <c r="CH72" s="30">
        <f t="shared" si="28"/>
        <v>0.8060903730592105</v>
      </c>
      <c r="CI72" s="20">
        <f t="shared" si="29"/>
        <v>1.1179871952792728</v>
      </c>
      <c r="CJ72" s="127"/>
      <c r="CK72" s="20">
        <f>BS72/AVERAGE(BS$72:BU$72)</f>
        <v>0.9730798842475902</v>
      </c>
      <c r="CL72" s="20">
        <f>BT72/AVERAGE(BS$72:BU$72)</f>
        <v>1.02692011575241</v>
      </c>
      <c r="CM72" s="23"/>
      <c r="CN72" s="72">
        <f t="shared" si="30"/>
        <v>0.8082288559094573</v>
      </c>
      <c r="CO72" s="72">
        <f t="shared" si="31"/>
        <v>1.1011393936655856</v>
      </c>
      <c r="CP72" s="15"/>
      <c r="CQ72" s="185"/>
      <c r="CR72" s="96"/>
      <c r="CS72" s="79"/>
      <c r="CT72" s="96"/>
      <c r="CU72" s="96"/>
      <c r="CV72" s="91"/>
      <c r="CW72" s="78">
        <f aca="true" t="shared" si="221" ref="CW72:CW87">((CE72-1)/(AVERAGE(CE$53:CG$53)-1))*100</f>
        <v>-0.03526714873397661</v>
      </c>
      <c r="CX72" s="78">
        <f aca="true" t="shared" si="222" ref="CX72:CX87">((CF72-1)/(AVERAGE(CE$53:CG$53)-1))*100</f>
        <v>0.03526714873397661</v>
      </c>
      <c r="CY72" s="78"/>
      <c r="CZ72" s="191">
        <f aca="true" t="shared" si="223" ref="CZ72:DA77">CW72/DJ72</f>
        <v>-0.03183253991170258</v>
      </c>
      <c r="DA72" s="78">
        <f t="shared" si="223"/>
        <v>0.04116077513594619</v>
      </c>
      <c r="DB72" s="91"/>
      <c r="DC72" s="182">
        <f aca="true" t="shared" si="224" ref="DC72:DC87">((CK72-1)/(AVERAGE(CK$53:CM$53)-1))*100</f>
        <v>-0.06059961896330011</v>
      </c>
      <c r="DD72" s="78">
        <f aca="true" t="shared" si="225" ref="DD72:DD87">((CL72-1)/(AVERAGE(CK$53:CM$53)-1))*100</f>
        <v>0.06059961896330036</v>
      </c>
      <c r="DE72" s="79"/>
      <c r="DF72" s="78">
        <f t="shared" si="33"/>
        <v>-0.05469792309648128</v>
      </c>
      <c r="DG72" s="78">
        <f t="shared" si="33"/>
        <v>0.07072665012664817</v>
      </c>
      <c r="DH72" s="78"/>
      <c r="DI72" s="26"/>
      <c r="DJ72" s="62">
        <v>1.1078961600865334</v>
      </c>
      <c r="DK72" s="62">
        <v>0.8568144943212547</v>
      </c>
      <c r="DL72" s="62">
        <v>1.035289345592212</v>
      </c>
      <c r="DM72" s="57">
        <v>1.2158865922230142</v>
      </c>
      <c r="DN72" s="36">
        <v>0.9122515245109685</v>
      </c>
      <c r="DO72" s="58">
        <v>0.8718618832660173</v>
      </c>
      <c r="DP72" s="36">
        <v>1.2039657791636686</v>
      </c>
      <c r="DQ72" s="36">
        <v>0.9325977452626529</v>
      </c>
      <c r="DR72" s="36">
        <v>0.8634364755736788</v>
      </c>
      <c r="DS72" s="101"/>
      <c r="DT72" s="219"/>
      <c r="DU72" s="209"/>
    </row>
    <row r="73" spans="1:125" ht="12.75">
      <c r="A73" s="152"/>
      <c r="B73" s="5"/>
      <c r="C73" s="15">
        <v>0.0001</v>
      </c>
      <c r="D73" s="155">
        <v>1532.2158535264298</v>
      </c>
      <c r="E73" s="43">
        <v>1589.4798730606217</v>
      </c>
      <c r="F73" s="43"/>
      <c r="G73" s="250">
        <f t="shared" si="201"/>
        <v>1873.3344551277387</v>
      </c>
      <c r="H73" s="15">
        <f t="shared" si="202"/>
        <v>1618.8650313156413</v>
      </c>
      <c r="I73" s="15"/>
      <c r="J73" s="155">
        <v>1660.224360030168</v>
      </c>
      <c r="K73" s="43">
        <v>1212.2138694738067</v>
      </c>
      <c r="L73" s="242"/>
      <c r="M73" s="15">
        <f t="shared" si="203"/>
        <v>1485.8881521140397</v>
      </c>
      <c r="N73" s="15">
        <f t="shared" si="204"/>
        <v>945.2326260441384</v>
      </c>
      <c r="O73" s="6"/>
      <c r="P73" s="15">
        <v>1657.4306658993823</v>
      </c>
      <c r="Q73" s="15">
        <v>1783.2599349893196</v>
      </c>
      <c r="R73" s="15"/>
      <c r="S73" s="250">
        <f t="shared" si="205"/>
        <v>1416.5773969592763</v>
      </c>
      <c r="T73" s="15">
        <f t="shared" si="206"/>
        <v>1389.3065067998516</v>
      </c>
      <c r="U73" s="15"/>
      <c r="V73" s="216">
        <f>D73/AVERAGE(D$72:F$72)</f>
        <v>1.0272257434490497</v>
      </c>
      <c r="W73" s="20">
        <f>E73/AVERAGE(D$72:F$72)</f>
        <v>1.0656165973900977</v>
      </c>
      <c r="X73" s="23"/>
      <c r="Y73" s="20">
        <f t="shared" si="207"/>
        <v>1.2559179400006895</v>
      </c>
      <c r="Z73" s="20">
        <f t="shared" si="208"/>
        <v>1.0853169489857353</v>
      </c>
      <c r="AA73" s="127"/>
      <c r="AB73" s="216">
        <f>J73/AVERAGE(J$72:L$72)</f>
        <v>1.2607376973775581</v>
      </c>
      <c r="AC73" s="20">
        <f>K73/AVERAGE(J$72:L$72)</f>
        <v>0.9205284293634725</v>
      </c>
      <c r="AD73" s="20"/>
      <c r="AE73" s="30">
        <f t="shared" si="209"/>
        <v>1.541416871480666</v>
      </c>
      <c r="AF73" s="20">
        <f t="shared" si="210"/>
        <v>0.9375464954828027</v>
      </c>
      <c r="AG73" s="127"/>
      <c r="AH73" s="20">
        <f>P73/AVERAGE(P$72:R$72)</f>
        <v>1.2833943102431726</v>
      </c>
      <c r="AI73" s="20">
        <f>Q73/AVERAGE(P$72:R$72)</f>
        <v>1.3808273862291616</v>
      </c>
      <c r="AJ73" s="23"/>
      <c r="AK73" s="20">
        <f t="shared" si="211"/>
        <v>1.0968949764725702</v>
      </c>
      <c r="AL73" s="20">
        <f t="shared" si="212"/>
        <v>1.075778373536495</v>
      </c>
      <c r="AM73" s="20"/>
      <c r="AN73" s="175">
        <f t="shared" si="213"/>
        <v>-2.8634320775116606</v>
      </c>
      <c r="AO73" s="72">
        <f t="shared" si="214"/>
        <v>-6.901140096893546</v>
      </c>
      <c r="AP73" s="72"/>
      <c r="AQ73" s="189">
        <f t="shared" si="22"/>
        <v>-3.5009205513536785</v>
      </c>
      <c r="AR73" s="72">
        <f t="shared" si="23"/>
        <v>-7.028723400919154</v>
      </c>
      <c r="AS73" s="92"/>
      <c r="AT73" s="72">
        <f t="shared" si="215"/>
        <v>-29.65896958938498</v>
      </c>
      <c r="AU73" s="72">
        <f t="shared" si="216"/>
        <v>8.895518314195863</v>
      </c>
      <c r="AV73" s="80"/>
      <c r="AW73" s="72">
        <f t="shared" si="24"/>
        <v>-26.544551795383214</v>
      </c>
      <c r="AX73" s="72">
        <f t="shared" si="25"/>
        <v>6.936345432016004</v>
      </c>
      <c r="AY73" s="72"/>
      <c r="AZ73" s="175">
        <f t="shared" si="217"/>
        <v>-30.905816378120864</v>
      </c>
      <c r="BA73" s="72">
        <f t="shared" si="218"/>
        <v>-41.53146638850606</v>
      </c>
      <c r="BB73" s="80"/>
      <c r="BC73" s="72">
        <f t="shared" si="26"/>
        <v>-26.41466808631958</v>
      </c>
      <c r="BD73" s="72">
        <f t="shared" si="27"/>
        <v>-32.35643629869158</v>
      </c>
      <c r="BE73" s="92"/>
      <c r="BF73" s="102"/>
      <c r="BG73" s="87">
        <v>29.00060589880456</v>
      </c>
      <c r="BH73" s="87">
        <v>32.84189037921891</v>
      </c>
      <c r="BI73" s="73"/>
      <c r="BJ73" s="253">
        <f t="shared" si="165"/>
        <v>35.45703702567401</v>
      </c>
      <c r="BK73" s="83">
        <f t="shared" si="166"/>
        <v>33.44904757733371</v>
      </c>
      <c r="BL73" s="15"/>
      <c r="BM73" s="155">
        <v>122.49011593560945</v>
      </c>
      <c r="BN73" s="43">
        <v>99.21503026839119</v>
      </c>
      <c r="BO73" s="242"/>
      <c r="BP73" s="15">
        <f t="shared" si="141"/>
        <v>109.62772044646421</v>
      </c>
      <c r="BQ73" s="15">
        <f t="shared" si="142"/>
        <v>77.3636451168046</v>
      </c>
      <c r="BR73" s="6"/>
      <c r="BS73" s="61">
        <v>174.72121252904742</v>
      </c>
      <c r="BT73" s="61">
        <v>160.60878610211864</v>
      </c>
      <c r="BU73" s="61"/>
      <c r="BV73" s="229">
        <f t="shared" si="143"/>
        <v>149.33120614349235</v>
      </c>
      <c r="BW73" s="61">
        <f t="shared" si="144"/>
        <v>125.127485456704</v>
      </c>
      <c r="BX73" s="102"/>
      <c r="BY73" s="146">
        <f aca="true" t="shared" si="226" ref="BY73:BY79">BG73/AVERAGE(BG$72:BI$72)</f>
        <v>0.8922723741625916</v>
      </c>
      <c r="BZ73" s="146">
        <f aca="true" t="shared" si="227" ref="BZ73:BZ79">BH73/AVERAGE(BG$72:BI$72)</f>
        <v>1.0104585953447673</v>
      </c>
      <c r="CA73" s="238"/>
      <c r="CB73" s="146">
        <f t="shared" si="219"/>
        <v>1.0909197800233958</v>
      </c>
      <c r="CC73" s="146">
        <f t="shared" si="220"/>
        <v>1.0291392255544323</v>
      </c>
      <c r="CD73" s="146"/>
      <c r="CE73" s="216">
        <f aca="true" t="shared" si="228" ref="CE73:CE79">BM73/AVERAGE(BM$72:BO$72)</f>
        <v>0.9940512191598013</v>
      </c>
      <c r="CF73" s="20">
        <f aca="true" t="shared" si="229" ref="CF73:CF79">BN73/AVERAGE(BM$72:BO$72)</f>
        <v>0.805165551881067</v>
      </c>
      <c r="CG73" s="20"/>
      <c r="CH73" s="30">
        <f t="shared" si="28"/>
        <v>0.8896682669547301</v>
      </c>
      <c r="CI73" s="20">
        <f t="shared" si="29"/>
        <v>0.6278337248650527</v>
      </c>
      <c r="CJ73" s="127"/>
      <c r="CK73" s="20">
        <f aca="true" t="shared" si="230" ref="CK73:CK78">BS73/AVERAGE(BS$72:BU$72)</f>
        <v>1.2366470985937907</v>
      </c>
      <c r="CL73" s="20">
        <f aca="true" t="shared" si="231" ref="CL73:CL79">BT73/AVERAGE(BS$72:BU$72)</f>
        <v>1.1367617386975024</v>
      </c>
      <c r="CM73" s="23"/>
      <c r="CN73" s="72">
        <f t="shared" si="30"/>
        <v>1.0569409411359234</v>
      </c>
      <c r="CO73" s="72">
        <f t="shared" si="31"/>
        <v>0.8856311125853964</v>
      </c>
      <c r="CP73" s="20"/>
      <c r="CQ73" s="179"/>
      <c r="CR73" s="70"/>
      <c r="CS73" s="80"/>
      <c r="CT73" s="70"/>
      <c r="CU73" s="70"/>
      <c r="CV73" s="92"/>
      <c r="CW73" s="72">
        <f t="shared" si="221"/>
        <v>-0.0105502146336298</v>
      </c>
      <c r="CX73" s="72">
        <f t="shared" si="222"/>
        <v>-0.34554059073571497</v>
      </c>
      <c r="CY73" s="72"/>
      <c r="CZ73" s="189">
        <f t="shared" si="223"/>
        <v>-0.012899018461846674</v>
      </c>
      <c r="DA73" s="72">
        <f t="shared" si="223"/>
        <v>-0.3519286961243981</v>
      </c>
      <c r="DB73" s="92"/>
      <c r="DC73" s="175">
        <f t="shared" si="224"/>
        <v>0.5327140542577528</v>
      </c>
      <c r="DD73" s="72">
        <f t="shared" si="225"/>
        <v>0.30786306158751064</v>
      </c>
      <c r="DE73" s="80"/>
      <c r="DF73" s="72">
        <f t="shared" si="33"/>
        <v>0.6513126660809752</v>
      </c>
      <c r="DG73" s="72">
        <f t="shared" si="33"/>
        <v>0.313554611973867</v>
      </c>
      <c r="DH73" s="72"/>
      <c r="DI73" s="26"/>
      <c r="DJ73" s="63">
        <v>0.8179083288263927</v>
      </c>
      <c r="DK73" s="63">
        <v>0.9818482963764197</v>
      </c>
      <c r="DL73" s="63">
        <v>1.1961195240670632</v>
      </c>
      <c r="DM73" s="54">
        <v>1.1173279480478342</v>
      </c>
      <c r="DN73" s="37">
        <v>1.2824503049021938</v>
      </c>
      <c r="DO73" s="55">
        <v>1.249544626593807</v>
      </c>
      <c r="DP73" s="37">
        <v>1.1700247861197732</v>
      </c>
      <c r="DQ73" s="37">
        <v>1.2835612057247943</v>
      </c>
      <c r="DR73" s="37">
        <v>1.247141600703606</v>
      </c>
      <c r="DS73" s="101"/>
      <c r="DT73" s="126"/>
      <c r="DU73" s="6"/>
    </row>
    <row r="74" spans="1:125" ht="12.75">
      <c r="A74" s="152"/>
      <c r="B74" s="5"/>
      <c r="C74" s="15">
        <v>0.001</v>
      </c>
      <c r="D74" s="155">
        <v>1903.7794456544484</v>
      </c>
      <c r="E74" s="43">
        <v>2320.7693933864775</v>
      </c>
      <c r="F74" s="43"/>
      <c r="G74" s="250">
        <f t="shared" si="201"/>
        <v>2244.05973066544</v>
      </c>
      <c r="H74" s="15">
        <f t="shared" si="202"/>
        <v>2538.4568245626338</v>
      </c>
      <c r="I74" s="15"/>
      <c r="J74" s="155">
        <v>1306.0500761820726</v>
      </c>
      <c r="K74" s="43">
        <v>984.9587277140572</v>
      </c>
      <c r="L74" s="242"/>
      <c r="M74" s="15">
        <f t="shared" si="203"/>
        <v>1290.5152446945012</v>
      </c>
      <c r="N74" s="15">
        <f t="shared" si="204"/>
        <v>972.520143476201</v>
      </c>
      <c r="O74" s="6"/>
      <c r="P74" s="15">
        <v>1492.0306597843482</v>
      </c>
      <c r="Q74" s="15">
        <v>1567.853640192137</v>
      </c>
      <c r="R74" s="15"/>
      <c r="S74" s="250">
        <f t="shared" si="205"/>
        <v>1553.2568222010025</v>
      </c>
      <c r="T74" s="15">
        <f t="shared" si="206"/>
        <v>1572.694829200229</v>
      </c>
      <c r="U74" s="15"/>
      <c r="V74" s="216">
        <f aca="true" t="shared" si="232" ref="V74:V79">D74/AVERAGE(D$72:F$72)</f>
        <v>1.2763288226815606</v>
      </c>
      <c r="W74" s="20">
        <f aca="true" t="shared" si="233" ref="W74:W79">E74/AVERAGE(D$72:F$72)</f>
        <v>1.5558865678151677</v>
      </c>
      <c r="X74" s="23"/>
      <c r="Y74" s="20">
        <f t="shared" si="207"/>
        <v>1.504458996342788</v>
      </c>
      <c r="Z74" s="20">
        <f t="shared" si="208"/>
        <v>1.701828233158721</v>
      </c>
      <c r="AA74" s="127"/>
      <c r="AB74" s="216">
        <f aca="true" t="shared" si="234" ref="AB74:AB79">J74/AVERAGE(J$72:L$72)</f>
        <v>0.9917855714848386</v>
      </c>
      <c r="AC74" s="20">
        <f aca="true" t="shared" si="235" ref="AC74:AC79">K74/AVERAGE(J$72:L$72)</f>
        <v>0.747955895772777</v>
      </c>
      <c r="AD74" s="20"/>
      <c r="AE74" s="30">
        <f t="shared" si="209"/>
        <v>1.1690566717191595</v>
      </c>
      <c r="AF74" s="20">
        <f t="shared" si="210"/>
        <v>0.8181139209724493</v>
      </c>
      <c r="AG74" s="127"/>
      <c r="AH74" s="20">
        <f aca="true" t="shared" si="236" ref="AH74:AH79">P74/AVERAGE(P$72:R$72)</f>
        <v>1.1553205204131567</v>
      </c>
      <c r="AI74" s="20">
        <f aca="true" t="shared" si="237" ref="AI74:AI79">Q74/AVERAGE(P$72:R$72)</f>
        <v>1.214032346882369</v>
      </c>
      <c r="AJ74" s="23"/>
      <c r="AK74" s="20">
        <f t="shared" si="211"/>
        <v>1.2027296278348052</v>
      </c>
      <c r="AL74" s="20">
        <f t="shared" si="212"/>
        <v>1.2177810131497604</v>
      </c>
      <c r="AM74" s="20"/>
      <c r="AN74" s="175">
        <f t="shared" si="213"/>
        <v>-29.062523720909812</v>
      </c>
      <c r="AO74" s="72">
        <f t="shared" si="214"/>
        <v>-58.46464515169632</v>
      </c>
      <c r="AP74" s="72"/>
      <c r="AQ74" s="189">
        <f t="shared" si="22"/>
        <v>-34.25714008125731</v>
      </c>
      <c r="AR74" s="72">
        <f t="shared" si="23"/>
        <v>-63.94861027721314</v>
      </c>
      <c r="AS74" s="92"/>
      <c r="AT74" s="72">
        <f t="shared" si="215"/>
        <v>0.9343930240074236</v>
      </c>
      <c r="AU74" s="72">
        <f t="shared" si="216"/>
        <v>28.212138343064698</v>
      </c>
      <c r="AV74" s="80"/>
      <c r="AW74" s="72">
        <f t="shared" si="24"/>
        <v>0.923278872692835</v>
      </c>
      <c r="AX74" s="72">
        <f t="shared" si="25"/>
        <v>27.85586041035914</v>
      </c>
      <c r="AY74" s="72"/>
      <c r="AZ74" s="175">
        <f t="shared" si="217"/>
        <v>-16.938616302932076</v>
      </c>
      <c r="BA74" s="72">
        <f t="shared" si="218"/>
        <v>-23.341486305948617</v>
      </c>
      <c r="BB74" s="80"/>
      <c r="BC74" s="72">
        <f t="shared" si="26"/>
        <v>-17.63370019150753</v>
      </c>
      <c r="BD74" s="72">
        <f t="shared" si="27"/>
        <v>-23.413559708745986</v>
      </c>
      <c r="BE74" s="92"/>
      <c r="BF74" s="102"/>
      <c r="BG74" s="87">
        <v>33.25191098894302</v>
      </c>
      <c r="BH74" s="87">
        <v>61.84676006089092</v>
      </c>
      <c r="BI74" s="73"/>
      <c r="BJ74" s="253">
        <f t="shared" si="165"/>
        <v>39.19533567204121</v>
      </c>
      <c r="BK74" s="83">
        <f t="shared" si="166"/>
        <v>67.64796648949596</v>
      </c>
      <c r="BL74" s="15"/>
      <c r="BM74" s="155">
        <v>123.37911863520273</v>
      </c>
      <c r="BN74" s="43">
        <v>125.31236418634171</v>
      </c>
      <c r="BO74" s="242"/>
      <c r="BP74" s="15">
        <f t="shared" si="141"/>
        <v>121.91158392727952</v>
      </c>
      <c r="BQ74" s="15">
        <f t="shared" si="142"/>
        <v>123.72985280376403</v>
      </c>
      <c r="BR74" s="6"/>
      <c r="BS74" s="61">
        <v>144.26947895128455</v>
      </c>
      <c r="BT74" s="61">
        <v>158.96110621433775</v>
      </c>
      <c r="BU74" s="61"/>
      <c r="BV74" s="229">
        <f t="shared" si="143"/>
        <v>150.18964318659195</v>
      </c>
      <c r="BW74" s="61">
        <f t="shared" si="144"/>
        <v>159.4519433310119</v>
      </c>
      <c r="BX74" s="102"/>
      <c r="BY74" s="146">
        <f t="shared" si="226"/>
        <v>1.0230738511835844</v>
      </c>
      <c r="BZ74" s="146">
        <f t="shared" si="227"/>
        <v>1.9028621548927722</v>
      </c>
      <c r="CA74" s="238"/>
      <c r="CB74" s="146">
        <f t="shared" si="219"/>
        <v>1.2059373979366947</v>
      </c>
      <c r="CC74" s="146">
        <f t="shared" si="220"/>
        <v>2.081350019978104</v>
      </c>
      <c r="CD74" s="146"/>
      <c r="CE74" s="216">
        <f t="shared" si="228"/>
        <v>1.001265794887949</v>
      </c>
      <c r="CF74" s="20">
        <f t="shared" si="229"/>
        <v>1.0169547758507493</v>
      </c>
      <c r="CG74" s="20"/>
      <c r="CH74" s="30">
        <f t="shared" si="28"/>
        <v>0.9893562244346298</v>
      </c>
      <c r="CI74" s="20">
        <f t="shared" si="29"/>
        <v>1.0041121284487944</v>
      </c>
      <c r="CJ74" s="127"/>
      <c r="CK74" s="20">
        <f t="shared" si="230"/>
        <v>1.0211148948561886</v>
      </c>
      <c r="CL74" s="20">
        <f t="shared" si="231"/>
        <v>1.125099740001741</v>
      </c>
      <c r="CM74" s="23"/>
      <c r="CN74" s="72">
        <f t="shared" si="30"/>
        <v>1.0630168128821667</v>
      </c>
      <c r="CO74" s="72">
        <f t="shared" si="31"/>
        <v>1.1285738018367706</v>
      </c>
      <c r="CP74" s="20"/>
      <c r="CQ74" s="179"/>
      <c r="CR74" s="70"/>
      <c r="CS74" s="80"/>
      <c r="CT74" s="70"/>
      <c r="CU74" s="70"/>
      <c r="CV74" s="92"/>
      <c r="CW74" s="72">
        <f t="shared" si="221"/>
        <v>0.0022448982587780584</v>
      </c>
      <c r="CX74" s="72">
        <f t="shared" si="222"/>
        <v>0.03006944264642211</v>
      </c>
      <c r="CY74" s="72"/>
      <c r="CZ74" s="189">
        <f t="shared" si="223"/>
        <v>0.0026461498959156142</v>
      </c>
      <c r="DA74" s="72">
        <f t="shared" si="223"/>
        <v>0.03288994680562546</v>
      </c>
      <c r="DB74" s="92"/>
      <c r="DC74" s="175">
        <f t="shared" si="224"/>
        <v>0.04753154089319358</v>
      </c>
      <c r="DD74" s="72">
        <f t="shared" si="225"/>
        <v>0.28161084618793986</v>
      </c>
      <c r="DE74" s="80"/>
      <c r="DF74" s="72">
        <f t="shared" si="33"/>
        <v>0.05602729722624269</v>
      </c>
      <c r="DG74" s="72">
        <f t="shared" si="33"/>
        <v>0.3080258540179692</v>
      </c>
      <c r="DH74" s="72"/>
      <c r="DI74" s="26"/>
      <c r="DJ74" s="63">
        <v>0.8483639805300162</v>
      </c>
      <c r="DK74" s="63">
        <v>0.9142441860465116</v>
      </c>
      <c r="DL74" s="63">
        <v>0.935201460248783</v>
      </c>
      <c r="DM74" s="54">
        <v>1.0120376969984952</v>
      </c>
      <c r="DN74" s="37">
        <v>1.0127900530609015</v>
      </c>
      <c r="DO74" s="55">
        <v>1.008038330561495</v>
      </c>
      <c r="DP74" s="37">
        <v>0.9605820740385385</v>
      </c>
      <c r="DQ74" s="37">
        <v>0.9969217238346527</v>
      </c>
      <c r="DR74" s="37">
        <v>1.0237067242344287</v>
      </c>
      <c r="DS74" s="101"/>
      <c r="DT74" s="126"/>
      <c r="DU74" s="6"/>
    </row>
    <row r="75" spans="1:125" ht="12.75">
      <c r="A75" s="152"/>
      <c r="B75" s="5"/>
      <c r="C75" s="15">
        <v>0.01</v>
      </c>
      <c r="D75" s="155">
        <v>1782.7205591193149</v>
      </c>
      <c r="E75" s="43">
        <v>1957.0787055321807</v>
      </c>
      <c r="F75" s="43"/>
      <c r="G75" s="250">
        <f t="shared" si="201"/>
        <v>1733.2151901470907</v>
      </c>
      <c r="H75" s="15">
        <f t="shared" si="202"/>
        <v>1812.434384863485</v>
      </c>
      <c r="I75" s="15"/>
      <c r="J75" s="155">
        <v>613.2451992433637</v>
      </c>
      <c r="K75" s="43">
        <v>1369.256731747278</v>
      </c>
      <c r="L75" s="242"/>
      <c r="M75" s="15">
        <f t="shared" si="203"/>
        <v>529.122766807609</v>
      </c>
      <c r="N75" s="15">
        <f t="shared" si="204"/>
        <v>1147.47667176193</v>
      </c>
      <c r="O75" s="6"/>
      <c r="P75" s="15">
        <v>1715.8116834832206</v>
      </c>
      <c r="Q75" s="15">
        <v>1712.430357584245</v>
      </c>
      <c r="R75" s="15"/>
      <c r="S75" s="250">
        <f t="shared" si="205"/>
        <v>1387.223680489003</v>
      </c>
      <c r="T75" s="15">
        <f t="shared" si="206"/>
        <v>1379.3184016941652</v>
      </c>
      <c r="U75" s="15"/>
      <c r="V75" s="216">
        <f t="shared" si="232"/>
        <v>1.1951687143091265</v>
      </c>
      <c r="W75" s="20">
        <f t="shared" si="233"/>
        <v>1.3120616286874365</v>
      </c>
      <c r="X75" s="23"/>
      <c r="Y75" s="20">
        <f t="shared" si="207"/>
        <v>1.161979402679063</v>
      </c>
      <c r="Z75" s="20">
        <f t="shared" si="208"/>
        <v>1.215089410646083</v>
      </c>
      <c r="AA75" s="127"/>
      <c r="AB75" s="216">
        <f t="shared" si="234"/>
        <v>0.4656848550324074</v>
      </c>
      <c r="AC75" s="20">
        <f t="shared" si="235"/>
        <v>1.0397833092091335</v>
      </c>
      <c r="AD75" s="20"/>
      <c r="AE75" s="30">
        <f t="shared" si="209"/>
        <v>0.45275299061023183</v>
      </c>
      <c r="AF75" s="20">
        <f t="shared" si="210"/>
        <v>0.9629347134025045</v>
      </c>
      <c r="AG75" s="127"/>
      <c r="AH75" s="20">
        <f t="shared" si="236"/>
        <v>1.3286003434938287</v>
      </c>
      <c r="AI75" s="20">
        <f t="shared" si="237"/>
        <v>1.3259820895245333</v>
      </c>
      <c r="AJ75" s="23"/>
      <c r="AK75" s="20">
        <f t="shared" si="211"/>
        <v>1.0741655836373063</v>
      </c>
      <c r="AL75" s="20">
        <f t="shared" si="212"/>
        <v>1.0680443080781412</v>
      </c>
      <c r="AM75" s="20"/>
      <c r="AN75" s="175">
        <f t="shared" si="213"/>
        <v>-20.526615117978277</v>
      </c>
      <c r="AO75" s="72">
        <f t="shared" si="214"/>
        <v>-32.82067501357167</v>
      </c>
      <c r="AP75" s="72"/>
      <c r="AQ75" s="189">
        <f t="shared" si="22"/>
        <v>-19.956600008224704</v>
      </c>
      <c r="AR75" s="72">
        <f t="shared" si="23"/>
        <v>-30.394955379605708</v>
      </c>
      <c r="AS75" s="92"/>
      <c r="AT75" s="72">
        <f t="shared" si="215"/>
        <v>60.77846354834626</v>
      </c>
      <c r="AU75" s="72">
        <f t="shared" si="216"/>
        <v>-4.453078664919506</v>
      </c>
      <c r="AV75" s="80"/>
      <c r="AW75" s="72">
        <f t="shared" si="24"/>
        <v>52.44112605315988</v>
      </c>
      <c r="AX75" s="72">
        <f t="shared" si="25"/>
        <v>-3.731808481960418</v>
      </c>
      <c r="AY75" s="72"/>
      <c r="AZ75" s="175">
        <f t="shared" si="217"/>
        <v>-35.83580019335402</v>
      </c>
      <c r="BA75" s="72">
        <f t="shared" si="218"/>
        <v>-35.550264198164506</v>
      </c>
      <c r="BB75" s="80"/>
      <c r="BC75" s="72">
        <f t="shared" si="26"/>
        <v>-28.973034229825046</v>
      </c>
      <c r="BD75" s="72">
        <f t="shared" si="27"/>
        <v>-28.634819148378263</v>
      </c>
      <c r="BE75" s="92"/>
      <c r="BF75" s="102"/>
      <c r="BG75" s="87">
        <v>40.312417557220506</v>
      </c>
      <c r="BH75" s="87">
        <v>31.238302177467027</v>
      </c>
      <c r="BI75" s="73"/>
      <c r="BJ75" s="253">
        <f t="shared" si="165"/>
        <v>39.192959381274825</v>
      </c>
      <c r="BK75" s="83">
        <f t="shared" si="166"/>
        <v>28.92953299790842</v>
      </c>
      <c r="BL75" s="15"/>
      <c r="BM75" s="155">
        <v>116.90016884180221</v>
      </c>
      <c r="BN75" s="43">
        <v>121.03220982781892</v>
      </c>
      <c r="BO75" s="242"/>
      <c r="BP75" s="15">
        <f t="shared" si="141"/>
        <v>100.86428863066293</v>
      </c>
      <c r="BQ75" s="15">
        <f t="shared" si="142"/>
        <v>101.42848604585163</v>
      </c>
      <c r="BR75" s="6"/>
      <c r="BS75" s="61">
        <v>167.15116115496406</v>
      </c>
      <c r="BT75" s="61">
        <v>178.62194448208908</v>
      </c>
      <c r="BU75" s="61"/>
      <c r="BV75" s="229">
        <f t="shared" si="143"/>
        <v>135.14073322118588</v>
      </c>
      <c r="BW75" s="61">
        <f t="shared" si="144"/>
        <v>143.87536046610774</v>
      </c>
      <c r="BX75" s="102"/>
      <c r="BY75" s="146">
        <f t="shared" si="226"/>
        <v>1.2403070697049676</v>
      </c>
      <c r="BZ75" s="146">
        <f t="shared" si="227"/>
        <v>0.961120403689425</v>
      </c>
      <c r="CA75" s="238"/>
      <c r="CB75" s="146">
        <f t="shared" si="219"/>
        <v>1.2058642857192734</v>
      </c>
      <c r="CC75" s="146">
        <f t="shared" si="220"/>
        <v>0.8900856479182329</v>
      </c>
      <c r="CD75" s="146"/>
      <c r="CE75" s="216">
        <f t="shared" si="228"/>
        <v>0.9486867937839701</v>
      </c>
      <c r="CF75" s="20">
        <f t="shared" si="229"/>
        <v>0.982219788249641</v>
      </c>
      <c r="CG75" s="20"/>
      <c r="CH75" s="30">
        <f t="shared" si="28"/>
        <v>0.8185498749605515</v>
      </c>
      <c r="CI75" s="20">
        <f t="shared" si="29"/>
        <v>0.8231285393216005</v>
      </c>
      <c r="CJ75" s="127"/>
      <c r="CK75" s="20">
        <f t="shared" si="230"/>
        <v>1.1830675593239968</v>
      </c>
      <c r="CL75" s="20">
        <f t="shared" si="231"/>
        <v>1.264255817548389</v>
      </c>
      <c r="CM75" s="23"/>
      <c r="CN75" s="72">
        <f t="shared" si="30"/>
        <v>0.9565031813869371</v>
      </c>
      <c r="CO75" s="72">
        <f t="shared" si="31"/>
        <v>1.0183253910853454</v>
      </c>
      <c r="CP75" s="20"/>
      <c r="CQ75" s="179"/>
      <c r="CR75" s="70"/>
      <c r="CS75" s="80"/>
      <c r="CT75" s="70"/>
      <c r="CU75" s="70"/>
      <c r="CV75" s="92"/>
      <c r="CW75" s="72">
        <f t="shared" si="221"/>
        <v>-0.09100441815919066</v>
      </c>
      <c r="CX75" s="72">
        <f t="shared" si="222"/>
        <v>-0.03153336040387893</v>
      </c>
      <c r="CY75" s="72"/>
      <c r="CZ75" s="189">
        <f t="shared" si="223"/>
        <v>-0.08847726533311963</v>
      </c>
      <c r="DA75" s="72">
        <f t="shared" si="223"/>
        <v>-0.029202783978348853</v>
      </c>
      <c r="DB75" s="92"/>
      <c r="DC75" s="175">
        <f t="shared" si="224"/>
        <v>0.41210165816550953</v>
      </c>
      <c r="DD75" s="72">
        <f t="shared" si="225"/>
        <v>0.5948637814023591</v>
      </c>
      <c r="DE75" s="80"/>
      <c r="DF75" s="72">
        <f t="shared" si="33"/>
        <v>0.400657775647193</v>
      </c>
      <c r="DG75" s="72">
        <f t="shared" si="33"/>
        <v>0.5508984225702737</v>
      </c>
      <c r="DH75" s="72"/>
      <c r="DI75" s="26"/>
      <c r="DJ75" s="63">
        <v>1.028562736614386</v>
      </c>
      <c r="DK75" s="63">
        <v>1.0798066522444565</v>
      </c>
      <c r="DL75" s="63">
        <v>1.1501825310978908</v>
      </c>
      <c r="DM75" s="54">
        <v>1.158984715292627</v>
      </c>
      <c r="DN75" s="37">
        <v>1.1932763126633406</v>
      </c>
      <c r="DO75" s="55">
        <v>1.2717589292785303</v>
      </c>
      <c r="DP75" s="37">
        <v>1.2368673542816027</v>
      </c>
      <c r="DQ75" s="37">
        <v>1.241504757335892</v>
      </c>
      <c r="DR75" s="37">
        <v>1.2967538178619973</v>
      </c>
      <c r="DS75" s="101"/>
      <c r="DT75" s="126"/>
      <c r="DU75" s="6"/>
    </row>
    <row r="76" spans="1:125" ht="12.75">
      <c r="A76" s="152"/>
      <c r="B76" s="5"/>
      <c r="C76" s="15">
        <v>0.1</v>
      </c>
      <c r="D76" s="155">
        <v>1806.0634287814578</v>
      </c>
      <c r="E76" s="43">
        <v>1676.9973694406076</v>
      </c>
      <c r="F76" s="43"/>
      <c r="G76" s="250">
        <f t="shared" si="201"/>
        <v>1653.4808589797192</v>
      </c>
      <c r="H76" s="15">
        <f t="shared" si="202"/>
        <v>1418.061229564138</v>
      </c>
      <c r="I76" s="15"/>
      <c r="J76" s="155">
        <v>1092.3151187356816</v>
      </c>
      <c r="K76" s="43">
        <v>1151.581735711995</v>
      </c>
      <c r="L76" s="242"/>
      <c r="M76" s="15">
        <f t="shared" si="203"/>
        <v>1152.0767628028275</v>
      </c>
      <c r="N76" s="15">
        <f t="shared" si="204"/>
        <v>1205.423408508278</v>
      </c>
      <c r="O76" s="6"/>
      <c r="P76" s="15">
        <v>2000.4513521159774</v>
      </c>
      <c r="Q76" s="15">
        <v>1726.4951322034685</v>
      </c>
      <c r="R76" s="15"/>
      <c r="S76" s="250">
        <f t="shared" si="205"/>
        <v>2074.25344560724</v>
      </c>
      <c r="T76" s="15">
        <f t="shared" si="206"/>
        <v>1802.7445832750689</v>
      </c>
      <c r="U76" s="15"/>
      <c r="V76" s="216">
        <f t="shared" si="232"/>
        <v>1.2108182042864963</v>
      </c>
      <c r="W76" s="20">
        <f t="shared" si="233"/>
        <v>1.12428993971117</v>
      </c>
      <c r="X76" s="23"/>
      <c r="Y76" s="20">
        <f t="shared" si="207"/>
        <v>1.1085240377425174</v>
      </c>
      <c r="Z76" s="20">
        <f t="shared" si="208"/>
        <v>0.9506943799352671</v>
      </c>
      <c r="AA76" s="127"/>
      <c r="AB76" s="216">
        <f t="shared" si="234"/>
        <v>0.8294799671416058</v>
      </c>
      <c r="AC76" s="20">
        <f t="shared" si="235"/>
        <v>0.8744857266142094</v>
      </c>
      <c r="AD76" s="20"/>
      <c r="AE76" s="30">
        <f t="shared" si="209"/>
        <v>0.7594025916914422</v>
      </c>
      <c r="AF76" s="20">
        <f t="shared" si="210"/>
        <v>0.7394610911837526</v>
      </c>
      <c r="AG76" s="127"/>
      <c r="AH76" s="20">
        <f t="shared" si="236"/>
        <v>1.549004695065636</v>
      </c>
      <c r="AI76" s="20">
        <f t="shared" si="237"/>
        <v>1.3368728327046524</v>
      </c>
      <c r="AJ76" s="23"/>
      <c r="AK76" s="20">
        <f t="shared" si="211"/>
        <v>1.6061516930182316</v>
      </c>
      <c r="AL76" s="20">
        <f t="shared" si="212"/>
        <v>1.3959148871795861</v>
      </c>
      <c r="AM76" s="20"/>
      <c r="AN76" s="175">
        <f t="shared" si="213"/>
        <v>-22.17252982667146</v>
      </c>
      <c r="AO76" s="72">
        <f t="shared" si="214"/>
        <v>-13.072032392686673</v>
      </c>
      <c r="AP76" s="72"/>
      <c r="AQ76" s="189">
        <f t="shared" si="22"/>
        <v>-20.29931677886515</v>
      </c>
      <c r="AR76" s="72">
        <f t="shared" si="23"/>
        <v>-11.053650211663022</v>
      </c>
      <c r="AS76" s="92"/>
      <c r="AT76" s="72">
        <f t="shared" si="215"/>
        <v>19.396690696415344</v>
      </c>
      <c r="AU76" s="72">
        <f t="shared" si="216"/>
        <v>14.049231802688226</v>
      </c>
      <c r="AV76" s="80"/>
      <c r="AW76" s="72">
        <f t="shared" si="24"/>
        <v>20.457902892051163</v>
      </c>
      <c r="AX76" s="72">
        <f t="shared" si="25"/>
        <v>14.70609715431851</v>
      </c>
      <c r="AY76" s="72"/>
      <c r="AZ76" s="175">
        <f t="shared" si="217"/>
        <v>-59.872191089036</v>
      </c>
      <c r="BA76" s="72">
        <f t="shared" si="218"/>
        <v>-36.737963798263095</v>
      </c>
      <c r="BB76" s="80"/>
      <c r="BC76" s="72">
        <f t="shared" si="26"/>
        <v>-62.08103912705797</v>
      </c>
      <c r="BD76" s="72">
        <f t="shared" si="27"/>
        <v>-38.36047029761867</v>
      </c>
      <c r="BE76" s="92"/>
      <c r="BF76" s="102"/>
      <c r="BG76" s="87">
        <v>32.96315473795936</v>
      </c>
      <c r="BH76" s="87">
        <v>56.895542004607286</v>
      </c>
      <c r="BI76" s="73"/>
      <c r="BJ76" s="253">
        <f t="shared" si="165"/>
        <v>30.178311870018863</v>
      </c>
      <c r="BK76" s="83">
        <f t="shared" si="166"/>
        <v>48.11060751913056</v>
      </c>
      <c r="BL76" s="15"/>
      <c r="BM76" s="155">
        <v>117.22192503396016</v>
      </c>
      <c r="BN76" s="43">
        <v>126.58103976031086</v>
      </c>
      <c r="BO76" s="242"/>
      <c r="BP76" s="15">
        <f t="shared" si="141"/>
        <v>123.63525287368985</v>
      </c>
      <c r="BQ76" s="15">
        <f t="shared" si="142"/>
        <v>132.49927787892273</v>
      </c>
      <c r="BR76" s="6"/>
      <c r="BS76" s="61">
        <v>157.4363900485974</v>
      </c>
      <c r="BT76" s="61">
        <v>144.53144036044287</v>
      </c>
      <c r="BU76" s="61"/>
      <c r="BV76" s="229">
        <f t="shared" si="143"/>
        <v>163.24464685274478</v>
      </c>
      <c r="BW76" s="61">
        <f t="shared" si="144"/>
        <v>150.9145704281231</v>
      </c>
      <c r="BX76" s="102"/>
      <c r="BY76" s="146">
        <f t="shared" si="226"/>
        <v>1.0141895807473553</v>
      </c>
      <c r="BZ76" s="146">
        <f t="shared" si="227"/>
        <v>1.7505261966202936</v>
      </c>
      <c r="CA76" s="238"/>
      <c r="CB76" s="146">
        <f t="shared" si="219"/>
        <v>0.9285072896215188</v>
      </c>
      <c r="CC76" s="146">
        <f t="shared" si="220"/>
        <v>1.4802368661983296</v>
      </c>
      <c r="CD76" s="146"/>
      <c r="CE76" s="216">
        <f t="shared" si="228"/>
        <v>0.9512979606739986</v>
      </c>
      <c r="CF76" s="20">
        <f t="shared" si="229"/>
        <v>1.0272505331156476</v>
      </c>
      <c r="CG76" s="20"/>
      <c r="CH76" s="30">
        <f t="shared" si="28"/>
        <v>1.003344416090092</v>
      </c>
      <c r="CI76" s="20">
        <f t="shared" si="29"/>
        <v>1.075279157892007</v>
      </c>
      <c r="CJ76" s="127"/>
      <c r="CK76" s="20">
        <f t="shared" si="230"/>
        <v>1.1143080576682156</v>
      </c>
      <c r="CL76" s="20">
        <f t="shared" si="231"/>
        <v>1.02296901326511</v>
      </c>
      <c r="CM76" s="23"/>
      <c r="CN76" s="72">
        <f t="shared" si="30"/>
        <v>1.155417913882969</v>
      </c>
      <c r="CO76" s="72">
        <f t="shared" si="31"/>
        <v>1.0681477249045521</v>
      </c>
      <c r="CP76" s="20"/>
      <c r="CQ76" s="179"/>
      <c r="CR76" s="70"/>
      <c r="CS76" s="80"/>
      <c r="CT76" s="70"/>
      <c r="CU76" s="70"/>
      <c r="CV76" s="92"/>
      <c r="CW76" s="72">
        <f t="shared" si="221"/>
        <v>-0.08637349093661237</v>
      </c>
      <c r="CX76" s="72">
        <f t="shared" si="222"/>
        <v>0.048329057831170204</v>
      </c>
      <c r="CY76" s="72"/>
      <c r="CZ76" s="189">
        <f t="shared" si="223"/>
        <v>-0.07907635563126633</v>
      </c>
      <c r="DA76" s="72">
        <f t="shared" si="223"/>
        <v>0.04086682807058078</v>
      </c>
      <c r="DB76" s="92"/>
      <c r="DC76" s="175">
        <f t="shared" si="224"/>
        <v>0.2573177917523891</v>
      </c>
      <c r="DD76" s="72">
        <f t="shared" si="225"/>
        <v>0.051705329376380775</v>
      </c>
      <c r="DE76" s="80"/>
      <c r="DF76" s="72">
        <f t="shared" si="33"/>
        <v>0.23557868265156526</v>
      </c>
      <c r="DG76" s="72">
        <f t="shared" si="33"/>
        <v>0.043721787694244806</v>
      </c>
      <c r="DH76" s="72"/>
      <c r="DI76" s="26"/>
      <c r="DJ76" s="63">
        <v>1.0922796106003245</v>
      </c>
      <c r="DK76" s="63">
        <v>1.1825987020010817</v>
      </c>
      <c r="DL76" s="63">
        <v>0.9834031909140075</v>
      </c>
      <c r="DM76" s="54">
        <v>0.9481270293814842</v>
      </c>
      <c r="DN76" s="37">
        <v>0.9553338085055835</v>
      </c>
      <c r="DO76" s="55">
        <v>1.0348063673081493</v>
      </c>
      <c r="DP76" s="37">
        <v>0.9644199248420885</v>
      </c>
      <c r="DQ76" s="37">
        <v>0.9577036859358762</v>
      </c>
      <c r="DR76" s="37">
        <v>1.0355400975453746</v>
      </c>
      <c r="DS76" s="101"/>
      <c r="DT76" s="126"/>
      <c r="DU76" s="6"/>
    </row>
    <row r="77" spans="1:125" ht="12.75">
      <c r="A77" s="152"/>
      <c r="B77" s="5"/>
      <c r="C77" s="15">
        <v>1</v>
      </c>
      <c r="D77" s="155">
        <v>1831.5307703199364</v>
      </c>
      <c r="E77" s="43">
        <v>1826.7364976699514</v>
      </c>
      <c r="F77" s="43"/>
      <c r="G77" s="250">
        <f t="shared" si="201"/>
        <v>1813.4477830297199</v>
      </c>
      <c r="H77" s="15">
        <f t="shared" si="202"/>
        <v>1834.549954072504</v>
      </c>
      <c r="I77" s="15"/>
      <c r="J77" s="155">
        <v>1492.8697571631646</v>
      </c>
      <c r="K77" s="43">
        <v>1057.5443812799033</v>
      </c>
      <c r="L77" s="242"/>
      <c r="M77" s="15">
        <f t="shared" si="203"/>
        <v>1371.4916092763854</v>
      </c>
      <c r="N77" s="15">
        <f t="shared" si="204"/>
        <v>998.4756170495989</v>
      </c>
      <c r="O77" s="6"/>
      <c r="P77" s="15">
        <v>1304.9808797965268</v>
      </c>
      <c r="Q77" s="15">
        <v>1698.529704845743</v>
      </c>
      <c r="R77" s="15"/>
      <c r="S77" s="250">
        <f t="shared" si="205"/>
        <v>1155.5379562897913</v>
      </c>
      <c r="T77" s="15">
        <f t="shared" si="206"/>
        <v>1497.7094626696066</v>
      </c>
      <c r="U77" s="15"/>
      <c r="V77" s="216">
        <f t="shared" si="232"/>
        <v>1.2278919793589347</v>
      </c>
      <c r="W77" s="20">
        <f t="shared" si="233"/>
        <v>1.22467781062687</v>
      </c>
      <c r="X77" s="23"/>
      <c r="Y77" s="20">
        <f t="shared" si="207"/>
        <v>1.2157688114513445</v>
      </c>
      <c r="Z77" s="20">
        <f t="shared" si="208"/>
        <v>1.2299160957833293</v>
      </c>
      <c r="AA77" s="127"/>
      <c r="AB77" s="216">
        <f t="shared" si="234"/>
        <v>1.133652309556693</v>
      </c>
      <c r="AC77" s="20">
        <f t="shared" si="235"/>
        <v>0.8030758373556044</v>
      </c>
      <c r="AD77" s="20"/>
      <c r="AE77" s="30">
        <f t="shared" si="209"/>
        <v>1.1224595845217447</v>
      </c>
      <c r="AF77" s="20">
        <f t="shared" si="210"/>
        <v>0.8065108144588293</v>
      </c>
      <c r="AG77" s="127"/>
      <c r="AH77" s="20">
        <f t="shared" si="236"/>
        <v>1.0104827131324867</v>
      </c>
      <c r="AI77" s="20">
        <f t="shared" si="237"/>
        <v>1.3152184304464754</v>
      </c>
      <c r="AJ77" s="23"/>
      <c r="AK77" s="20">
        <f t="shared" si="211"/>
        <v>0.8947649327868603</v>
      </c>
      <c r="AL77" s="20">
        <f t="shared" si="212"/>
        <v>1.1597177742240596</v>
      </c>
      <c r="AM77" s="20"/>
      <c r="AN77" s="175">
        <f t="shared" si="213"/>
        <v>-23.968241863631295</v>
      </c>
      <c r="AO77" s="72">
        <f t="shared" si="214"/>
        <v>-23.630195857021693</v>
      </c>
      <c r="AP77" s="72"/>
      <c r="AQ77" s="189">
        <f t="shared" si="22"/>
        <v>-23.731599695226354</v>
      </c>
      <c r="AR77" s="72">
        <f t="shared" si="23"/>
        <v>-23.731268729517605</v>
      </c>
      <c r="AS77" s="92"/>
      <c r="AT77" s="72">
        <f t="shared" si="215"/>
        <v>-15.202979180080039</v>
      </c>
      <c r="AU77" s="72">
        <f t="shared" si="216"/>
        <v>22.042379196489065</v>
      </c>
      <c r="AV77" s="80"/>
      <c r="AW77" s="72">
        <f t="shared" si="24"/>
        <v>-13.966897166639065</v>
      </c>
      <c r="AX77" s="72">
        <f t="shared" si="25"/>
        <v>20.811209968152188</v>
      </c>
      <c r="AY77" s="72"/>
      <c r="AZ77" s="175">
        <f t="shared" si="217"/>
        <v>-1.1432015234856179</v>
      </c>
      <c r="BA77" s="72">
        <f t="shared" si="218"/>
        <v>-34.37642386686884</v>
      </c>
      <c r="BB77" s="80"/>
      <c r="BC77" s="72">
        <f t="shared" si="26"/>
        <v>-1.012285139596773</v>
      </c>
      <c r="BD77" s="72">
        <f t="shared" si="27"/>
        <v>-30.312037034893432</v>
      </c>
      <c r="BE77" s="92"/>
      <c r="BF77" s="102"/>
      <c r="BG77" s="87">
        <v>38.27434877491959</v>
      </c>
      <c r="BH77" s="87">
        <v>34.04432943947806</v>
      </c>
      <c r="BI77" s="73"/>
      <c r="BJ77" s="253">
        <f t="shared" si="165"/>
        <v>37.89646019469263</v>
      </c>
      <c r="BK77" s="83">
        <f t="shared" si="166"/>
        <v>34.189946436876866</v>
      </c>
      <c r="BL77" s="15"/>
      <c r="BM77" s="155">
        <v>144.27329923960457</v>
      </c>
      <c r="BN77" s="43">
        <v>128.4369557705063</v>
      </c>
      <c r="BO77" s="242"/>
      <c r="BP77" s="15">
        <f t="shared" si="141"/>
        <v>132.54312266713862</v>
      </c>
      <c r="BQ77" s="15">
        <f t="shared" si="142"/>
        <v>121.26315541454933</v>
      </c>
      <c r="BR77" s="6"/>
      <c r="BS77" s="61">
        <v>124.35750265840471</v>
      </c>
      <c r="BT77" s="61">
        <v>181.8304555233257</v>
      </c>
      <c r="BU77" s="61"/>
      <c r="BV77" s="229">
        <f t="shared" si="143"/>
        <v>110.11641373136517</v>
      </c>
      <c r="BW77" s="61">
        <f t="shared" si="144"/>
        <v>160.3323115644553</v>
      </c>
      <c r="BX77" s="102"/>
      <c r="BY77" s="146">
        <f t="shared" si="226"/>
        <v>1.1776010532363508</v>
      </c>
      <c r="BZ77" s="146">
        <f t="shared" si="227"/>
        <v>1.0474544829074992</v>
      </c>
      <c r="CA77" s="238"/>
      <c r="CB77" s="146">
        <f t="shared" si="219"/>
        <v>1.1659744154404164</v>
      </c>
      <c r="CC77" s="146">
        <f t="shared" si="220"/>
        <v>1.0519347349560544</v>
      </c>
      <c r="CD77" s="146"/>
      <c r="CE77" s="216">
        <f t="shared" si="228"/>
        <v>1.1708295637235426</v>
      </c>
      <c r="CF77" s="20">
        <f t="shared" si="229"/>
        <v>1.0423119571211796</v>
      </c>
      <c r="CG77" s="20"/>
      <c r="CH77" s="30">
        <f t="shared" si="28"/>
        <v>1.0756349740723323</v>
      </c>
      <c r="CI77" s="20">
        <f t="shared" si="29"/>
        <v>0.9840939945094311</v>
      </c>
      <c r="CJ77" s="127"/>
      <c r="CK77" s="20">
        <f t="shared" si="230"/>
        <v>0.8801813049764569</v>
      </c>
      <c r="CL77" s="20">
        <f t="shared" si="231"/>
        <v>1.2869651143333556</v>
      </c>
      <c r="CM77" s="23"/>
      <c r="CN77" s="72">
        <f t="shared" si="30"/>
        <v>0.779385293733622</v>
      </c>
      <c r="CO77" s="72">
        <f t="shared" si="31"/>
        <v>1.13480489882736</v>
      </c>
      <c r="CP77" s="20"/>
      <c r="CQ77" s="179"/>
      <c r="CR77" s="70"/>
      <c r="CS77" s="80"/>
      <c r="CT77" s="70"/>
      <c r="CU77" s="70"/>
      <c r="CV77" s="92"/>
      <c r="CW77" s="72">
        <f t="shared" si="221"/>
        <v>0.30296771917933385</v>
      </c>
      <c r="CX77" s="72">
        <f t="shared" si="222"/>
        <v>0.0750406244891142</v>
      </c>
      <c r="CY77" s="72"/>
      <c r="CZ77" s="189">
        <f t="shared" si="223"/>
        <v>0.2999764719100844</v>
      </c>
      <c r="DA77" s="72">
        <f t="shared" si="223"/>
        <v>0.07536159396041665</v>
      </c>
      <c r="DB77" s="92"/>
      <c r="DC77" s="175">
        <f t="shared" si="224"/>
        <v>-0.2697227355887797</v>
      </c>
      <c r="DD77" s="72">
        <f t="shared" si="225"/>
        <v>0.6459844654570064</v>
      </c>
      <c r="DE77" s="80"/>
      <c r="DF77" s="72">
        <f t="shared" si="33"/>
        <v>-0.267059721197445</v>
      </c>
      <c r="DG77" s="72">
        <f t="shared" si="33"/>
        <v>0.6487475193862473</v>
      </c>
      <c r="DH77" s="72"/>
      <c r="DI77" s="26"/>
      <c r="DJ77" s="63">
        <v>1.0099716062736614</v>
      </c>
      <c r="DK77" s="63">
        <v>0.9957409410492161</v>
      </c>
      <c r="DL77" s="63">
        <v>1.0592888047593294</v>
      </c>
      <c r="DM77" s="54">
        <v>1.0885008315514375</v>
      </c>
      <c r="DN77" s="37">
        <v>1.0591589451176053</v>
      </c>
      <c r="DO77" s="55">
        <v>1.201710620099786</v>
      </c>
      <c r="DP77" s="37">
        <v>1.1293275765571282</v>
      </c>
      <c r="DQ77" s="37">
        <v>1.1340849124490289</v>
      </c>
      <c r="DR77" s="37">
        <v>1.2480211081794197</v>
      </c>
      <c r="DS77" s="101"/>
      <c r="DT77" s="126"/>
      <c r="DU77" s="6"/>
    </row>
    <row r="78" spans="1:125" ht="12.75">
      <c r="A78" s="152"/>
      <c r="B78" s="5"/>
      <c r="C78" s="15">
        <v>10</v>
      </c>
      <c r="D78" s="155">
        <v>2259.2149065061385</v>
      </c>
      <c r="E78" s="43">
        <v>2604.9847443469407</v>
      </c>
      <c r="F78" s="43"/>
      <c r="G78" s="250">
        <f t="shared" si="201"/>
        <v>2160.759530391749</v>
      </c>
      <c r="H78" s="15">
        <f t="shared" si="202"/>
        <v>2950.2284923344264</v>
      </c>
      <c r="I78" s="15"/>
      <c r="J78" s="155">
        <v>955.1331630685335</v>
      </c>
      <c r="K78" s="43">
        <v>1129.4250263475296</v>
      </c>
      <c r="L78" s="242"/>
      <c r="M78" s="15">
        <f t="shared" si="203"/>
        <v>774.5466861515877</v>
      </c>
      <c r="N78" s="15">
        <f t="shared" si="204"/>
        <v>1146.7714544620665</v>
      </c>
      <c r="O78" s="6"/>
      <c r="P78" s="15">
        <v>1175.1954055005401</v>
      </c>
      <c r="Q78" s="15">
        <v>1143.9162036372559</v>
      </c>
      <c r="R78" s="15"/>
      <c r="S78" s="250">
        <f t="shared" si="205"/>
        <v>980.1392995862398</v>
      </c>
      <c r="T78" s="15">
        <f t="shared" si="206"/>
        <v>1208.2560559827004</v>
      </c>
      <c r="U78" s="15"/>
      <c r="V78" s="216">
        <f t="shared" si="232"/>
        <v>1.5146193055017314</v>
      </c>
      <c r="W78" s="20">
        <f t="shared" si="233"/>
        <v>1.746429776540007</v>
      </c>
      <c r="X78" s="23"/>
      <c r="Y78" s="20">
        <f t="shared" si="207"/>
        <v>1.4486130070465282</v>
      </c>
      <c r="Z78" s="20">
        <f t="shared" si="208"/>
        <v>1.9778875472459827</v>
      </c>
      <c r="AA78" s="127"/>
      <c r="AB78" s="216">
        <f t="shared" si="234"/>
        <v>0.7253070209583514</v>
      </c>
      <c r="AC78" s="20">
        <f t="shared" si="235"/>
        <v>0.8576604110616101</v>
      </c>
      <c r="AD78" s="20"/>
      <c r="AE78" s="30">
        <f t="shared" si="209"/>
        <v>0.6936985292910857</v>
      </c>
      <c r="AF78" s="20">
        <f t="shared" si="210"/>
        <v>0.9713278309795065</v>
      </c>
      <c r="AG78" s="127"/>
      <c r="AH78" s="20">
        <f t="shared" si="236"/>
        <v>0.9099862382628752</v>
      </c>
      <c r="AI78" s="20">
        <f t="shared" si="237"/>
        <v>0.8857658889437661</v>
      </c>
      <c r="AJ78" s="23"/>
      <c r="AK78" s="20">
        <f t="shared" si="211"/>
        <v>0.7589489118400758</v>
      </c>
      <c r="AL78" s="20">
        <f t="shared" si="212"/>
        <v>0.9355860124161541</v>
      </c>
      <c r="AM78" s="20"/>
      <c r="AN78" s="175">
        <f t="shared" si="213"/>
        <v>-54.124414631250936</v>
      </c>
      <c r="AO78" s="72">
        <f t="shared" si="214"/>
        <v>-78.50477874936117</v>
      </c>
      <c r="AP78" s="72"/>
      <c r="AQ78" s="189">
        <f aca="true" t="shared" si="238" ref="AQ78:AQ87">AN78/DJ78</f>
        <v>-51.76570161809541</v>
      </c>
      <c r="AR78" s="72">
        <f aca="true" t="shared" si="239" ref="AR78:AR87">AO78/DK78</f>
        <v>-88.9091713697688</v>
      </c>
      <c r="AS78" s="92"/>
      <c r="AT78" s="72">
        <f t="shared" si="215"/>
        <v>31.24638590336438</v>
      </c>
      <c r="AU78" s="72">
        <f t="shared" si="216"/>
        <v>15.932545564345268</v>
      </c>
      <c r="AV78" s="80"/>
      <c r="AW78" s="72">
        <f aca="true" t="shared" si="240" ref="AW78:AW87">AT78/DM78</f>
        <v>25.338649720748958</v>
      </c>
      <c r="AX78" s="72">
        <f aca="true" t="shared" si="241" ref="AX78:AX87">AU78/DN78</f>
        <v>16.17724773568573</v>
      </c>
      <c r="AY78" s="72"/>
      <c r="AZ78" s="175">
        <f t="shared" si="217"/>
        <v>9.816530153214405</v>
      </c>
      <c r="BA78" s="72">
        <f t="shared" si="218"/>
        <v>12.457901703786543</v>
      </c>
      <c r="BB78" s="80"/>
      <c r="BC78" s="72">
        <f aca="true" t="shared" si="242" ref="BC78:BC87">AZ78/DP78</f>
        <v>8.187206096709291</v>
      </c>
      <c r="BD78" s="72">
        <f aca="true" t="shared" si="243" ref="BD78:BD87">BA78/DQ78</f>
        <v>13.158599494067923</v>
      </c>
      <c r="BE78" s="92"/>
      <c r="BF78" s="102"/>
      <c r="BG78" s="87">
        <v>94.75022665404697</v>
      </c>
      <c r="BH78" s="87">
        <v>96.64659169355302</v>
      </c>
      <c r="BI78" s="73"/>
      <c r="BJ78" s="253">
        <f t="shared" si="165"/>
        <v>90.6210625026938</v>
      </c>
      <c r="BK78" s="83">
        <f t="shared" si="166"/>
        <v>109.45535443924938</v>
      </c>
      <c r="BL78" s="15"/>
      <c r="BM78" s="155">
        <v>164.28174347948465</v>
      </c>
      <c r="BN78" s="43">
        <v>172.15063102704477</v>
      </c>
      <c r="BO78" s="242"/>
      <c r="BP78" s="15">
        <f t="shared" si="141"/>
        <v>133.22108887775047</v>
      </c>
      <c r="BQ78" s="15">
        <f t="shared" si="142"/>
        <v>174.79462994359073</v>
      </c>
      <c r="BR78" s="6"/>
      <c r="BS78" s="61">
        <v>169.55329876702518</v>
      </c>
      <c r="BT78" s="61">
        <v>175.729949318175</v>
      </c>
      <c r="BU78" s="61"/>
      <c r="BV78" s="229">
        <f t="shared" si="143"/>
        <v>141.41125017865986</v>
      </c>
      <c r="BW78" s="61">
        <f t="shared" si="144"/>
        <v>185.61392417214884</v>
      </c>
      <c r="BX78" s="102"/>
      <c r="BY78" s="146">
        <f t="shared" si="226"/>
        <v>2.91521528839972</v>
      </c>
      <c r="BZ78" s="146">
        <f t="shared" si="227"/>
        <v>2.9735614533723886</v>
      </c>
      <c r="CA78" s="238"/>
      <c r="CB78" s="146">
        <f t="shared" si="219"/>
        <v>2.7881717668439574</v>
      </c>
      <c r="CC78" s="146">
        <f t="shared" si="220"/>
        <v>3.367653397005158</v>
      </c>
      <c r="CD78" s="146"/>
      <c r="CE78" s="216">
        <f t="shared" si="228"/>
        <v>1.3332052643114918</v>
      </c>
      <c r="CF78" s="20">
        <f t="shared" si="229"/>
        <v>1.3970641087605853</v>
      </c>
      <c r="CG78" s="20"/>
      <c r="CH78" s="30">
        <f aca="true" t="shared" si="244" ref="CH78:CH87">CE78/DM78</f>
        <v>1.0811369130088757</v>
      </c>
      <c r="CI78" s="20">
        <f aca="true" t="shared" si="245" ref="CI78:CI87">CF78/DN78</f>
        <v>1.4185211081794717</v>
      </c>
      <c r="CJ78" s="127"/>
      <c r="CK78" s="20">
        <f t="shared" si="230"/>
        <v>1.200069481788818</v>
      </c>
      <c r="CL78" s="20">
        <f t="shared" si="231"/>
        <v>1.243786766442147</v>
      </c>
      <c r="CM78" s="23"/>
      <c r="CN78" s="72">
        <f aca="true" t="shared" si="246" ref="CN78:CN87">CK78/DP78</f>
        <v>1.0008848365385932</v>
      </c>
      <c r="CO78" s="72">
        <f aca="true" t="shared" si="247" ref="CO78:CO87">CL78/DQ78</f>
        <v>1.3137438635159133</v>
      </c>
      <c r="CP78" s="20"/>
      <c r="CQ78" s="179"/>
      <c r="CR78" s="70"/>
      <c r="CS78" s="80"/>
      <c r="CT78" s="70"/>
      <c r="CU78" s="70"/>
      <c r="CV78" s="92"/>
      <c r="CW78" s="72">
        <f t="shared" si="221"/>
        <v>0.5909424384550331</v>
      </c>
      <c r="CX78" s="72">
        <f t="shared" si="222"/>
        <v>0.7041966552923464</v>
      </c>
      <c r="CY78" s="72"/>
      <c r="CZ78" s="189">
        <f aca="true" t="shared" si="248" ref="CZ78:DA87">CW78/DJ78</f>
        <v>0.5651894833587772</v>
      </c>
      <c r="DA78" s="72">
        <f t="shared" si="248"/>
        <v>0.7975252220415272</v>
      </c>
      <c r="DB78" s="92"/>
      <c r="DC78" s="175">
        <f t="shared" si="224"/>
        <v>0.4503745256556691</v>
      </c>
      <c r="DD78" s="72">
        <f t="shared" si="225"/>
        <v>0.5487860932903553</v>
      </c>
      <c r="DE78" s="80"/>
      <c r="DF78" s="72">
        <f aca="true" t="shared" si="249" ref="DF78:DG87">DC78/DJ78</f>
        <v>0.43074744494366063</v>
      </c>
      <c r="DG78" s="72">
        <f t="shared" si="249"/>
        <v>0.6215177928145574</v>
      </c>
      <c r="DH78" s="72"/>
      <c r="DI78" s="26"/>
      <c r="DJ78" s="63">
        <v>1.0455651703623583</v>
      </c>
      <c r="DK78" s="63">
        <v>0.8829772850189292</v>
      </c>
      <c r="DL78" s="63">
        <v>0.8856476473769604</v>
      </c>
      <c r="DM78" s="54">
        <v>1.2331511839708562</v>
      </c>
      <c r="DN78" s="37">
        <v>0.9848736833768907</v>
      </c>
      <c r="DO78" s="55">
        <v>0.9250415775718698</v>
      </c>
      <c r="DP78" s="37">
        <v>1.1990085552090832</v>
      </c>
      <c r="DQ78" s="37">
        <v>0.9467498201007437</v>
      </c>
      <c r="DR78" s="37">
        <v>0.9359158871032223</v>
      </c>
      <c r="DS78" s="101"/>
      <c r="DT78" s="126"/>
      <c r="DU78" s="6"/>
    </row>
    <row r="79" spans="1:125" ht="12.75">
      <c r="A79" s="153"/>
      <c r="B79" s="7"/>
      <c r="C79" s="16">
        <v>100</v>
      </c>
      <c r="D79" s="158">
        <v>63.397191210993114</v>
      </c>
      <c r="E79" s="44">
        <v>62.16109729909159</v>
      </c>
      <c r="F79" s="44"/>
      <c r="G79" s="251">
        <f t="shared" si="201"/>
        <v>73.53338448937583</v>
      </c>
      <c r="H79" s="16">
        <f t="shared" si="202"/>
        <v>76.19215704741158</v>
      </c>
      <c r="I79" s="16"/>
      <c r="J79" s="158">
        <v>794.499611475775</v>
      </c>
      <c r="K79" s="44">
        <v>751.27644726588</v>
      </c>
      <c r="L79" s="243"/>
      <c r="M79" s="16">
        <f t="shared" si="203"/>
        <v>786.3416361580664</v>
      </c>
      <c r="N79" s="16">
        <f t="shared" si="204"/>
        <v>829.7356511524769</v>
      </c>
      <c r="O79" s="256"/>
      <c r="P79" s="16">
        <v>1123.350259707656</v>
      </c>
      <c r="Q79" s="16">
        <v>1339.9499059340842</v>
      </c>
      <c r="R79" s="16"/>
      <c r="S79" s="251">
        <f t="shared" si="205"/>
        <v>1173.4520753498414</v>
      </c>
      <c r="T79" s="16">
        <f t="shared" si="206"/>
        <v>1421.6791205902266</v>
      </c>
      <c r="U79" s="16"/>
      <c r="V79" s="217">
        <f t="shared" si="232"/>
        <v>0.0425026452535466</v>
      </c>
      <c r="W79" s="18">
        <f t="shared" si="233"/>
        <v>0.04167394511661515</v>
      </c>
      <c r="X79" s="166"/>
      <c r="Y79" s="18">
        <f t="shared" si="207"/>
        <v>0.04929813601430732</v>
      </c>
      <c r="Z79" s="18">
        <f t="shared" si="208"/>
        <v>0.051080626132331074</v>
      </c>
      <c r="AA79" s="210"/>
      <c r="AB79" s="217">
        <f t="shared" si="234"/>
        <v>0.6033254509776812</v>
      </c>
      <c r="AC79" s="18">
        <f t="shared" si="235"/>
        <v>0.5705027350657397</v>
      </c>
      <c r="AD79" s="18"/>
      <c r="AE79" s="85">
        <f t="shared" si="209"/>
        <v>0.699787506536647</v>
      </c>
      <c r="AF79" s="18">
        <f t="shared" si="210"/>
        <v>0.6992771343298329</v>
      </c>
      <c r="AG79" s="210"/>
      <c r="AH79" s="18">
        <f t="shared" si="236"/>
        <v>0.8698411109321887</v>
      </c>
      <c r="AI79" s="18">
        <f t="shared" si="237"/>
        <v>1.037560195227542</v>
      </c>
      <c r="AJ79" s="166"/>
      <c r="AK79" s="18">
        <f t="shared" si="211"/>
        <v>0.9086363296106976</v>
      </c>
      <c r="AL79" s="18">
        <f t="shared" si="212"/>
        <v>1.100845381889283</v>
      </c>
      <c r="AM79" s="18"/>
      <c r="AN79" s="181">
        <f t="shared" si="213"/>
        <v>100.70353615299543</v>
      </c>
      <c r="AO79" s="34">
        <f t="shared" si="214"/>
        <v>100.79069360965659</v>
      </c>
      <c r="AP79" s="34"/>
      <c r="AQ79" s="190">
        <f t="shared" si="238"/>
        <v>116.80441517878995</v>
      </c>
      <c r="AR79" s="34">
        <f t="shared" si="239"/>
        <v>123.54126117617173</v>
      </c>
      <c r="AS79" s="144"/>
      <c r="AT79" s="34">
        <f t="shared" si="215"/>
        <v>45.12181592713786</v>
      </c>
      <c r="AU79" s="34">
        <f t="shared" si="216"/>
        <v>48.07506326499708</v>
      </c>
      <c r="AV79" s="174"/>
      <c r="AW79" s="34">
        <f t="shared" si="240"/>
        <v>44.658502093742726</v>
      </c>
      <c r="AX79" s="34">
        <f t="shared" si="241"/>
        <v>53.09575997963073</v>
      </c>
      <c r="AY79" s="34"/>
      <c r="AZ79" s="181">
        <f t="shared" si="217"/>
        <v>14.194592411041146</v>
      </c>
      <c r="BA79" s="34">
        <f t="shared" si="218"/>
        <v>-4.096160208130887</v>
      </c>
      <c r="BB79" s="174"/>
      <c r="BC79" s="34">
        <f t="shared" si="242"/>
        <v>14.827676211884372</v>
      </c>
      <c r="BD79" s="34">
        <f t="shared" si="243"/>
        <v>-4.346002351806328</v>
      </c>
      <c r="BE79" s="144"/>
      <c r="BF79" s="102"/>
      <c r="BG79" s="88">
        <v>55.874012248725016</v>
      </c>
      <c r="BH79" s="88">
        <v>48.15721315183102</v>
      </c>
      <c r="BI79" s="41"/>
      <c r="BJ79" s="254">
        <f t="shared" si="165"/>
        <v>64.8073699665287</v>
      </c>
      <c r="BK79" s="84">
        <f t="shared" si="166"/>
        <v>59.027303359453484</v>
      </c>
      <c r="BL79" s="16"/>
      <c r="BM79" s="158">
        <v>364.1138195206312</v>
      </c>
      <c r="BN79" s="44">
        <v>412.4518682189097</v>
      </c>
      <c r="BO79" s="243"/>
      <c r="BP79" s="16">
        <f t="shared" si="141"/>
        <v>360.37507439151983</v>
      </c>
      <c r="BQ79" s="16">
        <f t="shared" si="142"/>
        <v>455.5260858917321</v>
      </c>
      <c r="BR79" s="256"/>
      <c r="BS79" s="17">
        <v>241.76462594356494</v>
      </c>
      <c r="BT79" s="17">
        <v>386.3537091263011</v>
      </c>
      <c r="BU79" s="17"/>
      <c r="BV79" s="230">
        <f t="shared" si="143"/>
        <v>252.54741306908596</v>
      </c>
      <c r="BW79" s="17">
        <f t="shared" si="144"/>
        <v>409.91905667141566</v>
      </c>
      <c r="BX79" s="259"/>
      <c r="BY79" s="146">
        <f t="shared" si="226"/>
        <v>1.719096412575803</v>
      </c>
      <c r="BZ79" s="146">
        <f t="shared" si="227"/>
        <v>1.4816707989473246</v>
      </c>
      <c r="CA79" s="238"/>
      <c r="CB79" s="146">
        <f t="shared" si="219"/>
        <v>1.993952335514881</v>
      </c>
      <c r="CC79" s="146">
        <f t="shared" si="220"/>
        <v>1.8161148871419315</v>
      </c>
      <c r="CD79" s="146"/>
      <c r="CE79" s="216">
        <f t="shared" si="228"/>
        <v>2.9549142266930652</v>
      </c>
      <c r="CF79" s="20">
        <f t="shared" si="229"/>
        <v>3.3471948272403678</v>
      </c>
      <c r="CG79" s="20"/>
      <c r="CH79" s="30">
        <f t="shared" si="244"/>
        <v>2.92457296915295</v>
      </c>
      <c r="CI79" s="20">
        <f t="shared" si="245"/>
        <v>3.6967575512607476</v>
      </c>
      <c r="CJ79" s="127"/>
      <c r="CK79" s="20">
        <f>BS79/AVERAGE(BS$72:BU$72)</f>
        <v>1.7111690039697822</v>
      </c>
      <c r="CL79" s="20">
        <f t="shared" si="231"/>
        <v>2.7345460033512423</v>
      </c>
      <c r="CM79" s="23"/>
      <c r="CN79" s="72">
        <f t="shared" si="246"/>
        <v>1.78748774180657</v>
      </c>
      <c r="CO79" s="72">
        <f t="shared" si="247"/>
        <v>2.9013375351131647</v>
      </c>
      <c r="CP79" s="20"/>
      <c r="CQ79" s="180"/>
      <c r="CR79" s="71"/>
      <c r="CS79" s="174"/>
      <c r="CT79" s="71"/>
      <c r="CU79" s="71"/>
      <c r="CV79" s="144"/>
      <c r="CW79" s="34">
        <f t="shared" si="221"/>
        <v>3.467057408230128</v>
      </c>
      <c r="CX79" s="34">
        <f t="shared" si="222"/>
        <v>4.162770470042137</v>
      </c>
      <c r="CY79" s="34"/>
      <c r="CZ79" s="190">
        <f t="shared" si="248"/>
        <v>4.021384237633502</v>
      </c>
      <c r="DA79" s="34">
        <f t="shared" si="248"/>
        <v>5.102394828709256</v>
      </c>
      <c r="DB79" s="144"/>
      <c r="DC79" s="181">
        <f t="shared" si="224"/>
        <v>1.6009058451102893</v>
      </c>
      <c r="DD79" s="34">
        <f t="shared" si="225"/>
        <v>3.90462016746681</v>
      </c>
      <c r="DE79" s="174"/>
      <c r="DF79" s="34">
        <f t="shared" si="249"/>
        <v>1.8568649934032304</v>
      </c>
      <c r="DG79" s="34">
        <f t="shared" si="249"/>
        <v>4.785974603676588</v>
      </c>
      <c r="DH79" s="34"/>
      <c r="DI79" s="26"/>
      <c r="DJ79" s="64">
        <v>0.8621552190373175</v>
      </c>
      <c r="DK79" s="64">
        <v>0.8158464034613303</v>
      </c>
      <c r="DL79" s="64">
        <v>0.8502906976744188</v>
      </c>
      <c r="DM79" s="59">
        <v>1.0103745941237032</v>
      </c>
      <c r="DN79" s="38">
        <v>0.9054407222618198</v>
      </c>
      <c r="DO79" s="60">
        <v>0.9077769858240281</v>
      </c>
      <c r="DP79" s="38">
        <v>0.9573039098105063</v>
      </c>
      <c r="DQ79" s="38">
        <v>0.9425121931718238</v>
      </c>
      <c r="DR79" s="38">
        <v>0.863316542736068</v>
      </c>
      <c r="DS79" s="101"/>
      <c r="DT79" s="270"/>
      <c r="DU79" s="256">
        <v>11</v>
      </c>
    </row>
    <row r="80" spans="1:125" ht="12.75">
      <c r="A80" s="151">
        <v>8</v>
      </c>
      <c r="B80" s="5"/>
      <c r="C80" s="15">
        <v>0</v>
      </c>
      <c r="D80" s="155">
        <v>1803.1490449735807</v>
      </c>
      <c r="E80" s="43">
        <v>1257.8894107920137</v>
      </c>
      <c r="F80" s="43"/>
      <c r="G80" s="250">
        <f t="shared" si="201"/>
        <v>1539.721731537497</v>
      </c>
      <c r="H80" s="15">
        <f t="shared" si="202"/>
        <v>1359.7480079491934</v>
      </c>
      <c r="I80" s="15"/>
      <c r="J80" s="155">
        <v>1216.55493861032</v>
      </c>
      <c r="K80" s="43">
        <v>1285.59428208157</v>
      </c>
      <c r="L80" s="242"/>
      <c r="M80" s="15">
        <f t="shared" si="203"/>
        <v>1015.8575557756232</v>
      </c>
      <c r="N80" s="15">
        <f t="shared" si="204"/>
        <v>1344.0646477043435</v>
      </c>
      <c r="O80" s="6"/>
      <c r="P80" s="15">
        <v>1772.24028919794</v>
      </c>
      <c r="Q80" s="15">
        <v>2040.86971263012</v>
      </c>
      <c r="R80" s="15"/>
      <c r="S80" s="250">
        <f t="shared" si="205"/>
        <v>1417.696970574159</v>
      </c>
      <c r="T80" s="15">
        <f t="shared" si="206"/>
        <v>2090.611202716437</v>
      </c>
      <c r="U80" s="15"/>
      <c r="V80" s="216">
        <f>D80/AVERAGE(D$80:F$80)</f>
        <v>1.1781289722625168</v>
      </c>
      <c r="W80" s="20">
        <f>E80/AVERAGE(D$80:F$80)</f>
        <v>0.8218710277374831</v>
      </c>
      <c r="X80" s="23"/>
      <c r="Y80" s="20">
        <f t="shared" si="207"/>
        <v>1.006012667784272</v>
      </c>
      <c r="Z80" s="20">
        <f t="shared" si="208"/>
        <v>0.8884226889656032</v>
      </c>
      <c r="AA80" s="127"/>
      <c r="AB80" s="216">
        <f>J80/AVERAGE(J$80:L$80)</f>
        <v>0.9724079831449224</v>
      </c>
      <c r="AC80" s="20">
        <f>K80/AVERAGE(J$80:L$80)</f>
        <v>1.0275920168550776</v>
      </c>
      <c r="AD80" s="20"/>
      <c r="AE80" s="30">
        <f t="shared" si="209"/>
        <v>0.8303460591582557</v>
      </c>
      <c r="AF80" s="20">
        <f t="shared" si="210"/>
        <v>1.1108020990680059</v>
      </c>
      <c r="AG80" s="127"/>
      <c r="AH80" s="20">
        <f>P80/AVERAGE(P$80:R$80)</f>
        <v>0.9295510952205955</v>
      </c>
      <c r="AI80" s="20">
        <f>Q80/AVERAGE(P$80:R$80)</f>
        <v>1.0704489047794046</v>
      </c>
      <c r="AJ80" s="23"/>
      <c r="AK80" s="20">
        <f t="shared" si="211"/>
        <v>0.7435909113004842</v>
      </c>
      <c r="AL80" s="20">
        <f t="shared" si="212"/>
        <v>1.0965386268500872</v>
      </c>
      <c r="AM80" s="20"/>
      <c r="AN80" s="175">
        <f aca="true" t="shared" si="250" ref="AN80:AN87">((V80-1)/(AVERAGE(V$53:X$53)-1))*100</f>
        <v>20.693767379731348</v>
      </c>
      <c r="AO80" s="72">
        <f aca="true" t="shared" si="251" ref="AO80:AO87">((W80-1)/(AVERAGE(V$53:X$53)-1))*100</f>
        <v>-20.693767379731362</v>
      </c>
      <c r="AP80" s="72"/>
      <c r="AQ80" s="189">
        <f t="shared" si="238"/>
        <v>17.670554428528103</v>
      </c>
      <c r="AR80" s="72">
        <f t="shared" si="239"/>
        <v>-22.369461679335387</v>
      </c>
      <c r="AS80" s="92"/>
      <c r="AT80" s="72">
        <f aca="true" t="shared" si="252" ref="AT80:AT87">((AB80-1)/(AVERAGE(AB$53:AD$53)-1))*100</f>
        <v>-2.115878501822142</v>
      </c>
      <c r="AU80" s="72">
        <f aca="true" t="shared" si="253" ref="AU80:AU87">((AC80-1)/(AVERAGE(AB$53:AD$53)-1))*100</f>
        <v>2.115878501822142</v>
      </c>
      <c r="AV80" s="80"/>
      <c r="AW80" s="72">
        <f t="shared" si="240"/>
        <v>-1.766817999715278</v>
      </c>
      <c r="AX80" s="72">
        <f t="shared" si="241"/>
        <v>2.2121111868451275</v>
      </c>
      <c r="AY80" s="72"/>
      <c r="AZ80" s="175">
        <f aca="true" t="shared" si="254" ref="AZ80:AZ87">((AH80-1)/(AVERAGE(AH$53:AJ$53)-1))*100</f>
        <v>-3.087400107213238</v>
      </c>
      <c r="BA80" s="72">
        <f aca="true" t="shared" si="255" ref="BA80:BA87">((AI80-1)/(AVERAGE(AH$53:AJ$53)-1))*100</f>
        <v>3.087400107213243</v>
      </c>
      <c r="BB80" s="80"/>
      <c r="BC80" s="72">
        <f t="shared" si="242"/>
        <v>-2.4697541330173864</v>
      </c>
      <c r="BD80" s="72">
        <f t="shared" si="243"/>
        <v>3.1626483608744382</v>
      </c>
      <c r="BE80" s="92"/>
      <c r="BF80" s="102"/>
      <c r="BG80" s="89">
        <v>86.43950193901007</v>
      </c>
      <c r="BH80" s="89">
        <v>27.322313077423598</v>
      </c>
      <c r="BI80" s="76"/>
      <c r="BJ80" s="253">
        <f t="shared" si="165"/>
        <v>73.81130249314552</v>
      </c>
      <c r="BK80" s="83">
        <f t="shared" si="166"/>
        <v>29.534759145638247</v>
      </c>
      <c r="BL80" s="15"/>
      <c r="BM80" s="155">
        <v>84.17771472660874</v>
      </c>
      <c r="BN80" s="43">
        <v>62.35557953381314</v>
      </c>
      <c r="BO80" s="242"/>
      <c r="BP80" s="15">
        <f t="shared" si="141"/>
        <v>70.29075697200497</v>
      </c>
      <c r="BQ80" s="15">
        <f t="shared" si="142"/>
        <v>65.19158587327713</v>
      </c>
      <c r="BR80" s="6"/>
      <c r="BS80" s="65">
        <v>131.39563498122146</v>
      </c>
      <c r="BT80" s="65">
        <v>128.57079749669236</v>
      </c>
      <c r="BU80" s="65"/>
      <c r="BV80" s="229">
        <f t="shared" si="143"/>
        <v>105.1094452569125</v>
      </c>
      <c r="BW80" s="61">
        <f t="shared" si="144"/>
        <v>131.7044140178714</v>
      </c>
      <c r="BX80" s="102"/>
      <c r="BY80" s="167">
        <f>BG80/AVERAGE(BG$80:BI$80)</f>
        <v>1.5196575744949796</v>
      </c>
      <c r="BZ80" s="167">
        <f>BH80/AVERAGE(BG$80:BI$80)</f>
        <v>0.4803424255050203</v>
      </c>
      <c r="CA80" s="239"/>
      <c r="CB80" s="167">
        <f t="shared" si="219"/>
        <v>1.2976463584460738</v>
      </c>
      <c r="CC80" s="167">
        <f t="shared" si="220"/>
        <v>0.5192385360829862</v>
      </c>
      <c r="CD80" s="167"/>
      <c r="CE80" s="178">
        <f>BM80/AVERAGE(BM$80:BO$80)</f>
        <v>1.1489227093605967</v>
      </c>
      <c r="CF80" s="19">
        <f>BN80/AVERAGE(BM$80:BO$80)</f>
        <v>0.8510772906394033</v>
      </c>
      <c r="CG80" s="19"/>
      <c r="CH80" s="90">
        <f t="shared" si="244"/>
        <v>0.9593827440620128</v>
      </c>
      <c r="CI80" s="19">
        <f t="shared" si="245"/>
        <v>0.8897853037742719</v>
      </c>
      <c r="CJ80" s="170"/>
      <c r="CK80" s="19">
        <f>BS80/AVERAGE(BS$80:BU$80)</f>
        <v>1.0108661624410646</v>
      </c>
      <c r="CL80" s="19">
        <f>BT80/AVERAGE(BS$80:BU$80)</f>
        <v>0.9891338375589352</v>
      </c>
      <c r="CM80" s="39"/>
      <c r="CN80" s="78">
        <f t="shared" si="246"/>
        <v>0.8086385942603752</v>
      </c>
      <c r="CO80" s="78">
        <f t="shared" si="247"/>
        <v>1.013241692494747</v>
      </c>
      <c r="CP80" s="209"/>
      <c r="CQ80" s="179"/>
      <c r="CR80" s="70"/>
      <c r="CS80" s="80"/>
      <c r="CT80" s="96"/>
      <c r="CU80" s="96"/>
      <c r="CV80" s="91"/>
      <c r="CW80" s="72">
        <f t="shared" si="221"/>
        <v>0.26411572215921336</v>
      </c>
      <c r="CX80" s="72">
        <f t="shared" si="222"/>
        <v>-0.26411572215921336</v>
      </c>
      <c r="CY80" s="72"/>
      <c r="CZ80" s="191">
        <f t="shared" si="248"/>
        <v>0.22553028446698306</v>
      </c>
      <c r="DA80" s="78">
        <f t="shared" si="248"/>
        <v>-0.2855027031731915</v>
      </c>
      <c r="DB80" s="91"/>
      <c r="DC80" s="175">
        <f t="shared" si="224"/>
        <v>0.02446071590397579</v>
      </c>
      <c r="DD80" s="72">
        <f t="shared" si="225"/>
        <v>-0.02446071590397604</v>
      </c>
      <c r="DE80" s="80"/>
      <c r="DF80" s="78">
        <f t="shared" si="249"/>
        <v>0.020887178434475018</v>
      </c>
      <c r="DG80" s="78">
        <f t="shared" si="249"/>
        <v>-0.026441441861332304</v>
      </c>
      <c r="DH80" s="78"/>
      <c r="DI80" s="26"/>
      <c r="DJ80" s="63">
        <v>1.1710876115082411</v>
      </c>
      <c r="DK80" s="63">
        <v>0.9250900927512257</v>
      </c>
      <c r="DL80" s="63">
        <v>0.9038222957405327</v>
      </c>
      <c r="DM80" s="54">
        <v>1.1975644928697324</v>
      </c>
      <c r="DN80" s="37">
        <v>0.9564973561929178</v>
      </c>
      <c r="DO80" s="55">
        <v>0.8459381509373498</v>
      </c>
      <c r="DP80" s="37">
        <v>1.2500839925475704</v>
      </c>
      <c r="DQ80" s="37">
        <v>0.9762072019791698</v>
      </c>
      <c r="DR80" s="37">
        <v>0.7737088054732598</v>
      </c>
      <c r="DS80" s="101"/>
      <c r="DT80" s="126"/>
      <c r="DU80" s="6"/>
    </row>
    <row r="81" spans="1:125" ht="12.75">
      <c r="A81" s="152"/>
      <c r="B81" s="5"/>
      <c r="C81" s="15">
        <v>0.0001</v>
      </c>
      <c r="D81" s="155">
        <v>1987.7381497432862</v>
      </c>
      <c r="E81" s="43">
        <v>1832.8660419532646</v>
      </c>
      <c r="F81" s="43"/>
      <c r="G81" s="250">
        <f t="shared" si="201"/>
        <v>2001.1564314809298</v>
      </c>
      <c r="H81" s="15">
        <f t="shared" si="202"/>
        <v>1757.4375331884846</v>
      </c>
      <c r="I81" s="15"/>
      <c r="J81" s="155">
        <v>1526.90182069986</v>
      </c>
      <c r="K81" s="43">
        <v>1328.2732111765774</v>
      </c>
      <c r="L81" s="242"/>
      <c r="M81" s="15">
        <f t="shared" si="203"/>
        <v>1444.0117078437436</v>
      </c>
      <c r="N81" s="15">
        <f t="shared" si="204"/>
        <v>1070.439759944865</v>
      </c>
      <c r="O81" s="6"/>
      <c r="P81" s="15">
        <v>1806.5011555929846</v>
      </c>
      <c r="Q81" s="15">
        <v>1758.45919439901</v>
      </c>
      <c r="R81" s="15"/>
      <c r="S81" s="250">
        <f t="shared" si="205"/>
        <v>1614.2425549670418</v>
      </c>
      <c r="T81" s="15">
        <f t="shared" si="206"/>
        <v>1407.1369648132854</v>
      </c>
      <c r="U81" s="15"/>
      <c r="V81" s="216">
        <f>D81/AVERAGE(D$80:F$80)</f>
        <v>1.2987345167123254</v>
      </c>
      <c r="W81" s="20">
        <f>E81/AVERAGE(D$80:F$80)</f>
        <v>1.1975452569052079</v>
      </c>
      <c r="X81" s="23"/>
      <c r="Y81" s="20">
        <f t="shared" si="207"/>
        <v>1.307501660236687</v>
      </c>
      <c r="Z81" s="20">
        <f t="shared" si="208"/>
        <v>1.1482623028654066</v>
      </c>
      <c r="AA81" s="127"/>
      <c r="AB81" s="216">
        <f>J81/AVERAGE(J$80:L$80)</f>
        <v>1.2204722308908849</v>
      </c>
      <c r="AC81" s="20">
        <f>K81/AVERAGE(J$80:L$80)</f>
        <v>1.0617058328833686</v>
      </c>
      <c r="AD81" s="20"/>
      <c r="AE81" s="30">
        <f t="shared" si="209"/>
        <v>1.228711062675232</v>
      </c>
      <c r="AF81" s="20">
        <f t="shared" si="210"/>
        <v>1.0180131210930854</v>
      </c>
      <c r="AG81" s="127"/>
      <c r="AH81" s="20">
        <f>P81/AVERAGE(P$80:R$80)</f>
        <v>0.9475211335245622</v>
      </c>
      <c r="AI81" s="20">
        <f>Q81/AVERAGE(P$80:R$80)</f>
        <v>0.9223228249675353</v>
      </c>
      <c r="AJ81" s="23"/>
      <c r="AK81" s="20">
        <f t="shared" si="211"/>
        <v>0.8466802972865459</v>
      </c>
      <c r="AL81" s="20">
        <f t="shared" si="212"/>
        <v>0.7380521223561259</v>
      </c>
      <c r="AM81" s="20"/>
      <c r="AN81" s="200">
        <f t="shared" si="250"/>
        <v>34.70486871742974</v>
      </c>
      <c r="AO81" s="99">
        <f t="shared" si="251"/>
        <v>22.949414356587834</v>
      </c>
      <c r="AP81" s="99"/>
      <c r="AQ81" s="193">
        <f t="shared" si="238"/>
        <v>34.93914490022502</v>
      </c>
      <c r="AR81" s="99">
        <f t="shared" si="239"/>
        <v>22.004969938763548</v>
      </c>
      <c r="AS81" s="164"/>
      <c r="AT81" s="99">
        <f t="shared" si="252"/>
        <v>16.906790686630966</v>
      </c>
      <c r="AU81" s="99">
        <f t="shared" si="253"/>
        <v>4.731877554319586</v>
      </c>
      <c r="AV81" s="201"/>
      <c r="AW81" s="99">
        <f t="shared" si="240"/>
        <v>15.988980668297737</v>
      </c>
      <c r="AX81" s="99">
        <f t="shared" si="241"/>
        <v>3.8133644725452482</v>
      </c>
      <c r="AY81" s="99"/>
      <c r="AZ81" s="200">
        <f t="shared" si="254"/>
        <v>-2.2998690822807903</v>
      </c>
      <c r="BA81" s="99">
        <f t="shared" si="255"/>
        <v>-3.4041766763330004</v>
      </c>
      <c r="BB81" s="201"/>
      <c r="BC81" s="99">
        <f t="shared" si="242"/>
        <v>-2.055103331639998</v>
      </c>
      <c r="BD81" s="99">
        <f t="shared" si="243"/>
        <v>-2.7240568625537698</v>
      </c>
      <c r="BE81" s="164"/>
      <c r="BF81" s="102"/>
      <c r="BG81" s="89">
        <v>73.76495054783953</v>
      </c>
      <c r="BH81" s="89">
        <v>48.18423572593393</v>
      </c>
      <c r="BI81" s="76"/>
      <c r="BJ81" s="253">
        <f t="shared" si="165"/>
        <v>74.2629029008404</v>
      </c>
      <c r="BK81" s="83">
        <f t="shared" si="166"/>
        <v>46.20129482158686</v>
      </c>
      <c r="BL81" s="15"/>
      <c r="BM81" s="155">
        <v>98.390040613127</v>
      </c>
      <c r="BN81" s="43">
        <v>77.73965340143278</v>
      </c>
      <c r="BO81" s="242"/>
      <c r="BP81" s="15">
        <f t="shared" si="141"/>
        <v>93.04879243346221</v>
      </c>
      <c r="BQ81" s="15">
        <f t="shared" si="142"/>
        <v>62.64947243159015</v>
      </c>
      <c r="BR81" s="6"/>
      <c r="BS81" s="65">
        <v>120.11604217256723</v>
      </c>
      <c r="BT81" s="65">
        <v>120.01691674789352</v>
      </c>
      <c r="BU81" s="65"/>
      <c r="BV81" s="229">
        <f t="shared" si="143"/>
        <v>107.33257834287258</v>
      </c>
      <c r="BW81" s="61">
        <f t="shared" si="144"/>
        <v>96.03875966914205</v>
      </c>
      <c r="BX81" s="102"/>
      <c r="BY81" s="146">
        <f aca="true" t="shared" si="256" ref="BY81:BY87">BG81/AVERAGE(BG$80:BI$80)</f>
        <v>1.2968314638296459</v>
      </c>
      <c r="BZ81" s="146">
        <f aca="true" t="shared" si="257" ref="BZ81:BZ87">BH81/AVERAGE(BG$80:BI$80)</f>
        <v>0.8471073658410494</v>
      </c>
      <c r="CA81" s="238"/>
      <c r="CB81" s="146">
        <f t="shared" si="219"/>
        <v>1.3055857607425236</v>
      </c>
      <c r="CC81" s="146">
        <f t="shared" si="220"/>
        <v>0.8122460918000082</v>
      </c>
      <c r="CD81" s="146"/>
      <c r="CE81" s="216">
        <f aca="true" t="shared" si="258" ref="CE81:CE87">BM81/AVERAGE(BM$80:BO$80)</f>
        <v>1.342903551165188</v>
      </c>
      <c r="CF81" s="20">
        <f aca="true" t="shared" si="259" ref="CF81:CF87">BN81/AVERAGE(BM$80:BO$80)</f>
        <v>1.0610510572876677</v>
      </c>
      <c r="CG81" s="20"/>
      <c r="CH81" s="30">
        <f t="shared" si="244"/>
        <v>1.270002055206567</v>
      </c>
      <c r="CI81" s="20">
        <f t="shared" si="245"/>
        <v>0.8550885687487277</v>
      </c>
      <c r="CJ81" s="127"/>
      <c r="CK81" s="20">
        <f aca="true" t="shared" si="260" ref="CK81:CK87">BS81/AVERAGE(BS$80:BU$80)</f>
        <v>0.9240888604552592</v>
      </c>
      <c r="CL81" s="20">
        <f aca="true" t="shared" si="261" ref="CL81:CL87">BT81/AVERAGE(BS$80:BU$80)</f>
        <v>0.9233262587321914</v>
      </c>
      <c r="CM81" s="23"/>
      <c r="CN81" s="72">
        <f t="shared" si="246"/>
        <v>0.825741826125889</v>
      </c>
      <c r="CO81" s="72">
        <f t="shared" si="247"/>
        <v>0.738855080278884</v>
      </c>
      <c r="CP81" s="127"/>
      <c r="CQ81" s="179"/>
      <c r="CR81" s="70"/>
      <c r="CS81" s="80"/>
      <c r="CT81" s="70"/>
      <c r="CU81" s="70"/>
      <c r="CV81" s="164"/>
      <c r="CW81" s="99">
        <f t="shared" si="221"/>
        <v>0.6081424346615815</v>
      </c>
      <c r="CX81" s="99">
        <f t="shared" si="222"/>
        <v>0.10827458185086061</v>
      </c>
      <c r="CY81" s="99"/>
      <c r="CZ81" s="193">
        <f t="shared" si="248"/>
        <v>0.6122477171033153</v>
      </c>
      <c r="DA81" s="99">
        <f t="shared" si="248"/>
        <v>0.10381872416175364</v>
      </c>
      <c r="DB81" s="164"/>
      <c r="DC81" s="200">
        <f t="shared" si="224"/>
        <v>-0.17088285109135903</v>
      </c>
      <c r="DD81" s="99">
        <f t="shared" si="225"/>
        <v>-0.17259953664589736</v>
      </c>
      <c r="DE81" s="201"/>
      <c r="DF81" s="99">
        <f t="shared" si="249"/>
        <v>-0.17203640053667796</v>
      </c>
      <c r="DG81" s="99">
        <f t="shared" si="249"/>
        <v>-0.16549649399864644</v>
      </c>
      <c r="DH81" s="99"/>
      <c r="DI81" s="26"/>
      <c r="DJ81" s="63">
        <v>0.9932947362202397</v>
      </c>
      <c r="DK81" s="63">
        <v>1.0429195959118567</v>
      </c>
      <c r="DL81" s="63">
        <v>1.120871979677438</v>
      </c>
      <c r="DM81" s="54">
        <v>1.0574026598301556</v>
      </c>
      <c r="DN81" s="37">
        <v>1.2408668482614964</v>
      </c>
      <c r="DO81" s="55">
        <v>1.2372215991027078</v>
      </c>
      <c r="DP81" s="37">
        <v>1.1191014324547206</v>
      </c>
      <c r="DQ81" s="37">
        <v>1.2496716654958615</v>
      </c>
      <c r="DR81" s="37">
        <v>1.4814452826731008</v>
      </c>
      <c r="DS81" s="101"/>
      <c r="DT81" s="126"/>
      <c r="DU81" s="6"/>
    </row>
    <row r="82" spans="1:125" ht="12.75">
      <c r="A82" s="152"/>
      <c r="B82" s="5"/>
      <c r="C82" s="15">
        <v>0.001</v>
      </c>
      <c r="D82" s="155">
        <v>1882.2380834301002</v>
      </c>
      <c r="E82" s="43">
        <v>1965.2753520273968</v>
      </c>
      <c r="F82" s="43"/>
      <c r="G82" s="250">
        <f t="shared" si="201"/>
        <v>2107.324825598341</v>
      </c>
      <c r="H82" s="15">
        <f t="shared" si="202"/>
        <v>2239.621360875736</v>
      </c>
      <c r="I82" s="15"/>
      <c r="J82" s="155">
        <v>2149.5280799523034</v>
      </c>
      <c r="K82" s="43">
        <v>1629.2492063240848</v>
      </c>
      <c r="L82" s="242"/>
      <c r="M82" s="15">
        <f t="shared" si="203"/>
        <v>2122.8269241209473</v>
      </c>
      <c r="N82" s="15">
        <f t="shared" si="204"/>
        <v>1619.3246481138053</v>
      </c>
      <c r="O82" s="6"/>
      <c r="P82" s="15">
        <v>1863.010724545878</v>
      </c>
      <c r="Q82" s="15">
        <v>1883.0582701829394</v>
      </c>
      <c r="R82" s="15"/>
      <c r="S82" s="250">
        <f t="shared" si="205"/>
        <v>1752.178390565225</v>
      </c>
      <c r="T82" s="15">
        <f t="shared" si="206"/>
        <v>1628.6460573512336</v>
      </c>
      <c r="U82" s="15"/>
      <c r="V82" s="216">
        <f aca="true" t="shared" si="262" ref="V82:V87">D82/AVERAGE(D$80:F$80)</f>
        <v>1.2298036177133456</v>
      </c>
      <c r="W82" s="20">
        <f aca="true" t="shared" si="263" ref="W82:W87">E82/AVERAGE(D$80:F$80)</f>
        <v>1.284057930292067</v>
      </c>
      <c r="X82" s="23"/>
      <c r="Y82" s="20">
        <f t="shared" si="207"/>
        <v>1.3768692266045244</v>
      </c>
      <c r="Z82" s="20">
        <f t="shared" si="208"/>
        <v>1.4633082159796558</v>
      </c>
      <c r="AA82" s="127"/>
      <c r="AB82" s="216">
        <f aca="true" t="shared" si="264" ref="AB82:AB87">J82/AVERAGE(J$80:L$80)</f>
        <v>1.7181453945084215</v>
      </c>
      <c r="AC82" s="20">
        <f aca="true" t="shared" si="265" ref="AC82:AC87">K82/AVERAGE(J$80:L$80)</f>
        <v>1.3022798103732338</v>
      </c>
      <c r="AD82" s="20"/>
      <c r="AE82" s="30">
        <f t="shared" si="209"/>
        <v>1.923609173413854</v>
      </c>
      <c r="AF82" s="20">
        <f t="shared" si="210"/>
        <v>1.4840738108989617</v>
      </c>
      <c r="AG82" s="127"/>
      <c r="AH82" s="20">
        <f aca="true" t="shared" si="266" ref="AH82:AH87">P82/AVERAGE(P$80:R$80)</f>
        <v>0.9771607552117425</v>
      </c>
      <c r="AI82" s="20">
        <f aca="true" t="shared" si="267" ref="AI82:AI87">Q82/AVERAGE(P$80:R$80)</f>
        <v>0.9876758180488756</v>
      </c>
      <c r="AJ82" s="23"/>
      <c r="AK82" s="20">
        <f t="shared" si="211"/>
        <v>0.9190285041476408</v>
      </c>
      <c r="AL82" s="20">
        <f t="shared" si="212"/>
        <v>0.8542350242035699</v>
      </c>
      <c r="AM82" s="20"/>
      <c r="AN82" s="200">
        <f t="shared" si="250"/>
        <v>26.696963147422657</v>
      </c>
      <c r="AO82" s="99">
        <f t="shared" si="251"/>
        <v>32.99984644367095</v>
      </c>
      <c r="AP82" s="99"/>
      <c r="AQ82" s="193">
        <f t="shared" si="238"/>
        <v>29.889509570502245</v>
      </c>
      <c r="AR82" s="99">
        <f t="shared" si="239"/>
        <v>37.60651703315839</v>
      </c>
      <c r="AS82" s="164"/>
      <c r="AT82" s="99">
        <f t="shared" si="252"/>
        <v>55.07058108161901</v>
      </c>
      <c r="AU82" s="99">
        <f t="shared" si="253"/>
        <v>23.18015952450751</v>
      </c>
      <c r="AV82" s="201"/>
      <c r="AW82" s="99">
        <f t="shared" si="240"/>
        <v>54.3865015476516</v>
      </c>
      <c r="AX82" s="99">
        <f t="shared" si="241"/>
        <v>23.038957772417305</v>
      </c>
      <c r="AY82" s="99"/>
      <c r="AZ82" s="200">
        <f t="shared" si="254"/>
        <v>-1.000922399414648</v>
      </c>
      <c r="BA82" s="99">
        <f t="shared" si="255"/>
        <v>-0.5401032251155821</v>
      </c>
      <c r="BB82" s="201"/>
      <c r="BC82" s="99">
        <f t="shared" si="242"/>
        <v>-0.94137654484761</v>
      </c>
      <c r="BD82" s="99">
        <f t="shared" si="243"/>
        <v>-0.4671321127315522</v>
      </c>
      <c r="BE82" s="164"/>
      <c r="BF82" s="102"/>
      <c r="BG82" s="89">
        <v>106.76140093543688</v>
      </c>
      <c r="BH82" s="89">
        <v>139.94593291765366</v>
      </c>
      <c r="BI82" s="76"/>
      <c r="BJ82" s="253">
        <f t="shared" si="165"/>
        <v>119.52842341650509</v>
      </c>
      <c r="BK82" s="83">
        <f t="shared" si="166"/>
        <v>159.4819272560086</v>
      </c>
      <c r="BL82" s="15"/>
      <c r="BM82" s="155">
        <v>109.57334355460641</v>
      </c>
      <c r="BN82" s="43">
        <v>66.26296849453018</v>
      </c>
      <c r="BO82" s="242"/>
      <c r="BP82" s="15">
        <f t="shared" si="141"/>
        <v>108.21223785494085</v>
      </c>
      <c r="BQ82" s="15">
        <f t="shared" si="142"/>
        <v>65.85932816409012</v>
      </c>
      <c r="BR82" s="6"/>
      <c r="BS82" s="65">
        <v>113.06055133291797</v>
      </c>
      <c r="BT82" s="65">
        <v>130.02628699181514</v>
      </c>
      <c r="BU82" s="65"/>
      <c r="BV82" s="229">
        <f t="shared" si="143"/>
        <v>106.33446832101197</v>
      </c>
      <c r="BW82" s="61">
        <f t="shared" si="144"/>
        <v>112.4589732640969</v>
      </c>
      <c r="BX82" s="102"/>
      <c r="BY82" s="146">
        <f t="shared" si="256"/>
        <v>1.8769285795943826</v>
      </c>
      <c r="BZ82" s="146">
        <f t="shared" si="257"/>
        <v>2.4603322810459294</v>
      </c>
      <c r="CA82" s="238"/>
      <c r="CB82" s="146">
        <f t="shared" si="219"/>
        <v>2.1013803867183096</v>
      </c>
      <c r="CC82" s="146">
        <f t="shared" si="220"/>
        <v>2.8037866173807147</v>
      </c>
      <c r="CD82" s="146"/>
      <c r="CE82" s="216">
        <f t="shared" si="258"/>
        <v>1.4955419395659049</v>
      </c>
      <c r="CF82" s="20">
        <f t="shared" si="259"/>
        <v>0.9044083643784916</v>
      </c>
      <c r="CG82" s="20"/>
      <c r="CH82" s="30">
        <f t="shared" si="244"/>
        <v>1.4769645137796998</v>
      </c>
      <c r="CI82" s="20">
        <f t="shared" si="245"/>
        <v>0.8988991682264865</v>
      </c>
      <c r="CJ82" s="127"/>
      <c r="CK82" s="20">
        <f t="shared" si="260"/>
        <v>0.8698088461288043</v>
      </c>
      <c r="CL82" s="20">
        <f t="shared" si="261"/>
        <v>1.0003313562635583</v>
      </c>
      <c r="CM82" s="23"/>
      <c r="CN82" s="72">
        <f t="shared" si="246"/>
        <v>0.8180630653539926</v>
      </c>
      <c r="CO82" s="72">
        <f t="shared" si="247"/>
        <v>0.8651807250049574</v>
      </c>
      <c r="CP82" s="127"/>
      <c r="CQ82" s="179"/>
      <c r="CR82" s="70"/>
      <c r="CS82" s="80"/>
      <c r="CT82" s="70"/>
      <c r="CU82" s="70"/>
      <c r="CV82" s="164"/>
      <c r="CW82" s="99">
        <f t="shared" si="221"/>
        <v>0.8788479459617977</v>
      </c>
      <c r="CX82" s="99">
        <f t="shared" si="222"/>
        <v>-0.16953259837236898</v>
      </c>
      <c r="CY82" s="99"/>
      <c r="CZ82" s="193">
        <f t="shared" si="248"/>
        <v>0.9839446511869405</v>
      </c>
      <c r="DA82" s="99">
        <f t="shared" si="248"/>
        <v>-0.19319879440193152</v>
      </c>
      <c r="DB82" s="164"/>
      <c r="DC82" s="200">
        <f t="shared" si="224"/>
        <v>-0.29307207998467033</v>
      </c>
      <c r="DD82" s="99">
        <f t="shared" si="225"/>
        <v>0.000745912963280545</v>
      </c>
      <c r="DE82" s="201"/>
      <c r="DF82" s="99">
        <f t="shared" si="249"/>
        <v>-0.3281189958264777</v>
      </c>
      <c r="DG82" s="99">
        <f t="shared" si="249"/>
        <v>0.0008500399723600354</v>
      </c>
      <c r="DH82" s="99"/>
      <c r="DI82" s="26"/>
      <c r="DJ82" s="63">
        <v>0.8931883972351862</v>
      </c>
      <c r="DK82" s="63">
        <v>0.8775033969398003</v>
      </c>
      <c r="DL82" s="63">
        <v>0.8828203461924733</v>
      </c>
      <c r="DM82" s="54">
        <v>1.012578112481974</v>
      </c>
      <c r="DN82" s="37">
        <v>1.0061288255087326</v>
      </c>
      <c r="DO82" s="55">
        <v>1.011336324307002</v>
      </c>
      <c r="DP82" s="37">
        <v>1.0632540240065969</v>
      </c>
      <c r="DQ82" s="37">
        <v>1.1562108671085183</v>
      </c>
      <c r="DR82" s="37">
        <v>1.2088971014935401</v>
      </c>
      <c r="DS82" s="101"/>
      <c r="DT82" s="126"/>
      <c r="DU82" s="6"/>
    </row>
    <row r="83" spans="1:125" ht="12.75">
      <c r="A83" s="152"/>
      <c r="B83" s="5"/>
      <c r="C83" s="15">
        <v>0.01</v>
      </c>
      <c r="D83" s="155">
        <v>1930.9970019216244</v>
      </c>
      <c r="E83" s="43">
        <v>1981.2367212619981</v>
      </c>
      <c r="F83" s="43"/>
      <c r="G83" s="250">
        <f t="shared" si="201"/>
        <v>1697.5764757083973</v>
      </c>
      <c r="H83" s="15">
        <f t="shared" si="202"/>
        <v>1809.599027697388</v>
      </c>
      <c r="I83" s="15"/>
      <c r="J83" s="155">
        <v>1965.657261007316</v>
      </c>
      <c r="K83" s="43">
        <v>1894.7997624286716</v>
      </c>
      <c r="L83" s="242"/>
      <c r="M83" s="15">
        <f t="shared" si="203"/>
        <v>1578.393253684153</v>
      </c>
      <c r="N83" s="15">
        <f t="shared" si="204"/>
        <v>1502.3592589890222</v>
      </c>
      <c r="O83" s="6"/>
      <c r="P83" s="15">
        <v>1219.3271250966002</v>
      </c>
      <c r="Q83" s="15">
        <v>1643.2872478172808</v>
      </c>
      <c r="R83" s="15"/>
      <c r="S83" s="250">
        <f t="shared" si="205"/>
        <v>1101.64574700354</v>
      </c>
      <c r="T83" s="15">
        <f t="shared" si="206"/>
        <v>1458.9619085020838</v>
      </c>
      <c r="U83" s="15"/>
      <c r="V83" s="216">
        <f t="shared" si="262"/>
        <v>1.2616613804929568</v>
      </c>
      <c r="W83" s="20">
        <f t="shared" si="263"/>
        <v>1.2944866586241384</v>
      </c>
      <c r="X83" s="23"/>
      <c r="Y83" s="20">
        <f t="shared" si="207"/>
        <v>1.1091507017894144</v>
      </c>
      <c r="Z83" s="20">
        <f t="shared" si="208"/>
        <v>1.1823432170797674</v>
      </c>
      <c r="AA83" s="127"/>
      <c r="AB83" s="216">
        <f t="shared" si="264"/>
        <v>1.5711750880019664</v>
      </c>
      <c r="AC83" s="20">
        <f t="shared" si="265"/>
        <v>1.5145377795691375</v>
      </c>
      <c r="AD83" s="20"/>
      <c r="AE83" s="30">
        <f t="shared" si="209"/>
        <v>1.3812501344937176</v>
      </c>
      <c r="AF83" s="20">
        <f t="shared" si="210"/>
        <v>1.38333095884348</v>
      </c>
      <c r="AG83" s="127"/>
      <c r="AH83" s="20">
        <f t="shared" si="266"/>
        <v>0.6395446889872242</v>
      </c>
      <c r="AI83" s="20">
        <f t="shared" si="267"/>
        <v>0.8619144200033386</v>
      </c>
      <c r="AJ83" s="23"/>
      <c r="AK83" s="20">
        <f t="shared" si="211"/>
        <v>0.5778200715297461</v>
      </c>
      <c r="AL83" s="20">
        <f t="shared" si="212"/>
        <v>0.7652346288476527</v>
      </c>
      <c r="AM83" s="20"/>
      <c r="AN83" s="200">
        <f t="shared" si="250"/>
        <v>30.397973285337578</v>
      </c>
      <c r="AO83" s="99">
        <f t="shared" si="251"/>
        <v>34.21138253142343</v>
      </c>
      <c r="AP83" s="99"/>
      <c r="AQ83" s="193">
        <f t="shared" si="238"/>
        <v>26.723440951513112</v>
      </c>
      <c r="AR83" s="99">
        <f t="shared" si="239"/>
        <v>31.247595958958826</v>
      </c>
      <c r="AS83" s="164"/>
      <c r="AT83" s="99">
        <f t="shared" si="252"/>
        <v>43.80024468045836</v>
      </c>
      <c r="AU83" s="99">
        <f t="shared" si="253"/>
        <v>39.457044111122684</v>
      </c>
      <c r="AV83" s="201"/>
      <c r="AW83" s="99">
        <f t="shared" si="240"/>
        <v>35.170938537841764</v>
      </c>
      <c r="AX83" s="99">
        <f t="shared" si="241"/>
        <v>31.28491818929861</v>
      </c>
      <c r="AY83" s="99"/>
      <c r="AZ83" s="200">
        <f t="shared" si="254"/>
        <v>-15.796835583904912</v>
      </c>
      <c r="BA83" s="99">
        <f t="shared" si="255"/>
        <v>-6.051555177773744</v>
      </c>
      <c r="BB83" s="201"/>
      <c r="BC83" s="99">
        <f t="shared" si="242"/>
        <v>-14.272229641200125</v>
      </c>
      <c r="BD83" s="99">
        <f t="shared" si="243"/>
        <v>-5.372760303043594</v>
      </c>
      <c r="BE83" s="164"/>
      <c r="BF83" s="102"/>
      <c r="BG83" s="89">
        <v>34.39724419573268</v>
      </c>
      <c r="BH83" s="89">
        <v>41.576502314969744</v>
      </c>
      <c r="BI83" s="76"/>
      <c r="BJ83" s="253">
        <f t="shared" si="165"/>
        <v>30.23927666265897</v>
      </c>
      <c r="BK83" s="83">
        <f t="shared" si="166"/>
        <v>37.974663681936754</v>
      </c>
      <c r="BL83" s="15"/>
      <c r="BM83" s="155">
        <v>113.71185664174602</v>
      </c>
      <c r="BN83" s="43">
        <v>92.34047891119053</v>
      </c>
      <c r="BO83" s="242"/>
      <c r="BP83" s="15">
        <f t="shared" si="141"/>
        <v>91.30891277315281</v>
      </c>
      <c r="BQ83" s="15">
        <f t="shared" si="142"/>
        <v>73.21542688705608</v>
      </c>
      <c r="BR83" s="6"/>
      <c r="BS83" s="65">
        <v>97.36139363721972</v>
      </c>
      <c r="BT83" s="65">
        <v>112.3283631737905</v>
      </c>
      <c r="BU83" s="65"/>
      <c r="BV83" s="229">
        <f t="shared" si="143"/>
        <v>87.96471678121917</v>
      </c>
      <c r="BW83" s="61">
        <f t="shared" si="144"/>
        <v>99.72864046296726</v>
      </c>
      <c r="BX83" s="102"/>
      <c r="BY83" s="146">
        <f t="shared" si="256"/>
        <v>0.6047238995046583</v>
      </c>
      <c r="BZ83" s="146">
        <f t="shared" si="257"/>
        <v>0.7309395038917713</v>
      </c>
      <c r="CA83" s="238"/>
      <c r="CB83" s="146">
        <f t="shared" si="219"/>
        <v>0.5316243707660729</v>
      </c>
      <c r="CC83" s="146">
        <f t="shared" si="220"/>
        <v>0.6676170501754223</v>
      </c>
      <c r="CD83" s="146"/>
      <c r="CE83" s="216">
        <f t="shared" si="258"/>
        <v>1.5520275745613834</v>
      </c>
      <c r="CF83" s="20">
        <f t="shared" si="259"/>
        <v>1.2603344431345576</v>
      </c>
      <c r="CG83" s="20"/>
      <c r="CH83" s="30">
        <f t="shared" si="244"/>
        <v>1.2462548287609885</v>
      </c>
      <c r="CI83" s="20">
        <f t="shared" si="245"/>
        <v>0.9993009064129299</v>
      </c>
      <c r="CJ83" s="127"/>
      <c r="CK83" s="20">
        <f t="shared" si="260"/>
        <v>0.749030501432075</v>
      </c>
      <c r="CL83" s="20">
        <f t="shared" si="261"/>
        <v>0.8641759022741036</v>
      </c>
      <c r="CM83" s="23"/>
      <c r="CN83" s="72">
        <f t="shared" si="246"/>
        <v>0.6767390385194632</v>
      </c>
      <c r="CO83" s="72">
        <f t="shared" si="247"/>
        <v>0.7672424436677222</v>
      </c>
      <c r="CP83" s="127"/>
      <c r="CQ83" s="179"/>
      <c r="CR83" s="70"/>
      <c r="CS83" s="80"/>
      <c r="CT83" s="70"/>
      <c r="CU83" s="70"/>
      <c r="CV83" s="164"/>
      <c r="CW83" s="99">
        <f t="shared" si="221"/>
        <v>0.9790257116128966</v>
      </c>
      <c r="CX83" s="99">
        <f t="shared" si="222"/>
        <v>0.4617054023970977</v>
      </c>
      <c r="CY83" s="99"/>
      <c r="CZ83" s="193">
        <f t="shared" si="248"/>
        <v>0.8606802680137892</v>
      </c>
      <c r="DA83" s="99">
        <f t="shared" si="248"/>
        <v>0.42170712782278014</v>
      </c>
      <c r="DB83" s="164"/>
      <c r="DC83" s="200">
        <f t="shared" si="224"/>
        <v>-0.5649550739121658</v>
      </c>
      <c r="DD83" s="99">
        <f t="shared" si="225"/>
        <v>-0.3057523468295842</v>
      </c>
      <c r="DE83" s="201"/>
      <c r="DF83" s="99">
        <f t="shared" si="249"/>
        <v>-0.4966628339407012</v>
      </c>
      <c r="DG83" s="99">
        <f t="shared" si="249"/>
        <v>-0.2792645339152501</v>
      </c>
      <c r="DH83" s="99"/>
      <c r="DI83" s="26"/>
      <c r="DJ83" s="63">
        <v>1.1375022153955219</v>
      </c>
      <c r="DK83" s="63">
        <v>1.0948484669462988</v>
      </c>
      <c r="DL83" s="63">
        <v>1.1102676197790509</v>
      </c>
      <c r="DM83" s="54">
        <v>1.2453533087646211</v>
      </c>
      <c r="DN83" s="37">
        <v>1.261216151257811</v>
      </c>
      <c r="DO83" s="55">
        <v>1.3073626021470919</v>
      </c>
      <c r="DP83" s="37">
        <v>1.1068232491371675</v>
      </c>
      <c r="DQ83" s="37">
        <v>1.1263400629180538</v>
      </c>
      <c r="DR83" s="37">
        <v>1.4695794264072568</v>
      </c>
      <c r="DS83" s="101"/>
      <c r="DT83" s="126"/>
      <c r="DU83" s="6"/>
    </row>
    <row r="84" spans="1:125" ht="12.75">
      <c r="A84" s="152"/>
      <c r="B84" s="5"/>
      <c r="C84" s="15">
        <v>0.1</v>
      </c>
      <c r="D84" s="155">
        <v>2039.89261102544</v>
      </c>
      <c r="E84" s="43">
        <v>1893.678572398725</v>
      </c>
      <c r="F84" s="43"/>
      <c r="G84" s="250">
        <f t="shared" si="201"/>
        <v>2265.402324289964</v>
      </c>
      <c r="H84" s="15">
        <f t="shared" si="202"/>
        <v>2122.379473945125</v>
      </c>
      <c r="I84" s="15"/>
      <c r="J84" s="155">
        <v>1191.230032966732</v>
      </c>
      <c r="K84" s="43">
        <v>2032.9659345894015</v>
      </c>
      <c r="L84" s="242"/>
      <c r="M84" s="15">
        <f t="shared" si="203"/>
        <v>1296.106456719905</v>
      </c>
      <c r="N84" s="15">
        <f t="shared" si="204"/>
        <v>2134.545827350682</v>
      </c>
      <c r="O84" s="6"/>
      <c r="P84" s="15">
        <v>1574.7558879644107</v>
      </c>
      <c r="Q84" s="15">
        <v>1927.1763270740805</v>
      </c>
      <c r="R84" s="15"/>
      <c r="S84" s="250">
        <f t="shared" si="205"/>
        <v>1627.1881123474964</v>
      </c>
      <c r="T84" s="15">
        <f t="shared" si="206"/>
        <v>1758.1342507378993</v>
      </c>
      <c r="U84" s="15"/>
      <c r="V84" s="216">
        <f t="shared" si="262"/>
        <v>1.3328108356059472</v>
      </c>
      <c r="W84" s="20">
        <f t="shared" si="263"/>
        <v>1.237278524764628</v>
      </c>
      <c r="X84" s="23"/>
      <c r="Y84" s="20">
        <f t="shared" si="207"/>
        <v>1.4801528024079433</v>
      </c>
      <c r="Z84" s="20">
        <f t="shared" si="208"/>
        <v>1.3867055279541058</v>
      </c>
      <c r="AA84" s="127"/>
      <c r="AB84" s="216">
        <f t="shared" si="264"/>
        <v>0.9521654608891272</v>
      </c>
      <c r="AC84" s="20">
        <f t="shared" si="265"/>
        <v>1.6249757750477</v>
      </c>
      <c r="AD84" s="20"/>
      <c r="AE84" s="30">
        <f t="shared" si="209"/>
        <v>1.057427158933884</v>
      </c>
      <c r="AF84" s="20">
        <f t="shared" si="210"/>
        <v>1.821225249568458</v>
      </c>
      <c r="AG84" s="127"/>
      <c r="AH84" s="20">
        <f t="shared" si="266"/>
        <v>0.8259692939408777</v>
      </c>
      <c r="AI84" s="20">
        <f t="shared" si="267"/>
        <v>1.0108160143033715</v>
      </c>
      <c r="AJ84" s="23"/>
      <c r="AK84" s="20">
        <f t="shared" si="211"/>
        <v>0.8534703229476197</v>
      </c>
      <c r="AL84" s="20">
        <f t="shared" si="212"/>
        <v>0.9221523899887623</v>
      </c>
      <c r="AM84" s="20"/>
      <c r="AN84" s="200">
        <f t="shared" si="250"/>
        <v>38.66361505378044</v>
      </c>
      <c r="AO84" s="99">
        <f t="shared" si="251"/>
        <v>27.56534511661961</v>
      </c>
      <c r="AP84" s="99"/>
      <c r="AQ84" s="193">
        <f t="shared" si="238"/>
        <v>42.93786983436174</v>
      </c>
      <c r="AR84" s="99">
        <f t="shared" si="239"/>
        <v>30.89443135728135</v>
      </c>
      <c r="AS84" s="164"/>
      <c r="AT84" s="99">
        <f t="shared" si="252"/>
        <v>-3.668165088506047</v>
      </c>
      <c r="AU84" s="99">
        <f t="shared" si="253"/>
        <v>47.925920512755496</v>
      </c>
      <c r="AV84" s="201"/>
      <c r="AW84" s="99">
        <f t="shared" si="240"/>
        <v>-3.991111980015035</v>
      </c>
      <c r="AX84" s="99">
        <f t="shared" si="241"/>
        <v>50.32060395694936</v>
      </c>
      <c r="AY84" s="99"/>
      <c r="AZ84" s="200">
        <f t="shared" si="254"/>
        <v>-7.626838518324399</v>
      </c>
      <c r="BA84" s="99">
        <f t="shared" si="255"/>
        <v>0.47400827343467306</v>
      </c>
      <c r="BB84" s="201"/>
      <c r="BC84" s="99">
        <f t="shared" si="242"/>
        <v>-7.880777628241468</v>
      </c>
      <c r="BD84" s="99">
        <f t="shared" si="243"/>
        <v>0.43243068574004934</v>
      </c>
      <c r="BE84" s="164"/>
      <c r="BF84" s="102"/>
      <c r="BG84" s="89">
        <v>48.326565832714074</v>
      </c>
      <c r="BH84" s="89">
        <v>62.98761490515865</v>
      </c>
      <c r="BI84" s="76"/>
      <c r="BJ84" s="253">
        <f t="shared" si="165"/>
        <v>53.66905785660355</v>
      </c>
      <c r="BK84" s="83">
        <f t="shared" si="166"/>
        <v>70.59467374029137</v>
      </c>
      <c r="BL84" s="15"/>
      <c r="BM84" s="155">
        <v>82.76938013172868</v>
      </c>
      <c r="BN84" s="43">
        <v>107.48446834904033</v>
      </c>
      <c r="BO84" s="242"/>
      <c r="BP84" s="15">
        <f t="shared" si="141"/>
        <v>90.0564332988352</v>
      </c>
      <c r="BQ84" s="15">
        <f t="shared" si="142"/>
        <v>112.85507519622486</v>
      </c>
      <c r="BR84" s="6"/>
      <c r="BS84" s="65">
        <v>100.26310817949226</v>
      </c>
      <c r="BT84" s="65">
        <v>110.15525165540913</v>
      </c>
      <c r="BU84" s="65"/>
      <c r="BV84" s="229">
        <f t="shared" si="143"/>
        <v>103.60141465962117</v>
      </c>
      <c r="BW84" s="61">
        <f t="shared" si="144"/>
        <v>100.49299491347628</v>
      </c>
      <c r="BX84" s="102"/>
      <c r="BY84" s="146">
        <f t="shared" si="256"/>
        <v>0.8496096133088764</v>
      </c>
      <c r="BZ84" s="146">
        <f t="shared" si="257"/>
        <v>1.1073595282575204</v>
      </c>
      <c r="CA84" s="238"/>
      <c r="CB84" s="146">
        <f t="shared" si="219"/>
        <v>0.9435337832619967</v>
      </c>
      <c r="CC84" s="146">
        <f t="shared" si="220"/>
        <v>1.2410961222813381</v>
      </c>
      <c r="CD84" s="146"/>
      <c r="CE84" s="216">
        <f t="shared" si="258"/>
        <v>1.129700666998304</v>
      </c>
      <c r="CF84" s="20">
        <f t="shared" si="259"/>
        <v>1.4670313513598732</v>
      </c>
      <c r="CG84" s="20"/>
      <c r="CH84" s="30">
        <f t="shared" si="244"/>
        <v>1.2291600179108118</v>
      </c>
      <c r="CI84" s="20">
        <f t="shared" si="245"/>
        <v>1.5403335571731103</v>
      </c>
      <c r="CJ84" s="127"/>
      <c r="CK84" s="20">
        <f t="shared" si="260"/>
        <v>0.7713542646549985</v>
      </c>
      <c r="CL84" s="20">
        <f t="shared" si="261"/>
        <v>0.8474575013815884</v>
      </c>
      <c r="CM84" s="23"/>
      <c r="CN84" s="72">
        <f t="shared" si="246"/>
        <v>0.7970368610449191</v>
      </c>
      <c r="CO84" s="72">
        <f t="shared" si="247"/>
        <v>0.7731228524822253</v>
      </c>
      <c r="CP84" s="127"/>
      <c r="CQ84" s="179"/>
      <c r="CR84" s="70"/>
      <c r="CS84" s="80"/>
      <c r="CT84" s="70"/>
      <c r="CU84" s="70"/>
      <c r="CV84" s="164"/>
      <c r="CW84" s="99">
        <f t="shared" si="221"/>
        <v>0.23002526260680883</v>
      </c>
      <c r="CX84" s="99">
        <f t="shared" si="222"/>
        <v>0.8282841694528245</v>
      </c>
      <c r="CY84" s="99"/>
      <c r="CZ84" s="193">
        <f t="shared" si="248"/>
        <v>0.2554545086042156</v>
      </c>
      <c r="DA84" s="99">
        <f t="shared" si="248"/>
        <v>0.9283166348624751</v>
      </c>
      <c r="DB84" s="164"/>
      <c r="DC84" s="200">
        <f t="shared" si="224"/>
        <v>-0.5147022608270291</v>
      </c>
      <c r="DD84" s="99">
        <f t="shared" si="225"/>
        <v>-0.34338698157930375</v>
      </c>
      <c r="DE84" s="201"/>
      <c r="DF84" s="99">
        <f t="shared" si="249"/>
        <v>-0.5716024910785411</v>
      </c>
      <c r="DG84" s="99">
        <f t="shared" si="249"/>
        <v>-0.3848580703961382</v>
      </c>
      <c r="DH84" s="99"/>
      <c r="DI84" s="26"/>
      <c r="DJ84" s="63">
        <v>0.900454894547173</v>
      </c>
      <c r="DK84" s="63">
        <v>0.8922431618124889</v>
      </c>
      <c r="DL84" s="63">
        <v>0.9408932474744489</v>
      </c>
      <c r="DM84" s="54">
        <v>0.9190834802115045</v>
      </c>
      <c r="DN84" s="37">
        <v>0.9524114725204296</v>
      </c>
      <c r="DO84" s="55">
        <v>1.0280003204614643</v>
      </c>
      <c r="DP84" s="37">
        <v>0.9677774044775663</v>
      </c>
      <c r="DQ84" s="37">
        <v>1.0961485599095935</v>
      </c>
      <c r="DR84" s="37">
        <v>1.2000091628233711</v>
      </c>
      <c r="DS84" s="101"/>
      <c r="DT84" s="126"/>
      <c r="DU84" s="6"/>
    </row>
    <row r="85" spans="1:125" ht="12.75">
      <c r="A85" s="152"/>
      <c r="B85" s="5"/>
      <c r="C85" s="15">
        <v>1</v>
      </c>
      <c r="D85" s="155">
        <v>2269.9789780509323</v>
      </c>
      <c r="E85" s="43">
        <v>2015.705321607078</v>
      </c>
      <c r="F85" s="43"/>
      <c r="G85" s="250">
        <f t="shared" si="201"/>
        <v>2135.9089558613714</v>
      </c>
      <c r="H85" s="15">
        <f t="shared" si="202"/>
        <v>1983.2506381564178</v>
      </c>
      <c r="I85" s="15"/>
      <c r="J85" s="155">
        <v>1511.7371085416635</v>
      </c>
      <c r="K85" s="43">
        <v>1758.0832484183431</v>
      </c>
      <c r="L85" s="242"/>
      <c r="M85" s="15">
        <f t="shared" si="203"/>
        <v>1430.6457855731485</v>
      </c>
      <c r="N85" s="15">
        <f t="shared" si="204"/>
        <v>1695.988492677777</v>
      </c>
      <c r="O85" s="6"/>
      <c r="P85" s="15">
        <v>1279.8933624875128</v>
      </c>
      <c r="Q85" s="15">
        <v>1775.8356403430253</v>
      </c>
      <c r="R85" s="15"/>
      <c r="S85" s="250">
        <f t="shared" si="205"/>
        <v>1130.6268588018847</v>
      </c>
      <c r="T85" s="15">
        <f t="shared" si="206"/>
        <v>1530.9959896903651</v>
      </c>
      <c r="U85" s="15"/>
      <c r="V85" s="216">
        <f t="shared" si="262"/>
        <v>1.4831430645866808</v>
      </c>
      <c r="W85" s="20">
        <f t="shared" si="263"/>
        <v>1.3170075128003782</v>
      </c>
      <c r="X85" s="23"/>
      <c r="Y85" s="20">
        <f t="shared" si="207"/>
        <v>1.395545326677159</v>
      </c>
      <c r="Z85" s="20">
        <f t="shared" si="208"/>
        <v>1.2958024976268312</v>
      </c>
      <c r="AA85" s="127"/>
      <c r="AB85" s="216">
        <f t="shared" si="264"/>
        <v>1.2083508817460857</v>
      </c>
      <c r="AC85" s="20">
        <f t="shared" si="265"/>
        <v>1.4052585144639782</v>
      </c>
      <c r="AD85" s="20"/>
      <c r="AE85" s="30">
        <f t="shared" si="209"/>
        <v>1.1369829831466132</v>
      </c>
      <c r="AF85" s="20">
        <f t="shared" si="210"/>
        <v>1.382632578140651</v>
      </c>
      <c r="AG85" s="127"/>
      <c r="AH85" s="20">
        <f t="shared" si="266"/>
        <v>0.671312058594645</v>
      </c>
      <c r="AI85" s="20">
        <f t="shared" si="267"/>
        <v>0.9314368793408342</v>
      </c>
      <c r="AJ85" s="23"/>
      <c r="AK85" s="20">
        <f t="shared" si="211"/>
        <v>0.5930208455879038</v>
      </c>
      <c r="AL85" s="20">
        <f t="shared" si="212"/>
        <v>0.8030169541169196</v>
      </c>
      <c r="AM85" s="20"/>
      <c r="AN85" s="200">
        <f t="shared" si="250"/>
        <v>56.12815289223534</v>
      </c>
      <c r="AO85" s="99">
        <f t="shared" si="251"/>
        <v>36.82769649538171</v>
      </c>
      <c r="AP85" s="99"/>
      <c r="AQ85" s="193">
        <f t="shared" si="238"/>
        <v>52.81309897478351</v>
      </c>
      <c r="AR85" s="99">
        <f t="shared" si="239"/>
        <v>36.23473718770787</v>
      </c>
      <c r="AS85" s="164"/>
      <c r="AT85" s="99">
        <f t="shared" si="252"/>
        <v>15.977271753554461</v>
      </c>
      <c r="AU85" s="99">
        <f t="shared" si="253"/>
        <v>31.077024305199057</v>
      </c>
      <c r="AV85" s="201"/>
      <c r="AW85" s="99">
        <f t="shared" si="240"/>
        <v>15.120232459749555</v>
      </c>
      <c r="AX85" s="99">
        <f t="shared" si="241"/>
        <v>29.979396968660218</v>
      </c>
      <c r="AY85" s="99"/>
      <c r="AZ85" s="200">
        <f t="shared" si="254"/>
        <v>-14.404641047468244</v>
      </c>
      <c r="BA85" s="99">
        <f t="shared" si="255"/>
        <v>-3.0047562376848655</v>
      </c>
      <c r="BB85" s="201"/>
      <c r="BC85" s="99">
        <f t="shared" si="242"/>
        <v>-12.724711711931086</v>
      </c>
      <c r="BD85" s="99">
        <f t="shared" si="243"/>
        <v>-2.590481712037291</v>
      </c>
      <c r="BE85" s="164"/>
      <c r="BF85" s="102"/>
      <c r="BG85" s="89">
        <v>33.63470312613219</v>
      </c>
      <c r="BH85" s="89">
        <v>94.8493055925639</v>
      </c>
      <c r="BI85" s="76"/>
      <c r="BJ85" s="253">
        <f t="shared" si="165"/>
        <v>31.64816252903303</v>
      </c>
      <c r="BK85" s="83">
        <f t="shared" si="166"/>
        <v>93.32214576641067</v>
      </c>
      <c r="BL85" s="15"/>
      <c r="BM85" s="155">
        <v>98.85994304669978</v>
      </c>
      <c r="BN85" s="43">
        <v>80.3033935158804</v>
      </c>
      <c r="BO85" s="242"/>
      <c r="BP85" s="15">
        <f t="shared" si="141"/>
        <v>93.55698162241984</v>
      </c>
      <c r="BQ85" s="15">
        <f t="shared" si="142"/>
        <v>77.46711166745645</v>
      </c>
      <c r="BR85" s="6"/>
      <c r="BS85" s="65">
        <v>103.26911130733231</v>
      </c>
      <c r="BT85" s="65">
        <v>135.47526183906777</v>
      </c>
      <c r="BU85" s="65"/>
      <c r="BV85" s="229">
        <f t="shared" si="143"/>
        <v>91.22543670493523</v>
      </c>
      <c r="BW85" s="61">
        <f t="shared" si="144"/>
        <v>116.79689148360636</v>
      </c>
      <c r="BX85" s="102"/>
      <c r="BY85" s="146">
        <f t="shared" si="256"/>
        <v>0.59131797644532</v>
      </c>
      <c r="BZ85" s="146">
        <f t="shared" si="257"/>
        <v>1.66750689726359</v>
      </c>
      <c r="CA85" s="238"/>
      <c r="CB85" s="146">
        <f t="shared" si="219"/>
        <v>0.5563934176764187</v>
      </c>
      <c r="CC85" s="146">
        <f t="shared" si="220"/>
        <v>1.6406585241793066</v>
      </c>
      <c r="CD85" s="146"/>
      <c r="CE85" s="216">
        <f t="shared" si="258"/>
        <v>1.3493171438704425</v>
      </c>
      <c r="CF85" s="20">
        <f t="shared" si="259"/>
        <v>1.0960429699091268</v>
      </c>
      <c r="CG85" s="20"/>
      <c r="CH85" s="30">
        <f t="shared" si="244"/>
        <v>1.2769382152311204</v>
      </c>
      <c r="CI85" s="20">
        <f t="shared" si="245"/>
        <v>1.0573311964143843</v>
      </c>
      <c r="CJ85" s="127"/>
      <c r="CK85" s="20">
        <f t="shared" si="260"/>
        <v>0.7944803513515601</v>
      </c>
      <c r="CL85" s="20">
        <f t="shared" si="261"/>
        <v>1.0422519595915711</v>
      </c>
      <c r="CM85" s="23"/>
      <c r="CN85" s="72">
        <f t="shared" si="246"/>
        <v>0.7018247381818077</v>
      </c>
      <c r="CO85" s="72">
        <f t="shared" si="247"/>
        <v>0.8985536353315858</v>
      </c>
      <c r="CP85" s="127"/>
      <c r="CQ85" s="179"/>
      <c r="CR85" s="70"/>
      <c r="CS85" s="80"/>
      <c r="CT85" s="70"/>
      <c r="CU85" s="70"/>
      <c r="CV85" s="164"/>
      <c r="CW85" s="99">
        <f t="shared" si="221"/>
        <v>0.6195169971863724</v>
      </c>
      <c r="CX85" s="99">
        <f t="shared" si="222"/>
        <v>0.17033304366255567</v>
      </c>
      <c r="CY85" s="99"/>
      <c r="CZ85" s="193">
        <f t="shared" si="248"/>
        <v>0.58292694134766</v>
      </c>
      <c r="DA85" s="99">
        <f t="shared" si="248"/>
        <v>0.16759052720739828</v>
      </c>
      <c r="DB85" s="164"/>
      <c r="DC85" s="200">
        <f t="shared" si="224"/>
        <v>-0.4626433449288524</v>
      </c>
      <c r="DD85" s="99">
        <f t="shared" si="225"/>
        <v>0.09511298819258451</v>
      </c>
      <c r="DE85" s="201"/>
      <c r="DF85" s="99">
        <f t="shared" si="249"/>
        <v>-0.43531859693769626</v>
      </c>
      <c r="DG85" s="99">
        <f t="shared" si="249"/>
        <v>0.09358158283747257</v>
      </c>
      <c r="DH85" s="99"/>
      <c r="DI85" s="26"/>
      <c r="DJ85" s="63">
        <v>1.0627695397885033</v>
      </c>
      <c r="DK85" s="63">
        <v>1.0163643882554498</v>
      </c>
      <c r="DL85" s="63">
        <v>1.1117740887339753</v>
      </c>
      <c r="DM85" s="54">
        <v>1.0566816215350106</v>
      </c>
      <c r="DN85" s="37">
        <v>1.0366127223201411</v>
      </c>
      <c r="DO85" s="55">
        <v>1.2320942156705654</v>
      </c>
      <c r="DP85" s="37">
        <v>1.1320210134082649</v>
      </c>
      <c r="DQ85" s="37">
        <v>1.159921810573898</v>
      </c>
      <c r="DR85" s="37">
        <v>1.29140832595217</v>
      </c>
      <c r="DS85" s="101"/>
      <c r="DT85" s="126"/>
      <c r="DU85" s="6"/>
    </row>
    <row r="86" spans="1:125" ht="12.75">
      <c r="A86" s="152"/>
      <c r="B86" s="5"/>
      <c r="C86" s="15">
        <v>10</v>
      </c>
      <c r="D86" s="155">
        <v>2180.534098075102</v>
      </c>
      <c r="E86" s="43">
        <v>1889.6091892322702</v>
      </c>
      <c r="F86" s="43"/>
      <c r="G86" s="250">
        <f t="shared" si="201"/>
        <v>1980.0386609150398</v>
      </c>
      <c r="H86" s="15">
        <f t="shared" si="202"/>
        <v>2155.9325118721117</v>
      </c>
      <c r="I86" s="15"/>
      <c r="J86" s="155">
        <v>2155.707715812042</v>
      </c>
      <c r="K86" s="43">
        <v>2173.27077679324</v>
      </c>
      <c r="L86" s="242"/>
      <c r="M86" s="15">
        <f t="shared" si="203"/>
        <v>1810.005630886984</v>
      </c>
      <c r="N86" s="15">
        <f t="shared" si="204"/>
        <v>2407.8435856500287</v>
      </c>
      <c r="O86" s="6"/>
      <c r="P86" s="15">
        <v>2004.5918992410054</v>
      </c>
      <c r="Q86" s="15">
        <v>1803.1280660771904</v>
      </c>
      <c r="R86" s="15"/>
      <c r="S86" s="250">
        <f t="shared" si="205"/>
        <v>1413.6371020300198</v>
      </c>
      <c r="T86" s="15">
        <f t="shared" si="206"/>
        <v>1643.1812517099004</v>
      </c>
      <c r="U86" s="15"/>
      <c r="V86" s="216">
        <f t="shared" si="262"/>
        <v>1.42470219148536</v>
      </c>
      <c r="W86" s="20">
        <f t="shared" si="263"/>
        <v>1.2346196995160985</v>
      </c>
      <c r="X86" s="23"/>
      <c r="Y86" s="20">
        <f t="shared" si="207"/>
        <v>1.2937038782936907</v>
      </c>
      <c r="Z86" s="20">
        <f t="shared" si="208"/>
        <v>1.4086281783303456</v>
      </c>
      <c r="AA86" s="127"/>
      <c r="AB86" s="216">
        <f t="shared" si="264"/>
        <v>1.723084856798388</v>
      </c>
      <c r="AC86" s="20">
        <f t="shared" si="265"/>
        <v>1.7371232369525036</v>
      </c>
      <c r="AD86" s="20"/>
      <c r="AE86" s="30">
        <f t="shared" si="209"/>
        <v>1.5646508970026456</v>
      </c>
      <c r="AF86" s="20">
        <f t="shared" si="210"/>
        <v>1.9819550439400806</v>
      </c>
      <c r="AG86" s="127"/>
      <c r="AH86" s="20">
        <f t="shared" si="266"/>
        <v>1.051420965185885</v>
      </c>
      <c r="AI86" s="20">
        <f t="shared" si="267"/>
        <v>0.945751927016396</v>
      </c>
      <c r="AJ86" s="23"/>
      <c r="AK86" s="20">
        <f t="shared" si="211"/>
        <v>0.7414614849046064</v>
      </c>
      <c r="AL86" s="20">
        <f t="shared" si="212"/>
        <v>0.8618588243833174</v>
      </c>
      <c r="AM86" s="20"/>
      <c r="AN86" s="200">
        <f t="shared" si="250"/>
        <v>49.33890452872466</v>
      </c>
      <c r="AO86" s="99">
        <f t="shared" si="251"/>
        <v>27.256461556031052</v>
      </c>
      <c r="AP86" s="99"/>
      <c r="AQ86" s="193">
        <f t="shared" si="238"/>
        <v>44.8022979967664</v>
      </c>
      <c r="AR86" s="99">
        <f t="shared" si="239"/>
        <v>31.09801326226326</v>
      </c>
      <c r="AS86" s="164"/>
      <c r="AT86" s="99">
        <f t="shared" si="252"/>
        <v>55.44936100643548</v>
      </c>
      <c r="AU86" s="99">
        <f t="shared" si="253"/>
        <v>56.525886398707904</v>
      </c>
      <c r="AV86" s="201"/>
      <c r="AW86" s="99">
        <f t="shared" si="240"/>
        <v>46.557172345104775</v>
      </c>
      <c r="AX86" s="99">
        <f t="shared" si="241"/>
        <v>62.62702947174437</v>
      </c>
      <c r="AY86" s="99"/>
      <c r="AZ86" s="200">
        <f t="shared" si="254"/>
        <v>2.253506905820937</v>
      </c>
      <c r="BA86" s="99">
        <f t="shared" si="255"/>
        <v>-2.377403976259607</v>
      </c>
      <c r="BB86" s="201"/>
      <c r="BC86" s="99">
        <f t="shared" si="242"/>
        <v>1.5891718274205933</v>
      </c>
      <c r="BD86" s="99">
        <f t="shared" si="243"/>
        <v>-2.166515909227227</v>
      </c>
      <c r="BE86" s="164"/>
      <c r="BF86" s="102"/>
      <c r="BG86" s="89">
        <v>49.91277739491858</v>
      </c>
      <c r="BH86" s="89">
        <v>21.146557454520803</v>
      </c>
      <c r="BI86" s="76"/>
      <c r="BJ86" s="253">
        <f t="shared" si="165"/>
        <v>45.32340448279528</v>
      </c>
      <c r="BK86" s="83">
        <f t="shared" si="166"/>
        <v>24.126973445178873</v>
      </c>
      <c r="BL86" s="15"/>
      <c r="BM86" s="155">
        <v>111.98381609764235</v>
      </c>
      <c r="BN86" s="43">
        <v>119.90274490194346</v>
      </c>
      <c r="BO86" s="242"/>
      <c r="BP86" s="15">
        <f t="shared" si="141"/>
        <v>94.02542664676253</v>
      </c>
      <c r="BQ86" s="15">
        <f t="shared" si="142"/>
        <v>132.84449333091234</v>
      </c>
      <c r="BR86" s="6"/>
      <c r="BS86" s="65">
        <v>136.52198244304492</v>
      </c>
      <c r="BT86" s="65">
        <v>126.24087678441288</v>
      </c>
      <c r="BU86" s="65"/>
      <c r="BV86" s="229">
        <f t="shared" si="143"/>
        <v>96.27522674178802</v>
      </c>
      <c r="BW86" s="61">
        <f t="shared" si="144"/>
        <v>115.04265605651477</v>
      </c>
      <c r="BX86" s="102"/>
      <c r="BY86" s="146">
        <f t="shared" si="256"/>
        <v>0.8774961508430282</v>
      </c>
      <c r="BZ86" s="146">
        <f t="shared" si="257"/>
        <v>0.3717689885919285</v>
      </c>
      <c r="CA86" s="238"/>
      <c r="CB86" s="146">
        <f t="shared" si="219"/>
        <v>0.7968122603572738</v>
      </c>
      <c r="CC86" s="146">
        <f t="shared" si="220"/>
        <v>0.42416646467346825</v>
      </c>
      <c r="CD86" s="146"/>
      <c r="CE86" s="216">
        <f t="shared" si="258"/>
        <v>1.5284419375520553</v>
      </c>
      <c r="CF86" s="20">
        <f t="shared" si="259"/>
        <v>1.6365256170225713</v>
      </c>
      <c r="CG86" s="20"/>
      <c r="CH86" s="30">
        <f t="shared" si="244"/>
        <v>1.2833319160853458</v>
      </c>
      <c r="CI86" s="20">
        <f t="shared" si="245"/>
        <v>1.8131646326713773</v>
      </c>
      <c r="CJ86" s="127"/>
      <c r="CK86" s="20">
        <f t="shared" si="260"/>
        <v>1.05030469620068</v>
      </c>
      <c r="CL86" s="20">
        <f t="shared" si="261"/>
        <v>0.9712090563472114</v>
      </c>
      <c r="CM86" s="23"/>
      <c r="CN86" s="72">
        <f t="shared" si="246"/>
        <v>0.7406742926317408</v>
      </c>
      <c r="CO86" s="72">
        <f t="shared" si="247"/>
        <v>0.88505777426698</v>
      </c>
      <c r="CP86" s="127"/>
      <c r="CQ86" s="179"/>
      <c r="CR86" s="70"/>
      <c r="CS86" s="80"/>
      <c r="CT86" s="70"/>
      <c r="CU86" s="70"/>
      <c r="CV86" s="164"/>
      <c r="CW86" s="99">
        <f t="shared" si="221"/>
        <v>0.9371963789473173</v>
      </c>
      <c r="CX86" s="99">
        <f t="shared" si="222"/>
        <v>1.1288837258908815</v>
      </c>
      <c r="CY86" s="99"/>
      <c r="CZ86" s="193">
        <f t="shared" si="248"/>
        <v>0.8510231804324468</v>
      </c>
      <c r="DA86" s="99">
        <f t="shared" si="248"/>
        <v>1.2879896756642597</v>
      </c>
      <c r="DB86" s="164"/>
      <c r="DC86" s="200">
        <f t="shared" si="224"/>
        <v>0.11324042771074945</v>
      </c>
      <c r="DD86" s="99">
        <f t="shared" si="225"/>
        <v>-0.06481102202529151</v>
      </c>
      <c r="DE86" s="201"/>
      <c r="DF86" s="99">
        <f t="shared" si="249"/>
        <v>0.10282821307117945</v>
      </c>
      <c r="DG86" s="99">
        <f t="shared" si="249"/>
        <v>-0.07394554932745415</v>
      </c>
      <c r="DH86" s="99"/>
      <c r="DI86" s="26"/>
      <c r="DJ86" s="63">
        <v>1.1012583446564659</v>
      </c>
      <c r="DK86" s="63">
        <v>0.8764695456962247</v>
      </c>
      <c r="DL86" s="63">
        <v>0.9272464110592542</v>
      </c>
      <c r="DM86" s="54">
        <v>1.1909950328473002</v>
      </c>
      <c r="DN86" s="37">
        <v>0.9025797147892965</v>
      </c>
      <c r="DO86" s="55">
        <v>0.9862602147091811</v>
      </c>
      <c r="DP86" s="37">
        <v>1.4180385449436486</v>
      </c>
      <c r="DQ86" s="37">
        <v>1.0973397269478633</v>
      </c>
      <c r="DR86" s="37">
        <v>1.0304053022204571</v>
      </c>
      <c r="DS86" s="101"/>
      <c r="DT86" s="126"/>
      <c r="DU86" s="6"/>
    </row>
    <row r="87" spans="1:125" ht="12.75">
      <c r="A87" s="153"/>
      <c r="B87" s="7"/>
      <c r="C87" s="16">
        <v>100</v>
      </c>
      <c r="D87" s="158">
        <v>1605.0902932607169</v>
      </c>
      <c r="E87" s="44">
        <v>2048.956778187001</v>
      </c>
      <c r="F87" s="44"/>
      <c r="G87" s="251">
        <f t="shared" si="201"/>
        <v>1352.8538263219718</v>
      </c>
      <c r="H87" s="16">
        <f t="shared" si="202"/>
        <v>1987.7746093747921</v>
      </c>
      <c r="I87" s="16"/>
      <c r="J87" s="158">
        <v>1469.6536519627693</v>
      </c>
      <c r="K87" s="44">
        <v>1332.979261360532</v>
      </c>
      <c r="L87" s="243"/>
      <c r="M87" s="16">
        <f t="shared" si="203"/>
        <v>1221.0754765226177</v>
      </c>
      <c r="N87" s="16">
        <f t="shared" si="204"/>
        <v>1174.7685617667275</v>
      </c>
      <c r="O87" s="256"/>
      <c r="P87" s="16">
        <v>1564.3201425551736</v>
      </c>
      <c r="Q87" s="16">
        <v>1783.2189422076299</v>
      </c>
      <c r="R87" s="16"/>
      <c r="S87" s="251">
        <f t="shared" si="205"/>
        <v>1147.1120470200665</v>
      </c>
      <c r="T87" s="16">
        <f t="shared" si="206"/>
        <v>1431.726412781579</v>
      </c>
      <c r="U87" s="16"/>
      <c r="V87" s="217">
        <f t="shared" si="262"/>
        <v>1.0487227236478927</v>
      </c>
      <c r="W87" s="18">
        <f t="shared" si="263"/>
        <v>1.3387331180552176</v>
      </c>
      <c r="X87" s="166"/>
      <c r="Y87" s="18">
        <f t="shared" si="207"/>
        <v>0.8839182165606674</v>
      </c>
      <c r="Z87" s="18">
        <f t="shared" si="208"/>
        <v>1.2987583384525834</v>
      </c>
      <c r="AA87" s="210"/>
      <c r="AB87" s="217">
        <f t="shared" si="264"/>
        <v>1.1747130345458638</v>
      </c>
      <c r="AC87" s="18">
        <f t="shared" si="265"/>
        <v>1.0654674392216614</v>
      </c>
      <c r="AD87" s="18"/>
      <c r="AE87" s="85">
        <f t="shared" si="209"/>
        <v>0.9901094226837545</v>
      </c>
      <c r="AF87" s="18">
        <f t="shared" si="210"/>
        <v>1.0336524153888735</v>
      </c>
      <c r="AG87" s="210"/>
      <c r="AH87" s="18">
        <f t="shared" si="266"/>
        <v>0.8204956803266709</v>
      </c>
      <c r="AI87" s="18">
        <f t="shared" si="267"/>
        <v>0.9353094672604404</v>
      </c>
      <c r="AJ87" s="166"/>
      <c r="AK87" s="18">
        <f t="shared" si="211"/>
        <v>0.6016674297201625</v>
      </c>
      <c r="AL87" s="18">
        <f t="shared" si="212"/>
        <v>0.7509494413196518</v>
      </c>
      <c r="AM87" s="18"/>
      <c r="AN87" s="202">
        <f t="shared" si="250"/>
        <v>5.66026231707278</v>
      </c>
      <c r="AO87" s="100">
        <f t="shared" si="251"/>
        <v>39.35162404976596</v>
      </c>
      <c r="AP87" s="100"/>
      <c r="AQ87" s="194">
        <f t="shared" si="238"/>
        <v>4.770764340043368</v>
      </c>
      <c r="AR87" s="100">
        <f t="shared" si="239"/>
        <v>38.17657842104474</v>
      </c>
      <c r="AS87" s="165"/>
      <c r="AT87" s="100">
        <f t="shared" si="252"/>
        <v>13.39777210652413</v>
      </c>
      <c r="AU87" s="100">
        <f t="shared" si="253"/>
        <v>5.020334249069937</v>
      </c>
      <c r="AV87" s="203"/>
      <c r="AW87" s="100">
        <f t="shared" si="240"/>
        <v>11.131664210452918</v>
      </c>
      <c r="AX87" s="100">
        <f t="shared" si="241"/>
        <v>4.424473070457598</v>
      </c>
      <c r="AY87" s="100"/>
      <c r="AZ87" s="202">
        <f t="shared" si="254"/>
        <v>-7.866717836707875</v>
      </c>
      <c r="BA87" s="100">
        <f t="shared" si="255"/>
        <v>-2.835041344378529</v>
      </c>
      <c r="BB87" s="203"/>
      <c r="BC87" s="100">
        <f t="shared" si="242"/>
        <v>-5.768644509208551</v>
      </c>
      <c r="BD87" s="100">
        <f t="shared" si="243"/>
        <v>-2.276222777809594</v>
      </c>
      <c r="BE87" s="165"/>
      <c r="BF87" s="102"/>
      <c r="BG87" s="173">
        <v>50.96253648000935</v>
      </c>
      <c r="BH87" s="88">
        <v>57.43212563384124</v>
      </c>
      <c r="BI87" s="41"/>
      <c r="BJ87" s="254">
        <f t="shared" si="165"/>
        <v>42.95388413071346</v>
      </c>
      <c r="BK87" s="84">
        <f t="shared" si="166"/>
        <v>55.71719340921773</v>
      </c>
      <c r="BL87" s="16"/>
      <c r="BM87" s="158">
        <v>72.70282537218512</v>
      </c>
      <c r="BN87" s="44">
        <v>87.58832216570642</v>
      </c>
      <c r="BO87" s="243"/>
      <c r="BP87" s="16">
        <f t="shared" si="141"/>
        <v>60.405822159063746</v>
      </c>
      <c r="BQ87" s="16">
        <f t="shared" si="142"/>
        <v>77.19250422031685</v>
      </c>
      <c r="BR87" s="256"/>
      <c r="BS87" s="17">
        <v>140.09086290826318</v>
      </c>
      <c r="BT87" s="17">
        <v>164.38494408371525</v>
      </c>
      <c r="BU87" s="17"/>
      <c r="BV87" s="230">
        <f t="shared" si="143"/>
        <v>102.72827930030786</v>
      </c>
      <c r="BW87" s="17">
        <f t="shared" si="144"/>
        <v>131.98282091873074</v>
      </c>
      <c r="BX87" s="259"/>
      <c r="BY87" s="148">
        <f t="shared" si="256"/>
        <v>0.8959515365089324</v>
      </c>
      <c r="BZ87" s="148">
        <f t="shared" si="257"/>
        <v>1.0096907407031925</v>
      </c>
      <c r="CA87" s="240"/>
      <c r="CB87" s="148">
        <f t="shared" si="219"/>
        <v>0.7551546909568642</v>
      </c>
      <c r="CC87" s="148">
        <f t="shared" si="220"/>
        <v>0.9795412177832957</v>
      </c>
      <c r="CD87" s="148"/>
      <c r="CE87" s="217">
        <f t="shared" si="258"/>
        <v>0.9923045235436557</v>
      </c>
      <c r="CF87" s="18">
        <f t="shared" si="259"/>
        <v>1.1954733237627582</v>
      </c>
      <c r="CG87" s="18"/>
      <c r="CH87" s="85">
        <f t="shared" si="244"/>
        <v>0.8244654904394535</v>
      </c>
      <c r="CI87" s="18">
        <f t="shared" si="245"/>
        <v>1.0535831410864047</v>
      </c>
      <c r="CJ87" s="210"/>
      <c r="CK87" s="18">
        <f t="shared" si="260"/>
        <v>1.0777611676474037</v>
      </c>
      <c r="CL87" s="18">
        <f t="shared" si="261"/>
        <v>1.2646628452516155</v>
      </c>
      <c r="CM87" s="166"/>
      <c r="CN87" s="34">
        <f t="shared" si="246"/>
        <v>0.7903195679621862</v>
      </c>
      <c r="CO87" s="34">
        <f t="shared" si="247"/>
        <v>1.015383560567526</v>
      </c>
      <c r="CP87" s="210"/>
      <c r="CQ87" s="180"/>
      <c r="CR87" s="71"/>
      <c r="CS87" s="174"/>
      <c r="CT87" s="71"/>
      <c r="CU87" s="71"/>
      <c r="CV87" s="165"/>
      <c r="CW87" s="100">
        <f t="shared" si="221"/>
        <v>-0.01364799452248193</v>
      </c>
      <c r="CX87" s="100">
        <f t="shared" si="222"/>
        <v>0.34667364225460884</v>
      </c>
      <c r="CY87" s="100"/>
      <c r="CZ87" s="194">
        <f t="shared" si="248"/>
        <v>-0.011503241711001925</v>
      </c>
      <c r="DA87" s="100">
        <f t="shared" si="248"/>
        <v>0.3363219132533107</v>
      </c>
      <c r="DB87" s="165"/>
      <c r="DC87" s="202">
        <f t="shared" si="224"/>
        <v>0.17504743192466143</v>
      </c>
      <c r="DD87" s="100">
        <f t="shared" si="225"/>
        <v>0.5957800376305974</v>
      </c>
      <c r="DE87" s="203"/>
      <c r="DF87" s="100">
        <f t="shared" si="249"/>
        <v>0.1475391067165635</v>
      </c>
      <c r="DG87" s="100">
        <f t="shared" si="249"/>
        <v>0.5779899528297298</v>
      </c>
      <c r="DH87" s="100"/>
      <c r="DI87" s="26"/>
      <c r="DJ87" s="268">
        <v>1.1864476871270748</v>
      </c>
      <c r="DK87" s="64">
        <v>1.030779228451586</v>
      </c>
      <c r="DL87" s="64">
        <v>1.1249778460447803</v>
      </c>
      <c r="DM87" s="59">
        <v>1.2035731453292742</v>
      </c>
      <c r="DN87" s="38">
        <v>1.134673930459862</v>
      </c>
      <c r="DO87" s="60">
        <v>1.2091411632751163</v>
      </c>
      <c r="DP87" s="38">
        <v>1.363703002351791</v>
      </c>
      <c r="DQ87" s="38">
        <v>1.2455025808619162</v>
      </c>
      <c r="DR87" s="38">
        <v>1.228963684676705</v>
      </c>
      <c r="DS87" s="101"/>
      <c r="DT87" s="270"/>
      <c r="DU87" s="256">
        <v>22</v>
      </c>
    </row>
    <row r="88" spans="71:76" ht="12.75">
      <c r="BS88" s="65"/>
      <c r="BT88" s="65"/>
      <c r="BU88" s="65"/>
      <c r="BV88" s="65"/>
      <c r="BW88" s="65"/>
      <c r="BX88" s="77"/>
    </row>
    <row r="89" spans="71:76" ht="12.75">
      <c r="BS89" s="65"/>
      <c r="BT89" s="65"/>
      <c r="BU89" s="65"/>
      <c r="BV89" s="65"/>
      <c r="BW89" s="65"/>
      <c r="BX89" s="77"/>
    </row>
    <row r="90" spans="71:76" ht="12.75">
      <c r="BS90" s="65"/>
      <c r="BT90" s="65"/>
      <c r="BU90" s="65"/>
      <c r="BV90" s="65"/>
      <c r="BW90" s="65"/>
      <c r="BX90" s="77"/>
    </row>
    <row r="91" spans="71:76" ht="12.75">
      <c r="BS91" s="65"/>
      <c r="BT91" s="65"/>
      <c r="BU91" s="65"/>
      <c r="BV91" s="65"/>
      <c r="BW91" s="65"/>
      <c r="BX91" s="77"/>
    </row>
    <row r="92" spans="4:76" ht="12.75">
      <c r="D92" s="121"/>
      <c r="E92" t="s">
        <v>20</v>
      </c>
      <c r="BS92" s="65"/>
      <c r="BT92" s="65"/>
      <c r="BU92" s="65"/>
      <c r="BV92" s="65"/>
      <c r="BW92" s="65"/>
      <c r="BX92" s="77"/>
    </row>
    <row r="93" spans="71:76" ht="12.75">
      <c r="BS93" s="65"/>
      <c r="BT93" s="65"/>
      <c r="BU93" s="65"/>
      <c r="BV93" s="65"/>
      <c r="BW93" s="65"/>
      <c r="BX93" s="77"/>
    </row>
    <row r="94" spans="4:76" ht="12.75">
      <c r="D94" s="142"/>
      <c r="E94" s="143" t="s">
        <v>36</v>
      </c>
      <c r="BS94" s="65"/>
      <c r="BT94" s="65"/>
      <c r="BU94" s="65"/>
      <c r="BV94" s="65"/>
      <c r="BW94" s="65"/>
      <c r="BX94" s="77"/>
    </row>
    <row r="95" spans="71:76" ht="12.75">
      <c r="BS95" s="65"/>
      <c r="BT95" s="65"/>
      <c r="BU95" s="65"/>
      <c r="BV95" s="65"/>
      <c r="BW95" s="65"/>
      <c r="BX95" s="77"/>
    </row>
    <row r="96" spans="4:76" ht="12.75">
      <c r="D96" s="140"/>
      <c r="E96" s="141" t="s">
        <v>37</v>
      </c>
      <c r="BS96" s="65"/>
      <c r="BT96" s="65"/>
      <c r="BU96" s="65"/>
      <c r="BV96" s="65"/>
      <c r="BW96" s="65"/>
      <c r="BX96" s="77"/>
    </row>
    <row r="97" spans="71:76" ht="12.75">
      <c r="BS97" s="65"/>
      <c r="BT97" s="65"/>
      <c r="BU97" s="65"/>
      <c r="BV97" s="65"/>
      <c r="BW97" s="65"/>
      <c r="BX97" s="77"/>
    </row>
    <row r="98" spans="4:76" ht="12.75">
      <c r="D98" s="95"/>
      <c r="E98" t="s">
        <v>19</v>
      </c>
      <c r="BS98" s="65"/>
      <c r="BT98" s="65"/>
      <c r="BU98" s="65"/>
      <c r="BV98" s="65"/>
      <c r="BW98" s="65"/>
      <c r="BX98" s="77"/>
    </row>
    <row r="99" spans="71:76" ht="12.75">
      <c r="BS99" s="65"/>
      <c r="BT99" s="65"/>
      <c r="BU99" s="65"/>
      <c r="BV99" s="65"/>
      <c r="BW99" s="65"/>
      <c r="BX99" s="77"/>
    </row>
    <row r="100" spans="71:76" ht="12.75">
      <c r="BS100" s="65"/>
      <c r="BT100" s="65"/>
      <c r="BU100" s="65"/>
      <c r="BV100" s="65"/>
      <c r="BW100" s="65"/>
      <c r="BX100" s="77"/>
    </row>
    <row r="101" spans="71:76" ht="12.75">
      <c r="BS101" s="65"/>
      <c r="BT101" s="65"/>
      <c r="BU101" s="65"/>
      <c r="BV101" s="65"/>
      <c r="BW101" s="65"/>
      <c r="BX101" s="77"/>
    </row>
    <row r="102" spans="71:76" ht="12.75">
      <c r="BS102" s="65"/>
      <c r="BT102" s="65"/>
      <c r="BU102" s="65"/>
      <c r="BV102" s="65"/>
      <c r="BW102" s="65"/>
      <c r="BX102" s="77"/>
    </row>
    <row r="103" spans="71:76" ht="12.75">
      <c r="BS103" s="65"/>
      <c r="BT103" s="65"/>
      <c r="BU103" s="65"/>
      <c r="BV103" s="65"/>
      <c r="BW103" s="65"/>
      <c r="BX103" s="77"/>
    </row>
    <row r="104" spans="71:76" ht="12.75">
      <c r="BS104" s="65"/>
      <c r="BT104" s="65"/>
      <c r="BU104" s="65"/>
      <c r="BV104" s="65"/>
      <c r="BW104" s="65"/>
      <c r="BX104" s="77"/>
    </row>
    <row r="105" spans="71:76" ht="12.75">
      <c r="BS105" s="65"/>
      <c r="BT105" s="65"/>
      <c r="BU105" s="65"/>
      <c r="BV105" s="65"/>
      <c r="BW105" s="65"/>
      <c r="BX105" s="77"/>
    </row>
    <row r="106" spans="71:76" ht="12.75">
      <c r="BS106" s="65"/>
      <c r="BT106" s="65"/>
      <c r="BU106" s="65"/>
      <c r="BV106" s="65"/>
      <c r="BW106" s="65"/>
      <c r="BX106" s="77"/>
    </row>
    <row r="107" spans="71:76" ht="12.75">
      <c r="BS107" s="65"/>
      <c r="BT107" s="65"/>
      <c r="BU107" s="65"/>
      <c r="BV107" s="65"/>
      <c r="BW107" s="65"/>
      <c r="BX107" s="77"/>
    </row>
    <row r="108" spans="71:76" ht="12.75">
      <c r="BS108" s="65"/>
      <c r="BT108" s="65"/>
      <c r="BU108" s="65"/>
      <c r="BV108" s="65"/>
      <c r="BW108" s="65"/>
      <c r="BX108" s="77"/>
    </row>
    <row r="109" spans="71:76" ht="12.75">
      <c r="BS109" s="65"/>
      <c r="BT109" s="65"/>
      <c r="BU109" s="65"/>
      <c r="BV109" s="65"/>
      <c r="BW109" s="65"/>
      <c r="BX109" s="77"/>
    </row>
    <row r="110" spans="71:76" ht="12.75">
      <c r="BS110" s="65"/>
      <c r="BT110" s="65"/>
      <c r="BU110" s="65"/>
      <c r="BV110" s="65"/>
      <c r="BW110" s="65"/>
      <c r="BX110" s="77"/>
    </row>
    <row r="111" spans="71:76" ht="12.75">
      <c r="BS111" s="65"/>
      <c r="BT111" s="65"/>
      <c r="BU111" s="65"/>
      <c r="BV111" s="65"/>
      <c r="BW111" s="65"/>
      <c r="BX111" s="77"/>
    </row>
    <row r="112" spans="71:76" ht="12.75">
      <c r="BS112" s="65"/>
      <c r="BT112" s="65"/>
      <c r="BU112" s="65"/>
      <c r="BV112" s="65"/>
      <c r="BW112" s="65"/>
      <c r="BX112" s="77"/>
    </row>
    <row r="113" spans="71:76" ht="12.75">
      <c r="BS113" s="65"/>
      <c r="BT113" s="65"/>
      <c r="BU113" s="65"/>
      <c r="BV113" s="65"/>
      <c r="BW113" s="65"/>
      <c r="BX113" s="77"/>
    </row>
    <row r="114" spans="71:76" ht="12.75">
      <c r="BS114" s="65"/>
      <c r="BT114" s="65"/>
      <c r="BU114" s="65"/>
      <c r="BV114" s="65"/>
      <c r="BW114" s="65"/>
      <c r="BX114" s="77"/>
    </row>
    <row r="115" spans="71:76" ht="12.75">
      <c r="BS115" s="65"/>
      <c r="BT115" s="65"/>
      <c r="BU115" s="65"/>
      <c r="BV115" s="65"/>
      <c r="BW115" s="65"/>
      <c r="BX115" s="77"/>
    </row>
    <row r="116" spans="71:76" ht="12.75">
      <c r="BS116" s="65"/>
      <c r="BT116" s="65"/>
      <c r="BU116" s="65"/>
      <c r="BV116" s="65"/>
      <c r="BW116" s="65"/>
      <c r="BX116" s="77"/>
    </row>
    <row r="117" spans="71:76" ht="12.75">
      <c r="BS117" s="65"/>
      <c r="BT117" s="65"/>
      <c r="BU117" s="65"/>
      <c r="BV117" s="65"/>
      <c r="BW117" s="65"/>
      <c r="BX117" s="77"/>
    </row>
    <row r="118" spans="71:76" ht="12.75">
      <c r="BS118" s="65"/>
      <c r="BT118" s="65"/>
      <c r="BU118" s="65"/>
      <c r="BV118" s="65"/>
      <c r="BW118" s="65"/>
      <c r="BX118" s="77"/>
    </row>
    <row r="119" spans="71:76" ht="12.75">
      <c r="BS119" s="65"/>
      <c r="BT119" s="65"/>
      <c r="BU119" s="65"/>
      <c r="BV119" s="65"/>
      <c r="BW119" s="65"/>
      <c r="BX119" s="77"/>
    </row>
    <row r="120" spans="71:76" ht="12.75">
      <c r="BS120" s="65"/>
      <c r="BT120" s="65"/>
      <c r="BU120" s="65"/>
      <c r="BV120" s="65"/>
      <c r="BW120" s="65"/>
      <c r="BX120" s="77"/>
    </row>
    <row r="121" spans="71:76" ht="12.75">
      <c r="BS121" s="65"/>
      <c r="BT121" s="65"/>
      <c r="BU121" s="65"/>
      <c r="BV121" s="65"/>
      <c r="BW121" s="65"/>
      <c r="BX121" s="77"/>
    </row>
    <row r="122" spans="71:76" ht="12.75">
      <c r="BS122" s="65"/>
      <c r="BT122" s="65"/>
      <c r="BU122" s="65"/>
      <c r="BV122" s="65"/>
      <c r="BW122" s="65"/>
      <c r="BX122" s="77"/>
    </row>
    <row r="123" spans="71:76" ht="12.75">
      <c r="BS123" s="65"/>
      <c r="BT123" s="65"/>
      <c r="BU123" s="65"/>
      <c r="BV123" s="65"/>
      <c r="BW123" s="65"/>
      <c r="BX123" s="77"/>
    </row>
    <row r="124" spans="71:76" ht="12.75">
      <c r="BS124" s="65"/>
      <c r="BT124" s="65"/>
      <c r="BU124" s="65"/>
      <c r="BV124" s="65"/>
      <c r="BW124" s="65"/>
      <c r="BX124" s="77"/>
    </row>
    <row r="125" spans="71:76" ht="12.75">
      <c r="BS125" s="65"/>
      <c r="BT125" s="65"/>
      <c r="BU125" s="65"/>
      <c r="BV125" s="65"/>
      <c r="BW125" s="65"/>
      <c r="BX125" s="77"/>
    </row>
    <row r="126" spans="71:76" ht="12.75">
      <c r="BS126" s="65"/>
      <c r="BT126" s="65"/>
      <c r="BU126" s="65"/>
      <c r="BV126" s="65"/>
      <c r="BW126" s="65"/>
      <c r="BX126" s="77"/>
    </row>
    <row r="127" spans="71:76" ht="12.75">
      <c r="BS127" s="65"/>
      <c r="BT127" s="65"/>
      <c r="BU127" s="65"/>
      <c r="BV127" s="65"/>
      <c r="BW127" s="65"/>
      <c r="BX127" s="77"/>
    </row>
    <row r="128" spans="71:76" ht="12.75">
      <c r="BS128" s="65"/>
      <c r="BT128" s="65"/>
      <c r="BU128" s="65"/>
      <c r="BV128" s="65"/>
      <c r="BW128" s="65"/>
      <c r="BX128" s="77"/>
    </row>
    <row r="129" spans="71:76" ht="12.75">
      <c r="BS129" s="65"/>
      <c r="BT129" s="65"/>
      <c r="BU129" s="65"/>
      <c r="BV129" s="65"/>
      <c r="BW129" s="65"/>
      <c r="BX129" s="77"/>
    </row>
    <row r="130" spans="71:76" ht="12.75">
      <c r="BS130" s="65"/>
      <c r="BT130" s="65"/>
      <c r="BU130" s="65"/>
      <c r="BV130" s="65"/>
      <c r="BW130" s="65"/>
      <c r="BX130" s="77"/>
    </row>
    <row r="131" spans="71:76" ht="12.75">
      <c r="BS131" s="65"/>
      <c r="BT131" s="65"/>
      <c r="BU131" s="65"/>
      <c r="BV131" s="65"/>
      <c r="BW131" s="65"/>
      <c r="BX131" s="77"/>
    </row>
    <row r="132" spans="71:76" ht="12.75">
      <c r="BS132" s="65"/>
      <c r="BT132" s="65"/>
      <c r="BU132" s="65"/>
      <c r="BV132" s="65"/>
      <c r="BW132" s="65"/>
      <c r="BX132" s="77"/>
    </row>
    <row r="133" spans="71:76" ht="12.75">
      <c r="BS133" s="65"/>
      <c r="BT133" s="65"/>
      <c r="BU133" s="65"/>
      <c r="BV133" s="65"/>
      <c r="BW133" s="65"/>
      <c r="BX133" s="77"/>
    </row>
    <row r="134" spans="71:76" ht="12.75">
      <c r="BS134" s="65"/>
      <c r="BT134" s="65"/>
      <c r="BU134" s="65"/>
      <c r="BV134" s="65"/>
      <c r="BW134" s="65"/>
      <c r="BX134" s="77"/>
    </row>
    <row r="135" spans="71:76" ht="12.75">
      <c r="BS135" s="65"/>
      <c r="BT135" s="65"/>
      <c r="BU135" s="65"/>
      <c r="BV135" s="65"/>
      <c r="BW135" s="65"/>
      <c r="BX135" s="77"/>
    </row>
    <row r="136" spans="71:76" ht="12.75">
      <c r="BS136" s="65"/>
      <c r="BT136" s="65"/>
      <c r="BU136" s="65"/>
      <c r="BV136" s="65"/>
      <c r="BW136" s="65"/>
      <c r="BX136" s="77"/>
    </row>
    <row r="137" spans="71:76" ht="12.75">
      <c r="BS137" s="65"/>
      <c r="BT137" s="65"/>
      <c r="BU137" s="65"/>
      <c r="BV137" s="65"/>
      <c r="BW137" s="65"/>
      <c r="BX137" s="77"/>
    </row>
    <row r="138" spans="71:76" ht="12.75">
      <c r="BS138" s="65"/>
      <c r="BT138" s="65"/>
      <c r="BU138" s="65"/>
      <c r="BV138" s="65"/>
      <c r="BW138" s="65"/>
      <c r="BX138" s="77"/>
    </row>
    <row r="139" spans="71:76" ht="12.75">
      <c r="BS139" s="65"/>
      <c r="BT139" s="65"/>
      <c r="BU139" s="65"/>
      <c r="BV139" s="65"/>
      <c r="BW139" s="65"/>
      <c r="BX139" s="77"/>
    </row>
    <row r="140" spans="71:76" ht="12.75">
      <c r="BS140" s="65"/>
      <c r="BT140" s="65"/>
      <c r="BU140" s="65"/>
      <c r="BV140" s="65"/>
      <c r="BW140" s="65"/>
      <c r="BX140" s="77"/>
    </row>
  </sheetData>
  <sheetProtection/>
  <mergeCells count="78">
    <mergeCell ref="BY3:CD3"/>
    <mergeCell ref="CE3:CJ3"/>
    <mergeCell ref="AZ3:BE3"/>
    <mergeCell ref="BG3:BL3"/>
    <mergeCell ref="BM3:BR3"/>
    <mergeCell ref="BS3:BX3"/>
    <mergeCell ref="CK3:CP3"/>
    <mergeCell ref="CQ3:CV3"/>
    <mergeCell ref="CW3:DB3"/>
    <mergeCell ref="DC3:DH3"/>
    <mergeCell ref="DJ2:DR2"/>
    <mergeCell ref="DT2:DU2"/>
    <mergeCell ref="D3:I3"/>
    <mergeCell ref="J3:O3"/>
    <mergeCell ref="P3:U3"/>
    <mergeCell ref="V3:AA3"/>
    <mergeCell ref="AB3:AG3"/>
    <mergeCell ref="AH3:AM3"/>
    <mergeCell ref="AN3:AS3"/>
    <mergeCell ref="AT3:AY3"/>
    <mergeCell ref="D1:BE1"/>
    <mergeCell ref="BG1:DH1"/>
    <mergeCell ref="D2:U2"/>
    <mergeCell ref="V2:AM2"/>
    <mergeCell ref="AN2:BE2"/>
    <mergeCell ref="BG2:BX2"/>
    <mergeCell ref="BY2:CP2"/>
    <mergeCell ref="CQ2:DH2"/>
    <mergeCell ref="BC4:BE4"/>
    <mergeCell ref="CQ4:CS4"/>
    <mergeCell ref="CT4:CV4"/>
    <mergeCell ref="CW4:CY4"/>
    <mergeCell ref="BP4:BR4"/>
    <mergeCell ref="BV4:BX4"/>
    <mergeCell ref="CH4:CJ4"/>
    <mergeCell ref="BS4:BU4"/>
    <mergeCell ref="BY4:CA4"/>
    <mergeCell ref="CE4:CG4"/>
    <mergeCell ref="A42:A49"/>
    <mergeCell ref="A50:A55"/>
    <mergeCell ref="BG4:BI4"/>
    <mergeCell ref="BM4:BO4"/>
    <mergeCell ref="BJ4:BL4"/>
    <mergeCell ref="AN4:AP4"/>
    <mergeCell ref="AQ4:AS4"/>
    <mergeCell ref="AT4:AV4"/>
    <mergeCell ref="A26:A33"/>
    <mergeCell ref="A34:A41"/>
    <mergeCell ref="DM4:DO4"/>
    <mergeCell ref="DP4:DR4"/>
    <mergeCell ref="CB4:CD4"/>
    <mergeCell ref="CN4:CP4"/>
    <mergeCell ref="CK4:CM4"/>
    <mergeCell ref="CZ4:DB4"/>
    <mergeCell ref="DC4:DE4"/>
    <mergeCell ref="DF4:DH4"/>
    <mergeCell ref="A12:A17"/>
    <mergeCell ref="A18:A25"/>
    <mergeCell ref="A6:A11"/>
    <mergeCell ref="DJ4:DL4"/>
    <mergeCell ref="AW4:AY4"/>
    <mergeCell ref="AZ4:BB4"/>
    <mergeCell ref="D4:F4"/>
    <mergeCell ref="J4:L4"/>
    <mergeCell ref="P4:R4"/>
    <mergeCell ref="V4:X4"/>
    <mergeCell ref="A72:A79"/>
    <mergeCell ref="A80:A87"/>
    <mergeCell ref="A56:A63"/>
    <mergeCell ref="A64:A71"/>
    <mergeCell ref="AK4:AM4"/>
    <mergeCell ref="G4:I4"/>
    <mergeCell ref="M4:O4"/>
    <mergeCell ref="S4:U4"/>
    <mergeCell ref="AB4:AD4"/>
    <mergeCell ref="AH4:AJ4"/>
    <mergeCell ref="Y4:AA4"/>
    <mergeCell ref="AE4:AG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Hecker</dc:creator>
  <cp:keywords/>
  <dc:description/>
  <cp:lastModifiedBy>Hecker</cp:lastModifiedBy>
  <dcterms:created xsi:type="dcterms:W3CDTF">2007-06-06T13:26:20Z</dcterms:created>
  <dcterms:modified xsi:type="dcterms:W3CDTF">2008-04-23T17:12:50Z</dcterms:modified>
  <cp:category/>
  <cp:version/>
  <cp:contentType/>
  <cp:contentStatus/>
</cp:coreProperties>
</file>