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5000" windowHeight="95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<sst xmlns="http://schemas.openxmlformats.org/spreadsheetml/2006/main" count="55" uniqueCount="35">
  <si>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73-000-002</t>
  </si>
  <si>
    <t>73-011-013</t>
  </si>
  <si>
    <t>73-023-025</t>
  </si>
  <si>
    <t>73-035-037</t>
  </si>
  <si>
    <t>73-047-049</t>
  </si>
  <si>
    <t>73-059-061</t>
  </si>
  <si>
    <t>73-071-073</t>
  </si>
  <si>
    <t>73-083-085</t>
  </si>
  <si>
    <t>73-095-097</t>
  </si>
  <si>
    <t>73-100-102</t>
  </si>
  <si>
    <t>73-104-106</t>
  </si>
  <si>
    <t>73-107-109</t>
  </si>
  <si>
    <t>73-119-121</t>
  </si>
  <si>
    <t>73-124-126</t>
  </si>
  <si>
    <t>73-129-131</t>
  </si>
  <si>
    <t>73-131-133</t>
  </si>
  <si>
    <t>73-136-138</t>
  </si>
  <si>
    <t>73-143-145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</si>
  <si>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</si>
  <si>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</si>
  <si>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</si>
  <si>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</si>
  <si>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</si>
  <si>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</si>
  <si>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</si>
  <si>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</si>
  <si>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Depth mdpt (m)</t>
  </si>
  <si>
    <t>Depth (m)</t>
  </si>
  <si>
    <t>Mean (Inman, 1952)</t>
  </si>
  <si>
    <t>S.D. (phi units)</t>
  </si>
  <si>
    <t>Chart table</t>
  </si>
  <si>
    <t>Sample</t>
  </si>
  <si>
    <t>Depth (ft)</t>
  </si>
  <si>
    <t xml:space="preserve">%Silt </t>
  </si>
  <si>
    <t>BSS00_73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</si>
</sst>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2" fontId="1" fillId="0" borderId="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Bss00-73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DATATABLE!$W$7:$W$24</c:f>
              <c:numCache>
                <c:ptCount val="18"/>
                <c:pt idx="0">
                  <c:v>4.844</c:v>
                </c:pt>
                <c:pt idx="1">
                  <c:v>45.833000000000006</c:v>
                </c:pt>
                <c:pt idx="2">
                  <c:v>17.96</c:v>
                </c:pt>
                <c:pt idx="3">
                  <c:v>1.7570000000000001</c:v>
                </c:pt>
                <c:pt idx="4">
                  <c:v>24.45</c:v>
                </c:pt>
                <c:pt idx="5">
                  <c:v>32.501999999999995</c:v>
                </c:pt>
                <c:pt idx="6">
                  <c:v>4.384</c:v>
                </c:pt>
                <c:pt idx="7">
                  <c:v>29.77</c:v>
                </c:pt>
                <c:pt idx="8">
                  <c:v>19.25</c:v>
                </c:pt>
                <c:pt idx="9">
                  <c:v>87.827</c:v>
                </c:pt>
                <c:pt idx="10">
                  <c:v>79.41741</c:v>
                </c:pt>
                <c:pt idx="11">
                  <c:v>10.348</c:v>
                </c:pt>
                <c:pt idx="12">
                  <c:v>0.761</c:v>
                </c:pt>
                <c:pt idx="13">
                  <c:v>80.4019</c:v>
                </c:pt>
                <c:pt idx="14">
                  <c:v>96.955</c:v>
                </c:pt>
                <c:pt idx="15">
                  <c:v>34.088</c:v>
                </c:pt>
                <c:pt idx="16">
                  <c:v>94.6233</c:v>
                </c:pt>
                <c:pt idx="17">
                  <c:v>95.02199999999999</c:v>
                </c:pt>
              </c:numCache>
            </c:numRef>
          </c:xVal>
          <c:yVal>
            <c:numRef>
              <c:f>DATATABLE!$U$7:$U$24</c:f>
              <c:numCache>
                <c:ptCount val="18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8.416666666666668</c:v>
                </c:pt>
                <c:pt idx="10">
                  <c:v>8.75</c:v>
                </c:pt>
                <c:pt idx="11">
                  <c:v>9</c:v>
                </c:pt>
                <c:pt idx="12">
                  <c:v>10</c:v>
                </c:pt>
                <c:pt idx="13">
                  <c:v>10.416666666666668</c:v>
                </c:pt>
                <c:pt idx="14">
                  <c:v>10.833333333333332</c:v>
                </c:pt>
                <c:pt idx="15">
                  <c:v>11</c:v>
                </c:pt>
                <c:pt idx="16">
                  <c:v>11.416666666666668</c:v>
                </c:pt>
                <c:pt idx="17">
                  <c:v>12</c:v>
                </c:pt>
              </c:numCache>
            </c:numRef>
          </c:yVal>
          <c:smooth val="0"/>
        </c:ser>
        <c:axId val="20949115"/>
        <c:axId val="3544560"/>
      </c:scatterChart>
      <c:valAx>
        <c:axId val="2094911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544560"/>
        <c:crosses val="autoZero"/>
        <c:crossBetween val="midCat"/>
        <c:dispUnits/>
        <c:majorUnit val="10"/>
        <c:minorUnit val="5"/>
      </c:valAx>
      <c:valAx>
        <c:axId val="354456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0949115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Bss00-73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DATATABLE!$W$7:$W$24</c:f>
              <c:numCache>
                <c:ptCount val="18"/>
                <c:pt idx="0">
                  <c:v>4.844</c:v>
                </c:pt>
                <c:pt idx="1">
                  <c:v>45.833000000000006</c:v>
                </c:pt>
                <c:pt idx="2">
                  <c:v>17.96</c:v>
                </c:pt>
                <c:pt idx="3">
                  <c:v>1.7570000000000001</c:v>
                </c:pt>
                <c:pt idx="4">
                  <c:v>24.45</c:v>
                </c:pt>
                <c:pt idx="5">
                  <c:v>32.501999999999995</c:v>
                </c:pt>
                <c:pt idx="6">
                  <c:v>4.384</c:v>
                </c:pt>
                <c:pt idx="7">
                  <c:v>29.77</c:v>
                </c:pt>
                <c:pt idx="8">
                  <c:v>19.25</c:v>
                </c:pt>
                <c:pt idx="9">
                  <c:v>87.827</c:v>
                </c:pt>
                <c:pt idx="10">
                  <c:v>79.41741</c:v>
                </c:pt>
                <c:pt idx="11">
                  <c:v>10.348</c:v>
                </c:pt>
                <c:pt idx="12">
                  <c:v>0.761</c:v>
                </c:pt>
                <c:pt idx="13">
                  <c:v>80.4019</c:v>
                </c:pt>
                <c:pt idx="14">
                  <c:v>96.955</c:v>
                </c:pt>
                <c:pt idx="15">
                  <c:v>34.088</c:v>
                </c:pt>
                <c:pt idx="16">
                  <c:v>94.6233</c:v>
                </c:pt>
                <c:pt idx="17">
                  <c:v>95.02199999999999</c:v>
                </c:pt>
              </c:numCache>
            </c:numRef>
          </c:xVal>
          <c:yVal>
            <c:numRef>
              <c:f>DATATABLE!$V$7:$V$24</c:f>
              <c:numCache>
                <c:ptCount val="18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2.5654000000000003</c:v>
                </c:pt>
                <c:pt idx="10">
                  <c:v>2.667</c:v>
                </c:pt>
                <c:pt idx="11">
                  <c:v>2.7432</c:v>
                </c:pt>
                <c:pt idx="12">
                  <c:v>3.048</c:v>
                </c:pt>
                <c:pt idx="13">
                  <c:v>3.1750000000000003</c:v>
                </c:pt>
                <c:pt idx="14">
                  <c:v>3.3019999999999996</c:v>
                </c:pt>
                <c:pt idx="15">
                  <c:v>3.3528</c:v>
                </c:pt>
                <c:pt idx="16">
                  <c:v>3.4798</c:v>
                </c:pt>
                <c:pt idx="17">
                  <c:v>3.6576</c:v>
                </c:pt>
              </c:numCache>
            </c:numRef>
          </c:yVal>
          <c:smooth val="0"/>
        </c:ser>
        <c:axId val="35683377"/>
        <c:axId val="28184974"/>
      </c:scatterChart>
      <c:valAx>
        <c:axId val="3568337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184974"/>
        <c:crosses val="autoZero"/>
        <c:crossBetween val="midCat"/>
        <c:dispUnits/>
        <c:majorUnit val="10"/>
        <c:minorUnit val="5"/>
      </c:valAx>
      <c:valAx>
        <c:axId val="2818497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568337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41</xdr:row>
      <xdr:rowOff>104775</xdr:rowOff>
    </xdr:from>
    <xdr:to>
      <xdr:col>12</xdr:col>
      <xdr:colOff>19050</xdr:colOff>
      <xdr:row>60</xdr:row>
      <xdr:rowOff>0</xdr:rowOff>
    </xdr:to>
    <xdr:graphicFrame>
      <xdr:nvGraphicFramePr>
        <xdr:cNvPr id="1" name="Chart 1"/>
        <xdr:cNvGraphicFramePr/>
      </xdr:nvGraphicFramePr>
      <xdr:xfrm>
        <a:off x="133350" y="6353175"/>
        <a:ext cx="45053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180975</xdr:colOff>
      <xdr:row>42</xdr:row>
      <xdr:rowOff>76200</xdr:rowOff>
    </xdr:from>
    <xdr:to>
      <xdr:col>23</xdr:col>
      <xdr:colOff>171450</xdr:colOff>
      <xdr:row>60</xdr:row>
      <xdr:rowOff>114300</xdr:rowOff>
    </xdr:to>
    <xdr:graphicFrame>
      <xdr:nvGraphicFramePr>
        <xdr:cNvPr id="2" name="Chart 3"/>
        <xdr:cNvGraphicFramePr/>
      </xdr:nvGraphicFramePr>
      <xdr:xfrm>
        <a:off x="5038725" y="6477000"/>
        <a:ext cx="44577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0.33203125" style="0" bestFit="1" customWidth="1"/>
    <col min="2" max="2" width="12.16015625" style="0" bestFit="1" customWidth="1"/>
    <col min="3" max="3" width="5.33203125" style="11" customWidth="1"/>
    <col min="4" max="5" width="6.66015625" style="0" bestFit="1" customWidth="1"/>
    <col min="6" max="12" width="5.66015625" style="0" bestFit="1" customWidth="1"/>
    <col min="13" max="13" width="4.16015625" style="0" bestFit="1" customWidth="1"/>
    <col min="14" max="15" width="5.33203125" style="11" customWidth="1"/>
    <col min="16" max="16" width="9.16015625" style="7" bestFit="1" customWidth="1"/>
    <col min="17" max="18" width="6.16015625" style="7" bestFit="1" customWidth="1"/>
    <col min="19" max="19" width="9" style="0" customWidth="1"/>
    <col min="20" max="20" width="10.33203125" style="0" bestFit="1" customWidth="1"/>
    <col min="21" max="21" width="12.16015625" style="0" bestFit="1" customWidth="1"/>
    <col min="22" max="22" width="5.33203125" style="11" customWidth="1"/>
    <col min="23" max="23" width="9.16015625" style="7" bestFit="1" customWidth="1"/>
    <col min="24" max="25" width="6.16015625" style="7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11" customFormat="1" ht="9.75">
      <c r="A4" s="8" t="s">
        <v>34</v>
      </c>
      <c r="B4" s="1"/>
      <c r="C4" s="1"/>
      <c r="D4" s="1"/>
      <c r="E4" s="1"/>
      <c r="F4" s="1"/>
      <c r="G4" s="9" t="s">
        <v>25</v>
      </c>
      <c r="H4" s="1"/>
      <c r="I4" s="1"/>
      <c r="J4" s="1"/>
      <c r="K4" s="1"/>
      <c r="L4" s="1"/>
      <c r="M4" s="1"/>
      <c r="N4" s="10"/>
      <c r="O4" s="10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20</v>
      </c>
      <c r="B5" s="3" t="s">
        <v>21</v>
      </c>
      <c r="C5" s="3" t="s">
        <v>26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28</v>
      </c>
      <c r="O5" s="3" t="s">
        <v>29</v>
      </c>
      <c r="P5" s="6" t="s">
        <v>22</v>
      </c>
      <c r="Q5" s="6" t="s">
        <v>23</v>
      </c>
      <c r="R5" s="6" t="s">
        <v>24</v>
      </c>
      <c r="S5" s="1"/>
      <c r="T5" s="8" t="s">
        <v>30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0.000758</v>
      </c>
      <c r="E6" s="2">
        <v>0.0013720000000000002</v>
      </c>
      <c r="F6" s="2">
        <v>0.002489</v>
      </c>
      <c r="G6" s="2">
        <v>0.003885</v>
      </c>
      <c r="H6" s="2">
        <v>0.01272</v>
      </c>
      <c r="I6" s="2">
        <v>0.03085</v>
      </c>
      <c r="J6" s="2">
        <v>0.04056</v>
      </c>
      <c r="K6" s="2">
        <v>0.05007</v>
      </c>
      <c r="L6" s="2">
        <v>0.06202</v>
      </c>
      <c r="M6" s="2" t="s">
        <v>18</v>
      </c>
      <c r="N6" s="5">
        <f>(F6+J6)/2</f>
        <v>0.0215245</v>
      </c>
      <c r="O6" s="5"/>
      <c r="P6" s="5">
        <v>4.844</v>
      </c>
      <c r="Q6" s="5">
        <v>70.09</v>
      </c>
      <c r="R6" s="5">
        <v>25.06</v>
      </c>
      <c r="S6" s="2"/>
      <c r="T6" s="15" t="s">
        <v>31</v>
      </c>
      <c r="U6" s="12" t="s">
        <v>32</v>
      </c>
      <c r="V6" s="12" t="s">
        <v>27</v>
      </c>
      <c r="W6" s="12" t="s">
        <v>22</v>
      </c>
      <c r="X6" s="12" t="s">
        <v>33</v>
      </c>
      <c r="Y6" s="16" t="s">
        <v>24</v>
      </c>
      <c r="Z6" s="2"/>
      <c r="AA6" s="2"/>
      <c r="AB6" s="2"/>
      <c r="AC6" s="2"/>
    </row>
    <row r="7" spans="1:29" ht="12">
      <c r="A7" s="2"/>
      <c r="B7" s="2"/>
      <c r="C7" s="2"/>
      <c r="D7" s="2">
        <v>10.365514531153083</v>
      </c>
      <c r="E7" s="2">
        <v>9.509503803151361</v>
      </c>
      <c r="F7" s="2">
        <v>8.650218054343139</v>
      </c>
      <c r="G7" s="2">
        <v>8.007869686029103</v>
      </c>
      <c r="H7" s="2">
        <v>6.2967575191524565</v>
      </c>
      <c r="I7" s="2">
        <v>5.018585700400031</v>
      </c>
      <c r="J7" s="2">
        <v>4.623798537433472</v>
      </c>
      <c r="K7" s="2">
        <v>4.319909734353057</v>
      </c>
      <c r="L7" s="2">
        <v>4.01112266382419</v>
      </c>
      <c r="M7" s="2" t="s">
        <v>19</v>
      </c>
      <c r="N7" s="5">
        <f aca="true" t="shared" si="0" ref="N7:N41">(F7+J7)/2</f>
        <v>6.637008295888306</v>
      </c>
      <c r="O7" s="5">
        <f>(F7-J7)/2</f>
        <v>2.0132097584548334</v>
      </c>
      <c r="P7" s="5"/>
      <c r="Q7" s="5"/>
      <c r="R7" s="5"/>
      <c r="S7" s="2"/>
      <c r="T7" s="17" t="s">
        <v>0</v>
      </c>
      <c r="U7" s="13">
        <v>0.08333333333333333</v>
      </c>
      <c r="V7" s="13">
        <f>CONVERT(U7,"ft","m")</f>
        <v>0.0254</v>
      </c>
      <c r="W7" s="18">
        <v>4.844</v>
      </c>
      <c r="X7" s="18">
        <v>70.09</v>
      </c>
      <c r="Y7" s="19">
        <v>25.06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0.001549</v>
      </c>
      <c r="E8" s="2">
        <v>0.003551</v>
      </c>
      <c r="F8" s="2">
        <v>0.008173</v>
      </c>
      <c r="G8" s="2">
        <v>0.02262</v>
      </c>
      <c r="H8" s="2">
        <v>0.0582</v>
      </c>
      <c r="I8" s="2">
        <v>0.08424</v>
      </c>
      <c r="J8" s="2">
        <v>0.09685</v>
      </c>
      <c r="K8" s="2">
        <v>0.1073</v>
      </c>
      <c r="L8" s="2">
        <v>0.118</v>
      </c>
      <c r="M8" s="2"/>
      <c r="N8" s="5">
        <f t="shared" si="0"/>
        <v>0.0525115</v>
      </c>
      <c r="O8" s="5"/>
      <c r="P8" s="5">
        <v>45.833000000000006</v>
      </c>
      <c r="Q8" s="5">
        <v>43.38</v>
      </c>
      <c r="R8" s="5">
        <v>10.76</v>
      </c>
      <c r="S8" s="2"/>
      <c r="T8" s="17" t="s">
        <v>1</v>
      </c>
      <c r="U8" s="13">
        <v>1</v>
      </c>
      <c r="V8" s="13">
        <f>CONVERT(U8,"ft","m")</f>
        <v>0.3048</v>
      </c>
      <c r="W8" s="18">
        <v>45.833000000000006</v>
      </c>
      <c r="X8" s="18">
        <v>43.38</v>
      </c>
      <c r="Y8" s="19">
        <v>10.76</v>
      </c>
      <c r="Z8" s="2"/>
      <c r="AA8" s="2"/>
      <c r="AB8" s="2"/>
      <c r="AC8" s="2"/>
    </row>
    <row r="9" spans="1:29" ht="12">
      <c r="A9" s="2"/>
      <c r="B9" s="2"/>
      <c r="C9" s="2"/>
      <c r="D9" s="2">
        <v>9.334447140534605</v>
      </c>
      <c r="E9" s="2">
        <v>8.137558924303203</v>
      </c>
      <c r="F9" s="2">
        <v>6.934918550148281</v>
      </c>
      <c r="G9" s="2">
        <v>5.466257260446992</v>
      </c>
      <c r="H9" s="2">
        <v>4.102837036641166</v>
      </c>
      <c r="I9" s="2">
        <v>3.569350753411095</v>
      </c>
      <c r="J9" s="2">
        <v>3.368104140946196</v>
      </c>
      <c r="K9" s="2">
        <v>3.2202780187929276</v>
      </c>
      <c r="L9" s="2">
        <v>3.083141235300246</v>
      </c>
      <c r="M9" s="2"/>
      <c r="N9" s="5">
        <f t="shared" si="0"/>
        <v>5.151511345547238</v>
      </c>
      <c r="O9" s="5">
        <f>(F9-J9)/2</f>
        <v>1.7834072046010427</v>
      </c>
      <c r="P9" s="5"/>
      <c r="Q9" s="5"/>
      <c r="R9" s="5"/>
      <c r="S9" s="2"/>
      <c r="T9" s="17" t="s">
        <v>2</v>
      </c>
      <c r="U9" s="13">
        <v>2</v>
      </c>
      <c r="V9" s="13">
        <f>CONVERT(U9,"ft","m")</f>
        <v>0.6096</v>
      </c>
      <c r="W9" s="18">
        <v>17.96</v>
      </c>
      <c r="X9" s="18">
        <v>48.62</v>
      </c>
      <c r="Y9" s="19">
        <v>33.42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0.0006830000000000001</v>
      </c>
      <c r="E10" s="2">
        <v>0.000992</v>
      </c>
      <c r="F10" s="2">
        <v>0.001725</v>
      </c>
      <c r="G10" s="2">
        <v>0.002825</v>
      </c>
      <c r="H10" s="2">
        <v>0.01011</v>
      </c>
      <c r="I10" s="2">
        <v>0.04743</v>
      </c>
      <c r="J10" s="2">
        <v>0.06773</v>
      </c>
      <c r="K10" s="2">
        <v>0.08889</v>
      </c>
      <c r="L10" s="2">
        <v>0.1057</v>
      </c>
      <c r="M10" s="2"/>
      <c r="N10" s="5">
        <f t="shared" si="0"/>
        <v>0.0347275</v>
      </c>
      <c r="O10" s="5"/>
      <c r="P10" s="5">
        <v>17.96</v>
      </c>
      <c r="Q10" s="5">
        <v>48.62</v>
      </c>
      <c r="R10" s="5">
        <v>33.42</v>
      </c>
      <c r="S10" s="2"/>
      <c r="T10" s="17" t="s">
        <v>3</v>
      </c>
      <c r="U10" s="13">
        <v>3</v>
      </c>
      <c r="V10" s="13">
        <f>CONVERT(U10,"ft","m")</f>
        <v>0.9144</v>
      </c>
      <c r="W10" s="18">
        <v>1.7570000000000001</v>
      </c>
      <c r="X10" s="18">
        <v>66.51</v>
      </c>
      <c r="Y10" s="19">
        <v>31.78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10.515826801034084</v>
      </c>
      <c r="E11" s="2">
        <v>9.977372258937299</v>
      </c>
      <c r="F11" s="2">
        <v>9.17918792277128</v>
      </c>
      <c r="G11" s="2">
        <v>8.467533417134263</v>
      </c>
      <c r="H11" s="2">
        <v>6.6280731925337975</v>
      </c>
      <c r="I11" s="2">
        <v>4.398056321357285</v>
      </c>
      <c r="J11" s="2">
        <v>3.8840611940172116</v>
      </c>
      <c r="K11" s="2">
        <v>3.4918350627543733</v>
      </c>
      <c r="L11" s="2">
        <v>3.2419527181667664</v>
      </c>
      <c r="M11" s="2"/>
      <c r="N11" s="5">
        <f t="shared" si="0"/>
        <v>6.531624558394246</v>
      </c>
      <c r="O11" s="5">
        <f>(F11-J11)/2</f>
        <v>2.647563364377034</v>
      </c>
      <c r="P11" s="5"/>
      <c r="Q11" s="5"/>
      <c r="R11" s="5"/>
      <c r="S11" s="2"/>
      <c r="T11" s="17" t="s">
        <v>4</v>
      </c>
      <c r="U11" s="13">
        <v>4</v>
      </c>
      <c r="V11" s="13">
        <f>CONVERT(U11,"ft","m")</f>
        <v>1.2192</v>
      </c>
      <c r="W11" s="18">
        <v>24.45</v>
      </c>
      <c r="X11" s="18">
        <v>43.32</v>
      </c>
      <c r="Y11" s="19">
        <v>32.34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0.0006820000000000001</v>
      </c>
      <c r="E12" s="2">
        <v>0.000995</v>
      </c>
      <c r="F12" s="2">
        <v>0.001777</v>
      </c>
      <c r="G12" s="2">
        <v>0.002947</v>
      </c>
      <c r="H12" s="2">
        <v>0.009039</v>
      </c>
      <c r="I12" s="2">
        <v>0.02028</v>
      </c>
      <c r="J12" s="2">
        <v>0.02727</v>
      </c>
      <c r="K12" s="2">
        <v>0.03538</v>
      </c>
      <c r="L12" s="2">
        <v>0.04859000000000001</v>
      </c>
      <c r="M12" s="2"/>
      <c r="N12" s="5">
        <f t="shared" si="0"/>
        <v>0.0145235</v>
      </c>
      <c r="O12" s="5"/>
      <c r="P12" s="5">
        <v>1.7570000000000001</v>
      </c>
      <c r="Q12" s="5">
        <v>66.51</v>
      </c>
      <c r="R12" s="5">
        <v>31.78</v>
      </c>
      <c r="S12" s="2"/>
      <c r="T12" s="17" t="s">
        <v>5</v>
      </c>
      <c r="U12" s="13">
        <v>5</v>
      </c>
      <c r="V12" s="13">
        <f>CONVERT(U12,"ft","m")</f>
        <v>1.524</v>
      </c>
      <c r="W12" s="18">
        <v>32.501999999999995</v>
      </c>
      <c r="X12" s="18">
        <v>43.4</v>
      </c>
      <c r="Y12" s="19">
        <v>24.09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10.517940640300003</v>
      </c>
      <c r="E13" s="2">
        <v>9.973015853893164</v>
      </c>
      <c r="F13" s="2">
        <v>9.136340603295496</v>
      </c>
      <c r="G13" s="2">
        <v>8.406537224200173</v>
      </c>
      <c r="H13" s="2">
        <v>6.789621111008555</v>
      </c>
      <c r="I13" s="2">
        <v>5.623798537433472</v>
      </c>
      <c r="J13" s="2">
        <v>5.1965414895215485</v>
      </c>
      <c r="K13" s="2">
        <v>4.820922141746354</v>
      </c>
      <c r="L13" s="2">
        <v>4.3631967573195265</v>
      </c>
      <c r="M13" s="2"/>
      <c r="N13" s="5">
        <f t="shared" si="0"/>
        <v>7.166441046408522</v>
      </c>
      <c r="O13" s="5">
        <f>(F13-J13)/2</f>
        <v>1.9698995568869737</v>
      </c>
      <c r="P13" s="5"/>
      <c r="Q13" s="5"/>
      <c r="R13" s="5"/>
      <c r="S13" s="2"/>
      <c r="T13" s="17" t="s">
        <v>6</v>
      </c>
      <c r="U13" s="13">
        <v>6</v>
      </c>
      <c r="V13" s="13">
        <f>CONVERT(U13,"ft","m")</f>
        <v>1.8288</v>
      </c>
      <c r="W13" s="18">
        <v>4.384</v>
      </c>
      <c r="X13" s="18">
        <v>82.09</v>
      </c>
      <c r="Y13" s="19">
        <v>13.55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0.0006889999999999999</v>
      </c>
      <c r="E14" s="2">
        <v>0.001022</v>
      </c>
      <c r="F14" s="2">
        <v>0.001857</v>
      </c>
      <c r="G14" s="2">
        <v>0.002965</v>
      </c>
      <c r="H14" s="2">
        <v>0.009555999999999999</v>
      </c>
      <c r="I14" s="2">
        <v>0.0603</v>
      </c>
      <c r="J14" s="2">
        <v>0.09447</v>
      </c>
      <c r="K14" s="2">
        <v>0.1125</v>
      </c>
      <c r="L14" s="2">
        <v>0.1252</v>
      </c>
      <c r="M14" s="2"/>
      <c r="N14" s="5">
        <f t="shared" si="0"/>
        <v>0.0481635</v>
      </c>
      <c r="O14" s="5"/>
      <c r="P14" s="5">
        <v>24.45</v>
      </c>
      <c r="Q14" s="5">
        <v>43.32</v>
      </c>
      <c r="R14" s="5">
        <v>32.34</v>
      </c>
      <c r="S14" s="2"/>
      <c r="T14" s="17" t="s">
        <v>7</v>
      </c>
      <c r="U14" s="13">
        <v>7</v>
      </c>
      <c r="V14" s="13">
        <f>CONVERT(U14,"ft","m")</f>
        <v>2.1336</v>
      </c>
      <c r="W14" s="18">
        <v>29.77</v>
      </c>
      <c r="X14" s="18">
        <v>54.48</v>
      </c>
      <c r="Y14" s="19">
        <v>15.74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10.503208396619884</v>
      </c>
      <c r="E15" s="2">
        <v>9.934389088386554</v>
      </c>
      <c r="F15" s="2">
        <v>9.072810469388754</v>
      </c>
      <c r="G15" s="2">
        <v>8.397752179890809</v>
      </c>
      <c r="H15" s="2">
        <v>6.709377430867842</v>
      </c>
      <c r="I15" s="2">
        <v>4.0516981876493645</v>
      </c>
      <c r="J15" s="2">
        <v>3.4039999315802456</v>
      </c>
      <c r="K15" s="2">
        <v>3.15200309344505</v>
      </c>
      <c r="L15" s="2">
        <v>2.9976935326168315</v>
      </c>
      <c r="M15" s="2"/>
      <c r="N15" s="5">
        <f t="shared" si="0"/>
        <v>6.2384052004845</v>
      </c>
      <c r="O15" s="5">
        <f>(F15-J15)/2</f>
        <v>2.8344052689042543</v>
      </c>
      <c r="P15" s="5"/>
      <c r="Q15" s="5"/>
      <c r="R15" s="5"/>
      <c r="S15" s="2"/>
      <c r="T15" s="17" t="s">
        <v>8</v>
      </c>
      <c r="U15" s="13">
        <v>8</v>
      </c>
      <c r="V15" s="13">
        <f>CONVERT(U15,"ft","m")</f>
        <v>2.4384</v>
      </c>
      <c r="W15" s="18">
        <v>19.25</v>
      </c>
      <c r="X15" s="18">
        <v>61.92</v>
      </c>
      <c r="Y15" s="19">
        <v>18.85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0.000778</v>
      </c>
      <c r="E16" s="2">
        <v>0.001399</v>
      </c>
      <c r="F16" s="2">
        <v>0.002519</v>
      </c>
      <c r="G16" s="2">
        <v>0.004118</v>
      </c>
      <c r="H16" s="2">
        <v>0.02207</v>
      </c>
      <c r="I16" s="2">
        <v>0.08718000000000001</v>
      </c>
      <c r="J16" s="2">
        <v>0.1118</v>
      </c>
      <c r="K16" s="2">
        <v>0.1289</v>
      </c>
      <c r="L16" s="2">
        <v>0.1426</v>
      </c>
      <c r="M16" s="2"/>
      <c r="N16" s="5">
        <f t="shared" si="0"/>
        <v>0.057159499999999995</v>
      </c>
      <c r="O16" s="5"/>
      <c r="P16" s="5">
        <v>32.501999999999995</v>
      </c>
      <c r="Q16" s="5">
        <v>43.4</v>
      </c>
      <c r="R16" s="5">
        <v>24.09</v>
      </c>
      <c r="S16" s="2"/>
      <c r="T16" s="17" t="s">
        <v>9</v>
      </c>
      <c r="U16" s="13">
        <v>8.416666666666668</v>
      </c>
      <c r="V16" s="13">
        <f>CONVERT(U16,"ft","m")</f>
        <v>2.5654000000000003</v>
      </c>
      <c r="W16" s="18">
        <v>87.827</v>
      </c>
      <c r="X16" s="18">
        <v>9.18</v>
      </c>
      <c r="Y16" s="19">
        <v>3.0540000000000003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10.327942224337983</v>
      </c>
      <c r="E17" s="2">
        <v>9.481388322159422</v>
      </c>
      <c r="F17" s="2">
        <v>8.632933162589934</v>
      </c>
      <c r="G17" s="2">
        <v>7.92384045469192</v>
      </c>
      <c r="H17" s="2">
        <v>5.501769560157197</v>
      </c>
      <c r="I17" s="2">
        <v>3.5198589860828142</v>
      </c>
      <c r="J17" s="2">
        <v>3.161007906706259</v>
      </c>
      <c r="K17" s="2">
        <v>2.955675831187799</v>
      </c>
      <c r="L17" s="2">
        <v>2.809954113105561</v>
      </c>
      <c r="M17" s="2"/>
      <c r="N17" s="5">
        <f t="shared" si="0"/>
        <v>5.896970534648096</v>
      </c>
      <c r="O17" s="5">
        <f>(F17-J17)/2</f>
        <v>2.7359626279418374</v>
      </c>
      <c r="P17" s="5"/>
      <c r="Q17" s="5"/>
      <c r="R17" s="5"/>
      <c r="S17" s="2"/>
      <c r="T17" s="17" t="s">
        <v>10</v>
      </c>
      <c r="U17" s="13">
        <v>8.75</v>
      </c>
      <c r="V17" s="13">
        <f>CONVERT(U17,"ft","m")</f>
        <v>2.667</v>
      </c>
      <c r="W17" s="18">
        <v>79.41741</v>
      </c>
      <c r="X17" s="18">
        <v>14.93</v>
      </c>
      <c r="Y17" s="19">
        <v>5.61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0.001119</v>
      </c>
      <c r="E18" s="2">
        <v>0.002649</v>
      </c>
      <c r="F18" s="2">
        <v>0.005141</v>
      </c>
      <c r="G18" s="2">
        <v>0.01036</v>
      </c>
      <c r="H18" s="2">
        <v>0.02079</v>
      </c>
      <c r="I18" s="2">
        <v>0.03349</v>
      </c>
      <c r="J18" s="2">
        <v>0.04176</v>
      </c>
      <c r="K18" s="2">
        <v>0.05</v>
      </c>
      <c r="L18" s="2">
        <v>0.0606</v>
      </c>
      <c r="M18" s="2"/>
      <c r="N18" s="5">
        <f t="shared" si="0"/>
        <v>0.0234505</v>
      </c>
      <c r="O18" s="5"/>
      <c r="P18" s="5">
        <v>4.384</v>
      </c>
      <c r="Q18" s="5">
        <v>82.09</v>
      </c>
      <c r="R18" s="5">
        <v>13.55</v>
      </c>
      <c r="S18" s="2"/>
      <c r="T18" s="17" t="s">
        <v>11</v>
      </c>
      <c r="U18" s="13">
        <v>9</v>
      </c>
      <c r="V18" s="13">
        <f>CONVERT(U18,"ft","m")</f>
        <v>2.7432</v>
      </c>
      <c r="W18" s="18">
        <v>10.348</v>
      </c>
      <c r="X18" s="18">
        <v>60.56</v>
      </c>
      <c r="Y18" s="19">
        <v>29.05</v>
      </c>
      <c r="Z18" s="2"/>
      <c r="AA18" s="2"/>
      <c r="AB18" s="2"/>
      <c r="AC18" s="2"/>
    </row>
    <row r="19" spans="1:29" ht="12">
      <c r="A19" s="2"/>
      <c r="B19" s="2"/>
      <c r="C19" s="2"/>
      <c r="D19" s="2">
        <v>9.80357424834778</v>
      </c>
      <c r="E19" s="2">
        <v>8.560336440954552</v>
      </c>
      <c r="F19" s="2">
        <v>7.603735272573847</v>
      </c>
      <c r="G19" s="2">
        <v>6.592832186750258</v>
      </c>
      <c r="H19" s="2">
        <v>5.587966431578442</v>
      </c>
      <c r="I19" s="2">
        <v>4.900125813730097</v>
      </c>
      <c r="J19" s="2">
        <v>4.581734477866927</v>
      </c>
      <c r="K19" s="2">
        <v>4.321928094887363</v>
      </c>
      <c r="L19" s="2">
        <v>4.044538396076498</v>
      </c>
      <c r="M19" s="2"/>
      <c r="N19" s="5">
        <f t="shared" si="0"/>
        <v>6.092734875220387</v>
      </c>
      <c r="O19" s="5">
        <f>(F19-J19)/2</f>
        <v>1.51100039735346</v>
      </c>
      <c r="P19" s="5"/>
      <c r="Q19" s="5"/>
      <c r="R19" s="5"/>
      <c r="S19" s="2"/>
      <c r="T19" s="17" t="s">
        <v>12</v>
      </c>
      <c r="U19" s="13">
        <v>10</v>
      </c>
      <c r="V19" s="13">
        <f>CONVERT(U19,"ft","m")</f>
        <v>3.048</v>
      </c>
      <c r="W19" s="18">
        <v>0.761</v>
      </c>
      <c r="X19" s="18">
        <v>53.66</v>
      </c>
      <c r="Y19" s="19">
        <v>45.61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0.000943</v>
      </c>
      <c r="E20" s="2">
        <v>0.002275</v>
      </c>
      <c r="F20" s="2">
        <v>0.003995</v>
      </c>
      <c r="G20" s="2">
        <v>0.008695</v>
      </c>
      <c r="H20" s="2">
        <v>0.02657</v>
      </c>
      <c r="I20" s="2">
        <v>0.09015</v>
      </c>
      <c r="J20" s="2">
        <v>0.1701</v>
      </c>
      <c r="K20" s="2">
        <v>0.1979</v>
      </c>
      <c r="L20" s="2">
        <v>0.2151</v>
      </c>
      <c r="M20" s="2"/>
      <c r="N20" s="5">
        <f t="shared" si="0"/>
        <v>0.0870475</v>
      </c>
      <c r="O20" s="5"/>
      <c r="P20" s="5">
        <v>29.77</v>
      </c>
      <c r="Q20" s="5">
        <v>54.48</v>
      </c>
      <c r="R20" s="5">
        <v>15.74</v>
      </c>
      <c r="S20" s="2"/>
      <c r="T20" s="17" t="s">
        <v>13</v>
      </c>
      <c r="U20" s="13">
        <v>10.416666666666668</v>
      </c>
      <c r="V20" s="13">
        <f>CONVERT(U20,"ft","m")</f>
        <v>3.1750000000000003</v>
      </c>
      <c r="W20" s="18">
        <v>80.4019</v>
      </c>
      <c r="X20" s="18">
        <v>16.89</v>
      </c>
      <c r="Y20" s="19">
        <v>2.71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10.050454608649078</v>
      </c>
      <c r="E21" s="2">
        <v>8.779917739350752</v>
      </c>
      <c r="F21" s="2">
        <v>7.9675887815088355</v>
      </c>
      <c r="G21" s="2">
        <v>6.8455982571302245</v>
      </c>
      <c r="H21" s="2">
        <v>5.234057961946305</v>
      </c>
      <c r="I21" s="2">
        <v>3.4715286981171083</v>
      </c>
      <c r="J21" s="2">
        <v>2.5555449538860646</v>
      </c>
      <c r="K21" s="2">
        <v>2.3371564825019373</v>
      </c>
      <c r="L21" s="2">
        <v>2.2169205701263883</v>
      </c>
      <c r="M21" s="2"/>
      <c r="N21" s="5">
        <f t="shared" si="0"/>
        <v>5.26156686769745</v>
      </c>
      <c r="O21" s="5">
        <f>(F21-J21)/2</f>
        <v>2.7060219138113855</v>
      </c>
      <c r="P21" s="5"/>
      <c r="Q21" s="5"/>
      <c r="R21" s="5"/>
      <c r="S21" s="2"/>
      <c r="T21" s="17" t="s">
        <v>14</v>
      </c>
      <c r="U21" s="13">
        <v>10.833333333333332</v>
      </c>
      <c r="V21" s="13">
        <f>CONVERT(U21,"ft","m")</f>
        <v>3.3019999999999996</v>
      </c>
      <c r="W21" s="18">
        <v>96.955</v>
      </c>
      <c r="X21" s="18">
        <v>2.59</v>
      </c>
      <c r="Y21" s="19">
        <v>0.502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0.000882</v>
      </c>
      <c r="E22" s="2">
        <v>0.001885</v>
      </c>
      <c r="F22" s="2">
        <v>0.003187</v>
      </c>
      <c r="G22" s="2">
        <v>0.006571</v>
      </c>
      <c r="H22" s="2">
        <v>0.02194</v>
      </c>
      <c r="I22" s="2">
        <v>0.04586</v>
      </c>
      <c r="J22" s="2">
        <v>0.08118000000000002</v>
      </c>
      <c r="K22" s="2">
        <v>0.118</v>
      </c>
      <c r="L22" s="2">
        <v>0.1411</v>
      </c>
      <c r="M22" s="2"/>
      <c r="N22" s="5">
        <f t="shared" si="0"/>
        <v>0.042183500000000006</v>
      </c>
      <c r="O22" s="5"/>
      <c r="P22" s="5">
        <v>19.25</v>
      </c>
      <c r="Q22" s="5">
        <v>61.92</v>
      </c>
      <c r="R22" s="5">
        <v>18.85</v>
      </c>
      <c r="S22" s="2"/>
      <c r="T22" s="17" t="s">
        <v>15</v>
      </c>
      <c r="U22" s="13">
        <v>11</v>
      </c>
      <c r="V22" s="13">
        <f>CONVERT(U22,"ft","m")</f>
        <v>3.3528</v>
      </c>
      <c r="W22" s="18">
        <v>34.088</v>
      </c>
      <c r="X22" s="18">
        <v>32.74</v>
      </c>
      <c r="Y22" s="19">
        <v>33.19</v>
      </c>
      <c r="Z22" s="2"/>
      <c r="AA22" s="2"/>
      <c r="AB22" s="2"/>
      <c r="AC22" s="2"/>
    </row>
    <row r="23" spans="1:29" ht="12">
      <c r="A23" s="2"/>
      <c r="B23" s="2"/>
      <c r="C23" s="2"/>
      <c r="D23" s="2">
        <v>10.146933723766654</v>
      </c>
      <c r="E23" s="2">
        <v>9.051219761168149</v>
      </c>
      <c r="F23" s="2">
        <v>8.293585265546321</v>
      </c>
      <c r="G23" s="2">
        <v>7.2496713425379395</v>
      </c>
      <c r="H23" s="2">
        <v>5.510292664033619</v>
      </c>
      <c r="I23" s="2">
        <v>4.446619834856018</v>
      </c>
      <c r="J23" s="2">
        <v>3.622731849739118</v>
      </c>
      <c r="K23" s="2">
        <v>3.083141235300246</v>
      </c>
      <c r="L23" s="2">
        <v>2.825210106952185</v>
      </c>
      <c r="M23" s="2"/>
      <c r="N23" s="5">
        <f t="shared" si="0"/>
        <v>5.95815855764272</v>
      </c>
      <c r="O23" s="5">
        <f>(F23-J23)/2</f>
        <v>2.3354267079036015</v>
      </c>
      <c r="P23" s="5"/>
      <c r="Q23" s="5"/>
      <c r="R23" s="5"/>
      <c r="S23" s="2"/>
      <c r="T23" s="17" t="s">
        <v>16</v>
      </c>
      <c r="U23" s="13">
        <v>11.416666666666668</v>
      </c>
      <c r="V23" s="13">
        <f>CONVERT(U23,"ft","m")</f>
        <v>3.4798</v>
      </c>
      <c r="W23" s="18">
        <v>94.6233</v>
      </c>
      <c r="X23" s="18">
        <v>4.34</v>
      </c>
      <c r="Y23" s="19">
        <v>1</v>
      </c>
      <c r="Z23" s="2"/>
      <c r="AA23" s="2"/>
      <c r="AB23" s="2"/>
      <c r="AC23" s="2"/>
    </row>
    <row r="24" spans="1:29" ht="12.75" thickBot="1">
      <c r="A24" s="2" t="s">
        <v>9</v>
      </c>
      <c r="B24" s="2">
        <v>8.416666666666668</v>
      </c>
      <c r="C24" s="2">
        <f>CONVERT(B24,"ft","m")</f>
        <v>2.5654000000000003</v>
      </c>
      <c r="D24" s="2">
        <v>0.01025</v>
      </c>
      <c r="E24" s="2">
        <v>0.038840000000000006</v>
      </c>
      <c r="F24" s="2">
        <v>0.1492</v>
      </c>
      <c r="G24" s="2">
        <v>0.1841</v>
      </c>
      <c r="H24" s="2">
        <v>0.2289</v>
      </c>
      <c r="I24" s="2">
        <v>0.2724</v>
      </c>
      <c r="J24" s="2">
        <v>0.2936</v>
      </c>
      <c r="K24" s="2">
        <v>0.3108</v>
      </c>
      <c r="L24" s="2">
        <v>0.3346</v>
      </c>
      <c r="M24" s="2"/>
      <c r="N24" s="5">
        <f t="shared" si="0"/>
        <v>0.2214</v>
      </c>
      <c r="O24" s="5"/>
      <c r="P24" s="5">
        <v>87.827</v>
      </c>
      <c r="Q24" s="5">
        <v>9.18</v>
      </c>
      <c r="R24" s="5">
        <v>3.0540000000000003</v>
      </c>
      <c r="S24" s="2"/>
      <c r="T24" s="20" t="s">
        <v>17</v>
      </c>
      <c r="U24" s="14">
        <v>12</v>
      </c>
      <c r="V24" s="14">
        <f>CONVERT(U24,"ft","m")</f>
        <v>3.6576</v>
      </c>
      <c r="W24" s="21">
        <v>95.02199999999999</v>
      </c>
      <c r="X24" s="21">
        <v>3.47</v>
      </c>
      <c r="Y24" s="22">
        <v>1.397</v>
      </c>
      <c r="AB24" s="2"/>
      <c r="AC24" s="2"/>
    </row>
    <row r="25" spans="1:29" ht="12">
      <c r="A25" s="2"/>
      <c r="B25" s="2"/>
      <c r="C25" s="2"/>
      <c r="D25" s="2">
        <v>6.608232280044003</v>
      </c>
      <c r="E25" s="2">
        <v>4.686312989017619</v>
      </c>
      <c r="F25" s="2">
        <v>2.7446805592942116</v>
      </c>
      <c r="G25" s="2">
        <v>2.441438468199543</v>
      </c>
      <c r="H25" s="2">
        <v>2.127210631993763</v>
      </c>
      <c r="I25" s="2">
        <v>1.8762013915373785</v>
      </c>
      <c r="J25" s="2">
        <v>1.7680761267062366</v>
      </c>
      <c r="K25" s="2">
        <v>1.6859415911417392</v>
      </c>
      <c r="L25" s="2">
        <v>1.579490649511097</v>
      </c>
      <c r="M25" s="2"/>
      <c r="N25" s="5">
        <f t="shared" si="0"/>
        <v>2.256378343000224</v>
      </c>
      <c r="O25" s="5">
        <f>(F25-J25)/2</f>
        <v>0.4883022162939875</v>
      </c>
      <c r="P25" s="5"/>
      <c r="Q25" s="5"/>
      <c r="R25" s="5"/>
      <c r="S25" s="2"/>
      <c r="T25" s="2"/>
      <c r="V25"/>
      <c r="W25"/>
      <c r="X25"/>
      <c r="Y25"/>
      <c r="AB25" s="2"/>
      <c r="AC25" s="2"/>
    </row>
    <row r="26" spans="1:29" ht="12">
      <c r="A26" s="2" t="s">
        <v>10</v>
      </c>
      <c r="B26" s="2">
        <v>8.75</v>
      </c>
      <c r="C26" s="2">
        <f>CONVERT(B26,"ft","m")</f>
        <v>2.667</v>
      </c>
      <c r="D26" s="2">
        <v>0.003302</v>
      </c>
      <c r="E26" s="2">
        <v>0.01322</v>
      </c>
      <c r="F26" s="2">
        <v>0.03467</v>
      </c>
      <c r="G26" s="2">
        <v>0.1152</v>
      </c>
      <c r="H26" s="2">
        <v>0.231</v>
      </c>
      <c r="I26" s="2">
        <v>0.2808</v>
      </c>
      <c r="J26" s="2">
        <v>0.305</v>
      </c>
      <c r="K26" s="2">
        <v>0.328</v>
      </c>
      <c r="L26" s="2">
        <v>0.3579</v>
      </c>
      <c r="M26" s="2"/>
      <c r="N26" s="5">
        <f t="shared" si="0"/>
        <v>0.16983499999999999</v>
      </c>
      <c r="O26" s="5"/>
      <c r="P26" s="5">
        <v>79.41741</v>
      </c>
      <c r="Q26" s="5">
        <v>14.93</v>
      </c>
      <c r="R26" s="5">
        <v>5.61</v>
      </c>
      <c r="S26" s="2"/>
      <c r="T26" s="2"/>
      <c r="V26"/>
      <c r="W26"/>
      <c r="X26"/>
      <c r="Y26"/>
      <c r="AB26" s="2"/>
      <c r="AC26" s="2"/>
    </row>
    <row r="27" spans="1:29" ht="12">
      <c r="A27" s="2"/>
      <c r="B27" s="2"/>
      <c r="C27" s="2"/>
      <c r="D27" s="2">
        <v>8.242444164410916</v>
      </c>
      <c r="E27" s="2">
        <v>6.24113401292912</v>
      </c>
      <c r="F27" s="2">
        <v>4.850168353233978</v>
      </c>
      <c r="G27" s="2">
        <v>3.117787378107137</v>
      </c>
      <c r="H27" s="2">
        <v>2.1140352432460294</v>
      </c>
      <c r="I27" s="2">
        <v>1.832385159244889</v>
      </c>
      <c r="J27" s="2">
        <v>1.7131188522118383</v>
      </c>
      <c r="K27" s="2">
        <v>1.6082322800440034</v>
      </c>
      <c r="L27" s="2">
        <v>1.482371551133065</v>
      </c>
      <c r="M27" s="2"/>
      <c r="N27" s="5">
        <f t="shared" si="0"/>
        <v>3.2816436027229083</v>
      </c>
      <c r="O27" s="5">
        <f>(F27-J27)/2</f>
        <v>1.5685247505110698</v>
      </c>
      <c r="P27" s="5"/>
      <c r="Q27" s="5"/>
      <c r="R27" s="5"/>
      <c r="S27" s="2"/>
      <c r="T27" s="2"/>
      <c r="V27"/>
      <c r="W27"/>
      <c r="X27"/>
      <c r="Y27"/>
      <c r="AB27" s="2"/>
      <c r="AC27" s="2"/>
    </row>
    <row r="28" spans="1:29" ht="12">
      <c r="A28" s="2" t="s">
        <v>11</v>
      </c>
      <c r="B28" s="2">
        <v>9</v>
      </c>
      <c r="C28" s="2">
        <f>CONVERT(B28,"ft","m")</f>
        <v>2.7432</v>
      </c>
      <c r="D28" s="2">
        <v>0.000721</v>
      </c>
      <c r="E28" s="2">
        <v>0.001127</v>
      </c>
      <c r="F28" s="2">
        <v>0.002049</v>
      </c>
      <c r="G28" s="2">
        <v>0.003263</v>
      </c>
      <c r="H28" s="2">
        <v>0.01268</v>
      </c>
      <c r="I28" s="2">
        <v>0.03921</v>
      </c>
      <c r="J28" s="2">
        <v>0.05215</v>
      </c>
      <c r="K28" s="2">
        <v>0.06321</v>
      </c>
      <c r="L28" s="2">
        <v>0.0802</v>
      </c>
      <c r="M28" s="2"/>
      <c r="N28" s="5">
        <f t="shared" si="0"/>
        <v>0.027099500000000002</v>
      </c>
      <c r="O28" s="5"/>
      <c r="P28" s="5">
        <v>10.348</v>
      </c>
      <c r="Q28" s="5">
        <v>60.56</v>
      </c>
      <c r="R28" s="5">
        <v>29.05</v>
      </c>
      <c r="S28" s="2"/>
      <c r="T28" s="2"/>
      <c r="V28"/>
      <c r="W28"/>
      <c r="X28"/>
      <c r="Y28"/>
      <c r="AB28" s="2"/>
      <c r="AC28" s="2"/>
    </row>
    <row r="29" spans="1:29" ht="12">
      <c r="A29" s="2"/>
      <c r="B29" s="2"/>
      <c r="C29" s="2"/>
      <c r="D29" s="2">
        <v>10.437713120083352</v>
      </c>
      <c r="E29" s="2">
        <v>9.793296769151954</v>
      </c>
      <c r="F29" s="2">
        <v>8.930864300312928</v>
      </c>
      <c r="G29" s="2">
        <v>8.259585297232311</v>
      </c>
      <c r="H29" s="2">
        <v>6.301301444297406</v>
      </c>
      <c r="I29" s="2">
        <v>4.6726345479202225</v>
      </c>
      <c r="J29" s="2">
        <v>4.261188937029684</v>
      </c>
      <c r="K29" s="2">
        <v>3.9837033748983495</v>
      </c>
      <c r="L29" s="2">
        <v>3.6402539530945295</v>
      </c>
      <c r="M29" s="2"/>
      <c r="N29" s="5">
        <f t="shared" si="0"/>
        <v>6.596026618671306</v>
      </c>
      <c r="O29" s="5">
        <f>(F29-J29)/2</f>
        <v>2.334837681641622</v>
      </c>
      <c r="P29" s="5"/>
      <c r="Q29" s="5"/>
      <c r="R29" s="5"/>
      <c r="S29" s="2"/>
      <c r="T29" s="2"/>
      <c r="V29"/>
      <c r="W29"/>
      <c r="X29"/>
      <c r="Y29"/>
      <c r="AB29" s="2"/>
      <c r="AC29" s="2"/>
    </row>
    <row r="30" spans="1:29" ht="12">
      <c r="A30" s="2" t="s">
        <v>12</v>
      </c>
      <c r="B30" s="2">
        <v>10</v>
      </c>
      <c r="C30" s="2">
        <f>CONVERT(B30,"ft","m")</f>
        <v>3.048</v>
      </c>
      <c r="D30" s="2">
        <v>0.000612</v>
      </c>
      <c r="E30" s="2">
        <v>0.000796</v>
      </c>
      <c r="F30" s="2">
        <v>0.0011259999999999998</v>
      </c>
      <c r="G30" s="2">
        <v>0.002011</v>
      </c>
      <c r="H30" s="2">
        <v>0.004509</v>
      </c>
      <c r="I30" s="2">
        <v>0.01241</v>
      </c>
      <c r="J30" s="2">
        <v>0.01912</v>
      </c>
      <c r="K30" s="2">
        <v>0.02716</v>
      </c>
      <c r="L30" s="2">
        <v>0.0415</v>
      </c>
      <c r="M30" s="2"/>
      <c r="N30" s="5">
        <f t="shared" si="0"/>
        <v>0.010123</v>
      </c>
      <c r="O30" s="5"/>
      <c r="P30" s="5">
        <v>0.761</v>
      </c>
      <c r="Q30" s="5">
        <v>53.66</v>
      </c>
      <c r="R30" s="5">
        <v>45.61</v>
      </c>
      <c r="S30" s="2"/>
      <c r="T30" s="2"/>
      <c r="V30"/>
      <c r="W30"/>
      <c r="X30"/>
      <c r="Y30"/>
      <c r="AA30" s="2"/>
      <c r="AB30" s="2"/>
      <c r="AC30" s="2"/>
    </row>
    <row r="31" spans="1:29" ht="12">
      <c r="A31" s="2"/>
      <c r="B31" s="2"/>
      <c r="C31" s="2"/>
      <c r="D31" s="2">
        <v>10.674180726631523</v>
      </c>
      <c r="E31" s="2">
        <v>10.294943948780526</v>
      </c>
      <c r="F31" s="2">
        <v>9.794577457243944</v>
      </c>
      <c r="G31" s="2">
        <v>8.957871203018822</v>
      </c>
      <c r="H31" s="2">
        <v>7.792976774686654</v>
      </c>
      <c r="I31" s="2">
        <v>6.3323530743064556</v>
      </c>
      <c r="J31" s="2">
        <v>5.7087736664560635</v>
      </c>
      <c r="K31" s="2">
        <v>5.20237271019208</v>
      </c>
      <c r="L31" s="2">
        <v>4.5907448533151625</v>
      </c>
      <c r="M31" s="2"/>
      <c r="N31" s="5">
        <f t="shared" si="0"/>
        <v>7.7516755618500035</v>
      </c>
      <c r="O31" s="5">
        <f>(F31-J31)/2</f>
        <v>2.0429018953939404</v>
      </c>
      <c r="P31" s="5"/>
      <c r="Q31" s="5"/>
      <c r="R31" s="5"/>
      <c r="S31" s="2"/>
      <c r="T31" s="2"/>
      <c r="V31"/>
      <c r="W31"/>
      <c r="X31"/>
      <c r="Y31"/>
      <c r="AA31" s="2"/>
      <c r="AB31" s="2"/>
      <c r="AC31" s="2"/>
    </row>
    <row r="32" spans="1:29" ht="12">
      <c r="A32" s="2" t="s">
        <v>13</v>
      </c>
      <c r="B32" s="2">
        <v>10.416666666666668</v>
      </c>
      <c r="C32" s="2">
        <f>CONVERT(B32,"ft","m")</f>
        <v>3.1750000000000003</v>
      </c>
      <c r="D32" s="2">
        <v>0.01199</v>
      </c>
      <c r="E32" s="2">
        <v>0.03046</v>
      </c>
      <c r="F32" s="2">
        <v>0.049229999999999996</v>
      </c>
      <c r="G32" s="2">
        <v>0.08715</v>
      </c>
      <c r="H32" s="2">
        <v>0.1815</v>
      </c>
      <c r="I32" s="2">
        <v>0.2457</v>
      </c>
      <c r="J32" s="2">
        <v>0.2772</v>
      </c>
      <c r="K32" s="2">
        <v>0.3078</v>
      </c>
      <c r="L32" s="2">
        <v>0.3545</v>
      </c>
      <c r="M32" s="2"/>
      <c r="N32" s="5">
        <f t="shared" si="0"/>
        <v>0.163215</v>
      </c>
      <c r="O32" s="5"/>
      <c r="P32" s="5">
        <v>80.4019</v>
      </c>
      <c r="Q32" s="5">
        <v>16.89</v>
      </c>
      <c r="R32" s="5">
        <v>2.71</v>
      </c>
      <c r="S32" s="2"/>
      <c r="T32" s="2"/>
      <c r="V32"/>
      <c r="W32"/>
      <c r="X32"/>
      <c r="Y32"/>
      <c r="AA32" s="2"/>
      <c r="AB32" s="2"/>
      <c r="AC32" s="2"/>
    </row>
    <row r="33" spans="1:29" ht="12">
      <c r="A33" s="2"/>
      <c r="B33" s="2"/>
      <c r="C33" s="2"/>
      <c r="D33" s="2">
        <v>6.382024531022589</v>
      </c>
      <c r="E33" s="2">
        <v>5.036940247949519</v>
      </c>
      <c r="F33" s="2">
        <v>4.344318450201943</v>
      </c>
      <c r="G33" s="2">
        <v>3.520355525423765</v>
      </c>
      <c r="H33" s="2">
        <v>2.4619585466663363</v>
      </c>
      <c r="I33" s="2">
        <v>2.0250302371872846</v>
      </c>
      <c r="J33" s="2">
        <v>1.8510008374122358</v>
      </c>
      <c r="K33" s="2">
        <v>1.6999348632212392</v>
      </c>
      <c r="L33" s="2">
        <v>1.4961424674225712</v>
      </c>
      <c r="M33" s="2"/>
      <c r="N33" s="5">
        <f t="shared" si="0"/>
        <v>3.097659643807089</v>
      </c>
      <c r="O33" s="5">
        <f>(F33-J33)/2</f>
        <v>1.2466588063948536</v>
      </c>
      <c r="P33" s="5"/>
      <c r="Q33" s="5"/>
      <c r="R33" s="5"/>
      <c r="S33" s="2"/>
      <c r="T33" s="2"/>
      <c r="V33"/>
      <c r="W33"/>
      <c r="X33"/>
      <c r="Y33"/>
      <c r="AA33" s="2"/>
      <c r="AB33" s="2"/>
      <c r="AC33" s="2"/>
    </row>
    <row r="34" spans="1:29" ht="12">
      <c r="A34" s="2" t="s">
        <v>14</v>
      </c>
      <c r="B34" s="2">
        <v>10.833333333333332</v>
      </c>
      <c r="C34" s="2">
        <f>CONVERT(B34,"ft","m")</f>
        <v>3.3019999999999996</v>
      </c>
      <c r="D34" s="2">
        <v>0.0912</v>
      </c>
      <c r="E34" s="2">
        <v>0.1319</v>
      </c>
      <c r="F34" s="2">
        <v>0.1538</v>
      </c>
      <c r="G34" s="2">
        <v>0.1758</v>
      </c>
      <c r="H34" s="2">
        <v>0.2238</v>
      </c>
      <c r="I34" s="2">
        <v>0.2835</v>
      </c>
      <c r="J34" s="2">
        <v>0.3194</v>
      </c>
      <c r="K34" s="2">
        <v>0.3555</v>
      </c>
      <c r="L34" s="2">
        <v>0.4044</v>
      </c>
      <c r="M34" s="2"/>
      <c r="N34" s="5">
        <f t="shared" si="0"/>
        <v>0.2366</v>
      </c>
      <c r="O34" s="5"/>
      <c r="P34" s="5">
        <v>96.955</v>
      </c>
      <c r="Q34" s="5">
        <v>2.59</v>
      </c>
      <c r="R34" s="5">
        <v>0.502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>
        <v>3.454822365384708</v>
      </c>
      <c r="E35" s="2">
        <v>2.922483530297905</v>
      </c>
      <c r="F35" s="2">
        <v>2.7008725915876233</v>
      </c>
      <c r="G35" s="2">
        <v>2.507993024406045</v>
      </c>
      <c r="H35" s="2">
        <v>2.1597180585730555</v>
      </c>
      <c r="I35" s="2">
        <v>1.8185793597198583</v>
      </c>
      <c r="J35" s="2">
        <v>1.6465637821382169</v>
      </c>
      <c r="K35" s="2">
        <v>1.492078535042672</v>
      </c>
      <c r="L35" s="2">
        <v>1.3061450976464348</v>
      </c>
      <c r="M35" s="2"/>
      <c r="N35" s="5">
        <f t="shared" si="0"/>
        <v>2.17371818686292</v>
      </c>
      <c r="O35" s="5">
        <f>(F35-J35)/2</f>
        <v>0.5271544047247032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 t="s">
        <v>15</v>
      </c>
      <c r="B36" s="2">
        <v>11</v>
      </c>
      <c r="C36" s="2">
        <f>CONVERT(B36,"ft","m")</f>
        <v>3.3528</v>
      </c>
      <c r="D36" s="2">
        <v>0.0006860000000000001</v>
      </c>
      <c r="E36" s="2">
        <v>0.000991</v>
      </c>
      <c r="F36" s="2">
        <v>0.001727</v>
      </c>
      <c r="G36" s="2">
        <v>0.002877</v>
      </c>
      <c r="H36" s="2">
        <v>0.01009</v>
      </c>
      <c r="I36" s="2">
        <v>0.131</v>
      </c>
      <c r="J36" s="2">
        <v>0.1787</v>
      </c>
      <c r="K36" s="2">
        <v>0.1907</v>
      </c>
      <c r="L36" s="2">
        <v>0.2037</v>
      </c>
      <c r="M36" s="2"/>
      <c r="N36" s="5">
        <f t="shared" si="0"/>
        <v>0.0902135</v>
      </c>
      <c r="O36" s="5"/>
      <c r="P36" s="5">
        <v>34.088</v>
      </c>
      <c r="Q36" s="5">
        <v>32.74</v>
      </c>
      <c r="R36" s="5">
        <v>33.19</v>
      </c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>
        <v>10.509503803151363</v>
      </c>
      <c r="E37" s="2">
        <v>9.978827322137686</v>
      </c>
      <c r="F37" s="2">
        <v>9.17751620179525</v>
      </c>
      <c r="G37" s="2">
        <v>8.441219063584887</v>
      </c>
      <c r="H37" s="2">
        <v>6.6309300153304545</v>
      </c>
      <c r="I37" s="2">
        <v>2.932361283124637</v>
      </c>
      <c r="J37" s="2">
        <v>2.484388460507959</v>
      </c>
      <c r="K37" s="2">
        <v>2.3906232512366934</v>
      </c>
      <c r="L37" s="2">
        <v>2.2954821145835616</v>
      </c>
      <c r="M37" s="2"/>
      <c r="N37" s="5">
        <f t="shared" si="0"/>
        <v>5.830952331151604</v>
      </c>
      <c r="O37" s="5">
        <f>(F37-J37)/2</f>
        <v>3.3465638706436454</v>
      </c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 t="s">
        <v>16</v>
      </c>
      <c r="B38" s="2">
        <v>11.416666666666668</v>
      </c>
      <c r="C38" s="2">
        <f>CONVERT(B38,"ft","m")</f>
        <v>3.4798</v>
      </c>
      <c r="D38" s="2">
        <v>0.05878</v>
      </c>
      <c r="E38" s="2">
        <v>0.1084</v>
      </c>
      <c r="F38" s="2">
        <v>0.13</v>
      </c>
      <c r="G38" s="2">
        <v>0.1479</v>
      </c>
      <c r="H38" s="2">
        <v>0.1822</v>
      </c>
      <c r="I38" s="2">
        <v>0.2177</v>
      </c>
      <c r="J38" s="2">
        <v>0.234</v>
      </c>
      <c r="K38" s="2">
        <v>0.25</v>
      </c>
      <c r="L38" s="2">
        <v>0.2685</v>
      </c>
      <c r="M38" s="2"/>
      <c r="N38" s="5">
        <f t="shared" si="0"/>
        <v>0.182</v>
      </c>
      <c r="O38" s="5"/>
      <c r="P38" s="5">
        <v>94.6233</v>
      </c>
      <c r="Q38" s="5">
        <v>4.34</v>
      </c>
      <c r="R38" s="5">
        <v>1</v>
      </c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>
        <v>4.088530830785479</v>
      </c>
      <c r="E39" s="2">
        <v>3.205563338195578</v>
      </c>
      <c r="F39" s="2">
        <v>2.9434164716336326</v>
      </c>
      <c r="G39" s="2">
        <v>2.7573060424503817</v>
      </c>
      <c r="H39" s="2">
        <v>2.456405135747399</v>
      </c>
      <c r="I39" s="2">
        <v>2.199586687361243</v>
      </c>
      <c r="J39" s="2">
        <v>2.0954195650786827</v>
      </c>
      <c r="K39" s="2">
        <v>2</v>
      </c>
      <c r="L39" s="2">
        <v>1.8970060066766743</v>
      </c>
      <c r="M39" s="2"/>
      <c r="N39" s="5">
        <f t="shared" si="0"/>
        <v>2.5194180183561574</v>
      </c>
      <c r="O39" s="5">
        <f>(F39-J39)/2</f>
        <v>0.423998453277475</v>
      </c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 t="s">
        <v>17</v>
      </c>
      <c r="B40" s="2">
        <v>12</v>
      </c>
      <c r="C40" s="2">
        <f>CONVERT(B40,"ft","m")</f>
        <v>3.6576</v>
      </c>
      <c r="D40" s="2">
        <v>0.06501</v>
      </c>
      <c r="E40" s="2">
        <v>0.1381</v>
      </c>
      <c r="F40" s="2">
        <v>0.1627</v>
      </c>
      <c r="G40" s="2">
        <v>0.1823</v>
      </c>
      <c r="H40" s="2">
        <v>0.2222</v>
      </c>
      <c r="I40" s="2">
        <v>0.2645</v>
      </c>
      <c r="J40" s="2">
        <v>0.2847</v>
      </c>
      <c r="K40" s="2">
        <v>0.3038</v>
      </c>
      <c r="L40" s="2">
        <v>0.3278</v>
      </c>
      <c r="M40" s="2"/>
      <c r="N40" s="5">
        <f t="shared" si="0"/>
        <v>0.2237</v>
      </c>
      <c r="O40" s="5"/>
      <c r="P40" s="5">
        <v>95.02199999999999</v>
      </c>
      <c r="Q40" s="5">
        <v>3.47</v>
      </c>
      <c r="R40" s="5">
        <v>1.397</v>
      </c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>
        <v>3.9431945356219824</v>
      </c>
      <c r="E41" s="2">
        <v>2.8562147752913987</v>
      </c>
      <c r="F41" s="2">
        <v>2.6197138438769216</v>
      </c>
      <c r="G41" s="2">
        <v>2.455613533510315</v>
      </c>
      <c r="H41" s="2">
        <v>2.1700692781603577</v>
      </c>
      <c r="I41" s="2">
        <v>1.918660372548061</v>
      </c>
      <c r="J41" s="2">
        <v>1.812485601807184</v>
      </c>
      <c r="K41" s="2">
        <v>1.7188062250473661</v>
      </c>
      <c r="L41" s="2">
        <v>1.609112240449991</v>
      </c>
      <c r="M41" s="2"/>
      <c r="N41" s="5">
        <f t="shared" si="0"/>
        <v>2.2160997228420527</v>
      </c>
      <c r="O41" s="5">
        <f>(F41-J41)/2</f>
        <v>0.4036141210348688</v>
      </c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Center for Coastal Geology</cp:lastModifiedBy>
  <dcterms:created xsi:type="dcterms:W3CDTF">2000-07-15T22:20:57Z</dcterms:created>
  <dcterms:modified xsi:type="dcterms:W3CDTF">2001-01-19T23:01:40Z</dcterms:modified>
  <cp:category/>
  <cp:version/>
  <cp:contentType/>
  <cp:contentStatus/>
</cp:coreProperties>
</file>