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7995" windowHeight="6135" activeTab="0"/>
  </bookViews>
  <sheets>
    <sheet name="Feeddown Scan" sheetId="1" r:id="rId1"/>
    <sheet name="Helix tune up" sheetId="2" r:id="rId2"/>
    <sheet name="Sheet3" sheetId="3" r:id="rId3"/>
  </sheets>
  <definedNames/>
  <calcPr fullCalcOnLoad="1"/>
</workbook>
</file>

<file path=xl/sharedStrings.xml><?xml version="1.0" encoding="utf-8"?>
<sst xmlns="http://schemas.openxmlformats.org/spreadsheetml/2006/main" count="107" uniqueCount="41">
  <si>
    <t>Central Orbit</t>
  </si>
  <si>
    <t>Proton Helix</t>
  </si>
  <si>
    <t>Pbar Helix</t>
  </si>
  <si>
    <t>s3</t>
  </si>
  <si>
    <t>Qx</t>
  </si>
  <si>
    <t>Qy</t>
  </si>
  <si>
    <t>s1 (Amps)</t>
  </si>
  <si>
    <t>s2 (Amps)</t>
  </si>
  <si>
    <t>T:SQ</t>
  </si>
  <si>
    <t>T:SQA0</t>
  </si>
  <si>
    <t>150 GeV</t>
  </si>
  <si>
    <t>DQMIN</t>
  </si>
  <si>
    <t>Orbit</t>
  </si>
  <si>
    <t>Qh</t>
  </si>
  <si>
    <t>Qv</t>
  </si>
  <si>
    <t>Cx</t>
  </si>
  <si>
    <t>Cy</t>
  </si>
  <si>
    <t>SQ</t>
  </si>
  <si>
    <t>SQA0</t>
  </si>
  <si>
    <r>
      <t>n</t>
    </r>
    <r>
      <rPr>
        <sz val="10"/>
        <rFont val="Arial"/>
        <family val="0"/>
      </rPr>
      <t>x</t>
    </r>
  </si>
  <si>
    <r>
      <t>n</t>
    </r>
    <r>
      <rPr>
        <sz val="10"/>
        <rFont val="Arial"/>
        <family val="0"/>
      </rPr>
      <t>y</t>
    </r>
  </si>
  <si>
    <r>
      <t>Dn</t>
    </r>
    <r>
      <rPr>
        <sz val="10"/>
        <rFont val="Arial"/>
        <family val="0"/>
      </rPr>
      <t xml:space="preserve"> min</t>
    </r>
  </si>
  <si>
    <r>
      <t>x</t>
    </r>
    <r>
      <rPr>
        <sz val="10"/>
        <rFont val="Arial"/>
        <family val="2"/>
      </rPr>
      <t>x</t>
    </r>
  </si>
  <si>
    <r>
      <t>x</t>
    </r>
    <r>
      <rPr>
        <sz val="10"/>
        <rFont val="Arial"/>
        <family val="2"/>
      </rPr>
      <t>y</t>
    </r>
  </si>
  <si>
    <t>C49 150 GeV Settings</t>
  </si>
  <si>
    <t>Beam Measurements</t>
  </si>
  <si>
    <t>dQh</t>
  </si>
  <si>
    <t>dQv</t>
  </si>
  <si>
    <t>dSQ</t>
  </si>
  <si>
    <t>dSQ0</t>
  </si>
  <si>
    <t>central</t>
  </si>
  <si>
    <t>&gt;.003</t>
  </si>
  <si>
    <t xml:space="preserve">Proton </t>
  </si>
  <si>
    <t>Pbar</t>
  </si>
  <si>
    <t>New Settings to try</t>
  </si>
  <si>
    <t>Open Helix</t>
  </si>
  <si>
    <t>Open helix</t>
  </si>
  <si>
    <t>Injection Helix Tune Up</t>
  </si>
  <si>
    <t>Flattop Helix Tune Up</t>
  </si>
  <si>
    <t>C49 Flattop Settings</t>
  </si>
  <si>
    <t>Flattop settings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</si>
</sst>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sz val="8"/>
      <name val="Arial"/>
      <family val="0"/>
    </font>
    <font>
      <u val="single"/>
      <sz val="10"/>
      <color indexed="12"/>
      <name val="Arial"/>
      <family val="0"/>
    </font>
    <font>
      <u val="single"/>
      <sz val="10"/>
      <color indexed="36"/>
      <name val="Arial"/>
      <family val="0"/>
    </font>
    <font>
      <b/>
      <sz val="12"/>
      <name val="Arial"/>
      <family val="0"/>
    </font>
    <font>
      <b/>
      <sz val="10"/>
      <name val="Arial"/>
      <family val="0"/>
    </font>
    <font>
      <sz val="10"/>
      <name val="Symbol"/>
      <family val="1"/>
    </font>
    <font>
      <sz val="10"/>
      <color indexed="10"/>
      <name val="Arial"/>
      <family val="2"/>
    </font>
  </fonts>
  <fills count="7">
    <fill>
      <patternFill/>
    </fill>
    <fill>
      <patternFill patternType="gray125"/>
    </fill>
    <fill>
      <patternFill patternType="solid">
        <fgColor indexed="43"/>
        <bgColor indexed="64"/>
      </patternFill>
    </fill>
    <fill>
      <patternFill patternType="solid">
        <fgColor indexed="8"/>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s>
  <borders count="33">
    <border>
      <left/>
      <right/>
      <top/>
      <bottom/>
      <diagonal/>
    </border>
    <border>
      <left style="thin"/>
      <right style="thin"/>
      <top style="thin"/>
      <bottom style="thin"/>
    </border>
    <border>
      <left style="medium"/>
      <right style="thin"/>
      <top style="medium"/>
      <bottom style="thin"/>
    </border>
    <border>
      <left style="medium"/>
      <right style="thin"/>
      <top style="thin"/>
      <bottom style="medium"/>
    </border>
    <border>
      <left style="thin"/>
      <right style="thin"/>
      <top style="thin"/>
      <bottom style="medium"/>
    </border>
    <border>
      <left style="medium"/>
      <right style="thin"/>
      <top style="thin"/>
      <bottom style="double"/>
    </border>
    <border>
      <left style="thin"/>
      <right style="thin"/>
      <top style="thin"/>
      <bottom style="double"/>
    </border>
    <border>
      <left style="thin"/>
      <right style="medium"/>
      <top style="thin"/>
      <bottom style="double"/>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thin"/>
      <right style="medium"/>
      <top style="thin"/>
      <bottom style="medium"/>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style="thin"/>
      <right style="thin"/>
      <top>
        <color indexed="63"/>
      </top>
      <bottom style="double"/>
    </border>
    <border>
      <left style="thin"/>
      <right style="medium"/>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thin"/>
    </border>
    <border>
      <left style="thin"/>
      <right style="medium"/>
      <top style="medium"/>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6" fillId="0" borderId="6" xfId="0" applyFont="1" applyBorder="1" applyAlignment="1">
      <alignment/>
    </xf>
    <xf numFmtId="0" fontId="6" fillId="0" borderId="7" xfId="0" applyFont="1" applyBorder="1" applyAlignment="1">
      <alignment/>
    </xf>
    <xf numFmtId="0" fontId="0" fillId="2" borderId="1" xfId="0" applyFill="1" applyBorder="1" applyAlignment="1">
      <alignment/>
    </xf>
    <xf numFmtId="0" fontId="0" fillId="3" borderId="1" xfId="0" applyFill="1" applyBorder="1" applyAlignment="1">
      <alignment/>
    </xf>
    <xf numFmtId="0" fontId="0" fillId="0" borderId="8" xfId="0" applyBorder="1" applyAlignment="1">
      <alignment/>
    </xf>
    <xf numFmtId="0" fontId="0" fillId="0" borderId="0"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3" borderId="4" xfId="0" applyFill="1" applyBorder="1" applyAlignment="1">
      <alignment/>
    </xf>
    <xf numFmtId="0" fontId="0" fillId="0" borderId="12" xfId="0" applyBorder="1" applyAlignment="1">
      <alignment/>
    </xf>
    <xf numFmtId="0" fontId="0" fillId="4" borderId="1" xfId="0" applyFill="1" applyBorder="1" applyAlignment="1">
      <alignment/>
    </xf>
    <xf numFmtId="0" fontId="0" fillId="5" borderId="1" xfId="0" applyFill="1"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4" borderId="11" xfId="0" applyFill="1" applyBorder="1" applyAlignment="1">
      <alignment/>
    </xf>
    <xf numFmtId="0" fontId="0" fillId="4" borderId="10" xfId="0" applyFill="1" applyBorder="1" applyAlignment="1">
      <alignment/>
    </xf>
    <xf numFmtId="0" fontId="0" fillId="5" borderId="11" xfId="0" applyFill="1" applyBorder="1" applyAlignment="1">
      <alignment/>
    </xf>
    <xf numFmtId="0" fontId="0" fillId="4" borderId="3" xfId="0" applyFill="1" applyBorder="1" applyAlignment="1">
      <alignment/>
    </xf>
    <xf numFmtId="0" fontId="0" fillId="5" borderId="4" xfId="0" applyFill="1" applyBorder="1" applyAlignment="1">
      <alignment/>
    </xf>
    <xf numFmtId="0" fontId="5" fillId="6" borderId="1" xfId="0" applyFont="1" applyFill="1" applyBorder="1" applyAlignment="1">
      <alignment/>
    </xf>
    <xf numFmtId="0" fontId="5" fillId="6" borderId="4" xfId="0" applyFont="1" applyFill="1" applyBorder="1" applyAlignment="1">
      <alignment/>
    </xf>
    <xf numFmtId="0" fontId="0" fillId="0" borderId="16" xfId="0" applyBorder="1" applyAlignment="1">
      <alignment/>
    </xf>
    <xf numFmtId="0" fontId="6" fillId="0" borderId="16" xfId="0" applyFont="1" applyBorder="1" applyAlignment="1">
      <alignment/>
    </xf>
    <xf numFmtId="0" fontId="6" fillId="0" borderId="17" xfId="0" applyFont="1" applyBorder="1" applyAlignment="1">
      <alignment/>
    </xf>
    <xf numFmtId="0" fontId="0" fillId="0" borderId="0" xfId="0" applyAlignment="1">
      <alignment wrapText="1"/>
    </xf>
    <xf numFmtId="0" fontId="0" fillId="0" borderId="10" xfId="0" applyBorder="1" applyAlignment="1">
      <alignment wrapText="1"/>
    </xf>
    <xf numFmtId="0" fontId="0" fillId="4" borderId="1" xfId="0" applyFill="1" applyBorder="1" applyAlignment="1">
      <alignment wrapText="1"/>
    </xf>
    <xf numFmtId="0" fontId="7" fillId="0" borderId="18" xfId="0" applyFont="1" applyBorder="1" applyAlignment="1">
      <alignment horizontal="center"/>
    </xf>
    <xf numFmtId="0" fontId="7" fillId="0" borderId="19" xfId="0" applyFont="1" applyBorder="1" applyAlignment="1">
      <alignment horizontal="center"/>
    </xf>
    <xf numFmtId="0" fontId="7" fillId="0" borderId="20" xfId="0" applyFont="1" applyBorder="1" applyAlignment="1">
      <alignment horizontal="center"/>
    </xf>
    <xf numFmtId="0" fontId="0" fillId="4" borderId="18" xfId="0" applyFill="1" applyBorder="1" applyAlignment="1">
      <alignment horizontal="center"/>
    </xf>
    <xf numFmtId="0" fontId="0" fillId="4" borderId="19" xfId="0" applyFill="1" applyBorder="1" applyAlignment="1">
      <alignment horizontal="center"/>
    </xf>
    <xf numFmtId="0" fontId="0" fillId="4" borderId="20" xfId="0" applyFill="1" applyBorder="1" applyAlignment="1">
      <alignment horizontal="center"/>
    </xf>
    <xf numFmtId="0" fontId="0" fillId="5" borderId="18" xfId="0" applyFill="1" applyBorder="1" applyAlignment="1">
      <alignment horizontal="center"/>
    </xf>
    <xf numFmtId="0" fontId="0" fillId="5" borderId="19" xfId="0" applyFill="1" applyBorder="1" applyAlignment="1">
      <alignment horizontal="center"/>
    </xf>
    <xf numFmtId="0" fontId="0" fillId="5" borderId="20" xfId="0" applyFill="1" applyBorder="1" applyAlignment="1">
      <alignment horizontal="center"/>
    </xf>
    <xf numFmtId="0" fontId="0" fillId="4" borderId="21" xfId="0" applyFill="1" applyBorder="1" applyAlignment="1">
      <alignment horizontal="center"/>
    </xf>
    <xf numFmtId="0" fontId="0" fillId="5" borderId="21" xfId="0" applyFill="1" applyBorder="1" applyAlignment="1">
      <alignment horizontal="center"/>
    </xf>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0" fillId="5" borderId="25" xfId="0" applyFill="1" applyBorder="1" applyAlignment="1">
      <alignment horizontal="center"/>
    </xf>
    <xf numFmtId="0" fontId="7" fillId="0" borderId="18"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2" borderId="29" xfId="0" applyFill="1" applyBorder="1" applyAlignment="1">
      <alignment/>
    </xf>
    <xf numFmtId="0" fontId="0" fillId="2" borderId="8" xfId="0" applyFill="1" applyBorder="1" applyAlignment="1">
      <alignment/>
    </xf>
    <xf numFmtId="0" fontId="0" fillId="2" borderId="26" xfId="0" applyFill="1" applyBorder="1" applyAlignment="1">
      <alignment/>
    </xf>
    <xf numFmtId="0" fontId="0" fillId="2" borderId="30" xfId="0" applyFill="1" applyBorder="1" applyAlignment="1">
      <alignment/>
    </xf>
    <xf numFmtId="0" fontId="0" fillId="2" borderId="31" xfId="0" applyFill="1" applyBorder="1" applyAlignment="1">
      <alignment/>
    </xf>
    <xf numFmtId="0" fontId="0" fillId="2" borderId="0" xfId="0" applyFill="1" applyBorder="1" applyAlignment="1">
      <alignment/>
    </xf>
    <xf numFmtId="0" fontId="0" fillId="2" borderId="27" xfId="0" applyFill="1" applyBorder="1" applyAlignment="1">
      <alignment/>
    </xf>
    <xf numFmtId="0" fontId="0" fillId="2" borderId="9" xfId="0" applyFill="1" applyBorder="1" applyAlignment="1">
      <alignment/>
    </xf>
    <xf numFmtId="0" fontId="0" fillId="2" borderId="28" xfId="0" applyFill="1" applyBorder="1" applyAlignment="1">
      <alignment/>
    </xf>
    <xf numFmtId="0" fontId="0" fillId="4" borderId="32" xfId="0"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Tunes vs S1 current</a:t>
            </a:r>
          </a:p>
        </c:rich>
      </c:tx>
      <c:layout/>
      <c:spPr>
        <a:noFill/>
        <a:ln>
          <a:noFill/>
        </a:ln>
      </c:spPr>
    </c:title>
    <c:plotArea>
      <c:layout/>
      <c:scatterChart>
        <c:scatterStyle val="lineMarker"/>
        <c:varyColors val="0"/>
        <c:ser>
          <c:idx val="0"/>
          <c:order val="0"/>
          <c:tx>
            <c:strRef>
              <c:f>'Feeddown Scan'!$E$1</c:f>
              <c:strCache>
                <c:ptCount val="1"/>
                <c:pt idx="0">
                  <c:v>Qx</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0"/>
            <c:trendlineLbl>
              <c:layout>
                <c:manualLayout>
                  <c:x val="0"/>
                  <c:y val="0"/>
                </c:manualLayout>
              </c:layout>
              <c:numFmt formatCode="General"/>
            </c:trendlineLbl>
          </c:trendline>
          <c:xVal>
            <c:numRef>
              <c:f>'Feeddown Scan'!$B$2:$B$8</c:f>
              <c:numCache/>
            </c:numRef>
          </c:xVal>
          <c:yVal>
            <c:numRef>
              <c:f>'Feeddown Scan'!$E$2:$E$8</c:f>
              <c:numCache/>
            </c:numRef>
          </c:yVal>
          <c:smooth val="0"/>
        </c:ser>
        <c:ser>
          <c:idx val="1"/>
          <c:order val="1"/>
          <c:tx>
            <c:strRef>
              <c:f>'Feeddown Scan'!$F$1</c:f>
              <c:strCache>
                <c:ptCount val="1"/>
                <c:pt idx="0">
                  <c:v>Qy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trendline>
            <c:trendlineType val="linear"/>
            <c:dispEq val="1"/>
            <c:dispRSqr val="0"/>
            <c:trendlineLbl>
              <c:layout>
                <c:manualLayout>
                  <c:x val="0"/>
                  <c:y val="0"/>
                </c:manualLayout>
              </c:layout>
              <c:numFmt formatCode="General"/>
            </c:trendlineLbl>
          </c:trendline>
          <c:xVal>
            <c:numRef>
              <c:f>'Feeddown Scan'!$B$2:$B$8</c:f>
              <c:numCache/>
            </c:numRef>
          </c:xVal>
          <c:yVal>
            <c:numRef>
              <c:f>'Feeddown Scan'!$F$2:$F$8</c:f>
              <c:numCache/>
            </c:numRef>
          </c:yVal>
          <c:smooth val="0"/>
        </c:ser>
        <c:axId val="44003984"/>
        <c:axId val="60491537"/>
      </c:scatterChart>
      <c:valAx>
        <c:axId val="44003984"/>
        <c:scaling>
          <c:orientation val="minMax"/>
        </c:scaling>
        <c:axPos val="b"/>
        <c:title>
          <c:tx>
            <c:rich>
              <a:bodyPr vert="horz" rot="0" anchor="ctr"/>
              <a:lstStyle/>
              <a:p>
                <a:pPr algn="ctr">
                  <a:defRPr/>
                </a:pPr>
                <a:r>
                  <a:rPr lang="en-US" cap="none" sz="1000" b="1" i="0" u="none" baseline="0">
                    <a:latin typeface="Arial"/>
                    <a:ea typeface="Arial"/>
                    <a:cs typeface="Arial"/>
                  </a:rPr>
                  <a:t>S1 amps</a:t>
                </a:r>
              </a:p>
            </c:rich>
          </c:tx>
          <c:layout/>
          <c:overlay val="0"/>
          <c:spPr>
            <a:noFill/>
            <a:ln>
              <a:noFill/>
            </a:ln>
          </c:spPr>
        </c:title>
        <c:delete val="0"/>
        <c:numFmt formatCode="General" sourceLinked="1"/>
        <c:majorTickMark val="out"/>
        <c:minorTickMark val="none"/>
        <c:tickLblPos val="nextTo"/>
        <c:crossAx val="60491537"/>
        <c:crosses val="autoZero"/>
        <c:crossBetween val="midCat"/>
        <c:dispUnits/>
      </c:valAx>
      <c:valAx>
        <c:axId val="60491537"/>
        <c:scaling>
          <c:orientation val="minMax"/>
        </c:scaling>
        <c:axPos val="l"/>
        <c:title>
          <c:tx>
            <c:rich>
              <a:bodyPr vert="horz" rot="-5400000" anchor="ctr"/>
              <a:lstStyle/>
              <a:p>
                <a:pPr algn="ctr">
                  <a:defRPr/>
                </a:pPr>
                <a:r>
                  <a:rPr lang="en-US" cap="none" sz="1000" b="1" i="0" u="none" baseline="0">
                    <a:latin typeface="Arial"/>
                    <a:ea typeface="Arial"/>
                    <a:cs typeface="Arial"/>
                  </a:rPr>
                  <a:t>Tunes</a:t>
                </a:r>
              </a:p>
            </c:rich>
          </c:tx>
          <c:layout/>
          <c:overlay val="0"/>
          <c:spPr>
            <a:noFill/>
            <a:ln>
              <a:noFill/>
            </a:ln>
          </c:spPr>
        </c:title>
        <c:majorGridlines/>
        <c:delete val="0"/>
        <c:numFmt formatCode="General" sourceLinked="1"/>
        <c:majorTickMark val="out"/>
        <c:minorTickMark val="none"/>
        <c:tickLblPos val="nextTo"/>
        <c:crossAx val="44003984"/>
        <c:crosses val="autoZero"/>
        <c:crossBetween val="midCat"/>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Tunes vs S2 current</a:t>
            </a:r>
          </a:p>
        </c:rich>
      </c:tx>
      <c:layout/>
      <c:spPr>
        <a:noFill/>
        <a:ln>
          <a:noFill/>
        </a:ln>
      </c:spPr>
    </c:title>
    <c:plotArea>
      <c:layout/>
      <c:scatterChart>
        <c:scatterStyle val="lineMarker"/>
        <c:varyColors val="0"/>
        <c:ser>
          <c:idx val="0"/>
          <c:order val="0"/>
          <c:tx>
            <c:strRef>
              <c:f>'Feeddown Scan'!$E$1</c:f>
              <c:strCache>
                <c:ptCount val="1"/>
                <c:pt idx="0">
                  <c:v>Qx</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0"/>
            <c:trendlineLbl>
              <c:layout>
                <c:manualLayout>
                  <c:x val="0"/>
                  <c:y val="0"/>
                </c:manualLayout>
              </c:layout>
              <c:numFmt formatCode="General"/>
            </c:trendlineLbl>
          </c:trendline>
          <c:xVal>
            <c:numRef>
              <c:f>'Feeddown Scan'!$C$9:$C$14</c:f>
              <c:numCache/>
            </c:numRef>
          </c:xVal>
          <c:yVal>
            <c:numRef>
              <c:f>'Feeddown Scan'!$E$9:$E$14</c:f>
              <c:numCache/>
            </c:numRef>
          </c:yVal>
          <c:smooth val="0"/>
        </c:ser>
        <c:ser>
          <c:idx val="1"/>
          <c:order val="1"/>
          <c:tx>
            <c:strRef>
              <c:f>'Feeddown Scan'!$F$1</c:f>
              <c:strCache>
                <c:ptCount val="1"/>
                <c:pt idx="0">
                  <c:v>Qy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trendline>
            <c:trendlineType val="linear"/>
            <c:dispEq val="1"/>
            <c:dispRSqr val="0"/>
            <c:trendlineLbl>
              <c:layout>
                <c:manualLayout>
                  <c:x val="0"/>
                  <c:y val="0"/>
                </c:manualLayout>
              </c:layout>
              <c:numFmt formatCode="General"/>
            </c:trendlineLbl>
          </c:trendline>
          <c:xVal>
            <c:numRef>
              <c:f>'Feeddown Scan'!$C$9:$C$14</c:f>
              <c:numCache/>
            </c:numRef>
          </c:xVal>
          <c:yVal>
            <c:numRef>
              <c:f>'Feeddown Scan'!$F$9:$F$14</c:f>
              <c:numCache/>
            </c:numRef>
          </c:yVal>
          <c:smooth val="0"/>
        </c:ser>
        <c:axId val="7552922"/>
        <c:axId val="867435"/>
      </c:scatterChart>
      <c:valAx>
        <c:axId val="7552922"/>
        <c:scaling>
          <c:orientation val="minMax"/>
        </c:scaling>
        <c:axPos val="b"/>
        <c:title>
          <c:tx>
            <c:rich>
              <a:bodyPr vert="horz" rot="0" anchor="ctr"/>
              <a:lstStyle/>
              <a:p>
                <a:pPr algn="ctr">
                  <a:defRPr/>
                </a:pPr>
                <a:r>
                  <a:rPr lang="en-US" cap="none" sz="1000" b="1" i="0" u="none" baseline="0">
                    <a:latin typeface="Arial"/>
                    <a:ea typeface="Arial"/>
                    <a:cs typeface="Arial"/>
                  </a:rPr>
                  <a:t>S2 amps</a:t>
                </a:r>
              </a:p>
            </c:rich>
          </c:tx>
          <c:layout/>
          <c:overlay val="0"/>
          <c:spPr>
            <a:noFill/>
            <a:ln>
              <a:noFill/>
            </a:ln>
          </c:spPr>
        </c:title>
        <c:delete val="0"/>
        <c:numFmt formatCode="General" sourceLinked="1"/>
        <c:majorTickMark val="out"/>
        <c:minorTickMark val="none"/>
        <c:tickLblPos val="nextTo"/>
        <c:crossAx val="867435"/>
        <c:crosses val="autoZero"/>
        <c:crossBetween val="midCat"/>
        <c:dispUnits/>
      </c:valAx>
      <c:valAx>
        <c:axId val="867435"/>
        <c:scaling>
          <c:orientation val="minMax"/>
        </c:scaling>
        <c:axPos val="l"/>
        <c:title>
          <c:tx>
            <c:rich>
              <a:bodyPr vert="horz" rot="-5400000" anchor="ctr"/>
              <a:lstStyle/>
              <a:p>
                <a:pPr algn="ctr">
                  <a:defRPr/>
                </a:pPr>
                <a:r>
                  <a:rPr lang="en-US" cap="none" sz="1000" b="1" i="0" u="none" baseline="0">
                    <a:latin typeface="Arial"/>
                    <a:ea typeface="Arial"/>
                    <a:cs typeface="Arial"/>
                  </a:rPr>
                  <a:t>Tunes</a:t>
                </a:r>
              </a:p>
            </c:rich>
          </c:tx>
          <c:layout/>
          <c:overlay val="0"/>
          <c:spPr>
            <a:noFill/>
            <a:ln>
              <a:noFill/>
            </a:ln>
          </c:spPr>
        </c:title>
        <c:majorGridlines/>
        <c:delete val="0"/>
        <c:numFmt formatCode="General" sourceLinked="1"/>
        <c:majorTickMark val="out"/>
        <c:minorTickMark val="none"/>
        <c:tickLblPos val="nextTo"/>
        <c:crossAx val="7552922"/>
        <c:crosses val="autoZero"/>
        <c:crossBetween val="midCat"/>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Coupling vs S3</a:t>
            </a:r>
          </a:p>
        </c:rich>
      </c:tx>
      <c:layout/>
      <c:spPr>
        <a:noFill/>
        <a:ln>
          <a:noFill/>
        </a:ln>
      </c:spPr>
    </c:title>
    <c:plotArea>
      <c:layout/>
      <c:scatterChart>
        <c:scatterStyle val="lineMarker"/>
        <c:varyColors val="0"/>
        <c:ser>
          <c:idx val="0"/>
          <c:order val="0"/>
          <c:tx>
            <c:strRef>
              <c:f>'Feeddown Scan'!$G$1</c:f>
              <c:strCache>
                <c:ptCount val="1"/>
                <c:pt idx="0">
                  <c:v>T:SQ</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0"/>
            <c:trendlineLbl>
              <c:layout>
                <c:manualLayout>
                  <c:x val="0"/>
                  <c:y val="0"/>
                </c:manualLayout>
              </c:layout>
              <c:numFmt formatCode="General"/>
            </c:trendlineLbl>
          </c:trendline>
          <c:xVal>
            <c:numRef>
              <c:f>'Feeddown Scan'!$D$15:$D$20</c:f>
              <c:numCache/>
            </c:numRef>
          </c:xVal>
          <c:yVal>
            <c:numRef>
              <c:f>'Feeddown Scan'!$G$15:$G$20</c:f>
              <c:numCache/>
            </c:numRef>
          </c:yVal>
          <c:smooth val="0"/>
        </c:ser>
        <c:ser>
          <c:idx val="1"/>
          <c:order val="1"/>
          <c:tx>
            <c:strRef>
              <c:f>'Feeddown Scan'!$H$1</c:f>
              <c:strCache>
                <c:ptCount val="1"/>
                <c:pt idx="0">
                  <c:v>T:SQA0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trendline>
            <c:trendlineType val="linear"/>
            <c:dispEq val="1"/>
            <c:dispRSqr val="0"/>
            <c:trendlineLbl>
              <c:layout>
                <c:manualLayout>
                  <c:x val="0"/>
                  <c:y val="0"/>
                </c:manualLayout>
              </c:layout>
              <c:numFmt formatCode="General"/>
            </c:trendlineLbl>
          </c:trendline>
          <c:xVal>
            <c:numRef>
              <c:f>'Feeddown Scan'!$D$15:$D$20</c:f>
              <c:numCache/>
            </c:numRef>
          </c:xVal>
          <c:yVal>
            <c:numRef>
              <c:f>'Feeddown Scan'!$H$15:$H$20</c:f>
              <c:numCache/>
            </c:numRef>
          </c:yVal>
          <c:smooth val="0"/>
        </c:ser>
        <c:axId val="7806916"/>
        <c:axId val="3153381"/>
      </c:scatterChart>
      <c:valAx>
        <c:axId val="7806916"/>
        <c:scaling>
          <c:orientation val="minMax"/>
        </c:scaling>
        <c:axPos val="b"/>
        <c:title>
          <c:tx>
            <c:rich>
              <a:bodyPr vert="horz" rot="0" anchor="ctr"/>
              <a:lstStyle/>
              <a:p>
                <a:pPr algn="ctr">
                  <a:defRPr/>
                </a:pPr>
                <a:r>
                  <a:rPr lang="en-US" cap="none" sz="1000" b="1" i="0" u="none" baseline="0">
                    <a:latin typeface="Arial"/>
                    <a:ea typeface="Arial"/>
                    <a:cs typeface="Arial"/>
                  </a:rPr>
                  <a:t>S3 current</a:t>
                </a:r>
              </a:p>
            </c:rich>
          </c:tx>
          <c:layout/>
          <c:overlay val="0"/>
          <c:spPr>
            <a:noFill/>
            <a:ln>
              <a:noFill/>
            </a:ln>
          </c:spPr>
        </c:title>
        <c:delete val="0"/>
        <c:numFmt formatCode="General" sourceLinked="1"/>
        <c:majorTickMark val="out"/>
        <c:minorTickMark val="none"/>
        <c:tickLblPos val="nextTo"/>
        <c:crossAx val="3153381"/>
        <c:crosses val="autoZero"/>
        <c:crossBetween val="midCat"/>
        <c:dispUnits/>
      </c:valAx>
      <c:valAx>
        <c:axId val="3153381"/>
        <c:scaling>
          <c:orientation val="minMax"/>
        </c:scaling>
        <c:axPos val="l"/>
        <c:title>
          <c:tx>
            <c:rich>
              <a:bodyPr vert="horz" rot="-5400000" anchor="ctr"/>
              <a:lstStyle/>
              <a:p>
                <a:pPr algn="ctr">
                  <a:defRPr/>
                </a:pPr>
                <a:r>
                  <a:rPr lang="en-US" cap="none" sz="1000" b="1" i="0" u="none" baseline="0">
                    <a:latin typeface="Arial"/>
                    <a:ea typeface="Arial"/>
                    <a:cs typeface="Arial"/>
                  </a:rPr>
                  <a:t>Skew Quad current</a:t>
                </a:r>
              </a:p>
            </c:rich>
          </c:tx>
          <c:layout/>
          <c:overlay val="0"/>
          <c:spPr>
            <a:noFill/>
            <a:ln>
              <a:noFill/>
            </a:ln>
          </c:spPr>
        </c:title>
        <c:majorGridlines/>
        <c:delete val="0"/>
        <c:numFmt formatCode="General" sourceLinked="1"/>
        <c:majorTickMark val="out"/>
        <c:minorTickMark val="none"/>
        <c:tickLblPos val="nextTo"/>
        <c:crossAx val="7806916"/>
        <c:crosses val="autoZero"/>
        <c:crossBetween val="midCat"/>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390525</xdr:colOff>
      <xdr:row>1</xdr:row>
      <xdr:rowOff>9525</xdr:rowOff>
    </xdr:from>
    <xdr:to>
      <xdr:col>16</xdr:col>
      <xdr:colOff>476250</xdr:colOff>
      <xdr:row>22</xdr:row>
      <xdr:rowOff>142875</xdr:rowOff>
    </xdr:to>
    <xdr:graphicFrame>
      <xdr:nvGraphicFramePr>
        <xdr:cNvPr id="1" name="Chart 2"/>
        <xdr:cNvGraphicFramePr/>
      </xdr:nvGraphicFramePr>
      <xdr:xfrm>
        <a:off x="5819775" y="180975"/>
        <a:ext cx="4962525" cy="3562350"/>
      </xdr:xfrm>
      <a:graphic>
        <a:graphicData uri="http://schemas.openxmlformats.org/drawingml/2006/chart">
          <c:chart xmlns:c="http://schemas.openxmlformats.org/drawingml/2006/chart" r:id="rId1"/>
        </a:graphicData>
      </a:graphic>
    </xdr:graphicFrame>
    <xdr:clientData/>
  </xdr:twoCellAnchor>
  <xdr:twoCellAnchor>
    <xdr:from>
      <xdr:col>8</xdr:col>
      <xdr:colOff>419100</xdr:colOff>
      <xdr:row>12</xdr:row>
      <xdr:rowOff>95250</xdr:rowOff>
    </xdr:from>
    <xdr:to>
      <xdr:col>16</xdr:col>
      <xdr:colOff>504825</xdr:colOff>
      <xdr:row>34</xdr:row>
      <xdr:rowOff>66675</xdr:rowOff>
    </xdr:to>
    <xdr:graphicFrame>
      <xdr:nvGraphicFramePr>
        <xdr:cNvPr id="2" name="Chart 3"/>
        <xdr:cNvGraphicFramePr/>
      </xdr:nvGraphicFramePr>
      <xdr:xfrm>
        <a:off x="5848350" y="2057400"/>
        <a:ext cx="4962525" cy="3552825"/>
      </xdr:xfrm>
      <a:graphic>
        <a:graphicData uri="http://schemas.openxmlformats.org/drawingml/2006/chart">
          <c:chart xmlns:c="http://schemas.openxmlformats.org/drawingml/2006/chart" r:id="rId2"/>
        </a:graphicData>
      </a:graphic>
    </xdr:graphicFrame>
    <xdr:clientData/>
  </xdr:twoCellAnchor>
  <xdr:twoCellAnchor>
    <xdr:from>
      <xdr:col>8</xdr:col>
      <xdr:colOff>523875</xdr:colOff>
      <xdr:row>28</xdr:row>
      <xdr:rowOff>0</xdr:rowOff>
    </xdr:from>
    <xdr:to>
      <xdr:col>17</xdr:col>
      <xdr:colOff>0</xdr:colOff>
      <xdr:row>49</xdr:row>
      <xdr:rowOff>133350</xdr:rowOff>
    </xdr:to>
    <xdr:graphicFrame>
      <xdr:nvGraphicFramePr>
        <xdr:cNvPr id="3" name="Chart 4"/>
        <xdr:cNvGraphicFramePr/>
      </xdr:nvGraphicFramePr>
      <xdr:xfrm>
        <a:off x="5953125" y="4572000"/>
        <a:ext cx="4962525" cy="3533775"/>
      </xdr:xfrm>
      <a:graphic>
        <a:graphicData uri="http://schemas.openxmlformats.org/drawingml/2006/chart">
          <c:chart xmlns:c="http://schemas.openxmlformats.org/drawingml/2006/chart" r:id="rId3"/>
        </a:graphicData>
      </a:graphic>
    </xdr:graphicFrame>
    <xdr:clientData/>
  </xdr:twoCellAnchor>
  <xdr:twoCellAnchor>
    <xdr:from>
      <xdr:col>1</xdr:col>
      <xdr:colOff>476250</xdr:colOff>
      <xdr:row>25</xdr:row>
      <xdr:rowOff>104775</xdr:rowOff>
    </xdr:from>
    <xdr:to>
      <xdr:col>7</xdr:col>
      <xdr:colOff>114300</xdr:colOff>
      <xdr:row>37</xdr:row>
      <xdr:rowOff>133350</xdr:rowOff>
    </xdr:to>
    <xdr:sp>
      <xdr:nvSpPr>
        <xdr:cNvPr id="4" name="TextBox 5"/>
        <xdr:cNvSpPr txBox="1">
          <a:spLocks noChangeArrowheads="1"/>
        </xdr:cNvSpPr>
      </xdr:nvSpPr>
      <xdr:spPr>
        <a:xfrm>
          <a:off x="1638300" y="4191000"/>
          <a:ext cx="3295650" cy="1971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Measurements on Proton helix should be opposite as those made on Pbar helix.
Need to calcualte mults to control differential tunes and coupling.
Should do this with Octupoles off.
Fill in the yellow boxes with new numbers, and the plots should update.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323850</xdr:colOff>
      <xdr:row>13</xdr:row>
      <xdr:rowOff>28575</xdr:rowOff>
    </xdr:from>
    <xdr:to>
      <xdr:col>11</xdr:col>
      <xdr:colOff>152400</xdr:colOff>
      <xdr:row>20</xdr:row>
      <xdr:rowOff>123825</xdr:rowOff>
    </xdr:to>
    <xdr:sp>
      <xdr:nvSpPr>
        <xdr:cNvPr id="1" name="TextBox 1"/>
        <xdr:cNvSpPr txBox="1">
          <a:spLocks noChangeArrowheads="1"/>
        </xdr:cNvSpPr>
      </xdr:nvSpPr>
      <xdr:spPr>
        <a:xfrm>
          <a:off x="2876550" y="2209800"/>
          <a:ext cx="4095750" cy="1228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Fill in the yellow boxes above.  Make sure the yellow boxes that are already filled in are correct.
The new settings to try will show up in the blue boxes to the left.</a:t>
          </a:r>
        </a:p>
      </xdr:txBody>
    </xdr:sp>
    <xdr:clientData/>
  </xdr:twoCellAnchor>
  <xdr:twoCellAnchor>
    <xdr:from>
      <xdr:col>8</xdr:col>
      <xdr:colOff>66675</xdr:colOff>
      <xdr:row>36</xdr:row>
      <xdr:rowOff>0</xdr:rowOff>
    </xdr:from>
    <xdr:to>
      <xdr:col>13</xdr:col>
      <xdr:colOff>66675</xdr:colOff>
      <xdr:row>39</xdr:row>
      <xdr:rowOff>38100</xdr:rowOff>
    </xdr:to>
    <xdr:sp>
      <xdr:nvSpPr>
        <xdr:cNvPr id="2" name="TextBox 2"/>
        <xdr:cNvSpPr txBox="1">
          <a:spLocks noChangeArrowheads="1"/>
        </xdr:cNvSpPr>
      </xdr:nvSpPr>
      <xdr:spPr>
        <a:xfrm>
          <a:off x="5057775" y="5972175"/>
          <a:ext cx="2924175"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If we are allowed to go to Pbar helix, do so.  If not, only fill in central orbit and Proton helix.</a:t>
          </a:r>
        </a:p>
      </xdr:txBody>
    </xdr:sp>
    <xdr:clientData/>
  </xdr:twoCellAnchor>
  <xdr:twoCellAnchor>
    <xdr:from>
      <xdr:col>3</xdr:col>
      <xdr:colOff>171450</xdr:colOff>
      <xdr:row>40</xdr:row>
      <xdr:rowOff>266700</xdr:rowOff>
    </xdr:from>
    <xdr:to>
      <xdr:col>6</xdr:col>
      <xdr:colOff>285750</xdr:colOff>
      <xdr:row>47</xdr:row>
      <xdr:rowOff>28575</xdr:rowOff>
    </xdr:to>
    <xdr:sp>
      <xdr:nvSpPr>
        <xdr:cNvPr id="3" name="TextBox 3"/>
        <xdr:cNvSpPr txBox="1">
          <a:spLocks noChangeArrowheads="1"/>
        </xdr:cNvSpPr>
      </xdr:nvSpPr>
      <xdr:spPr>
        <a:xfrm>
          <a:off x="2047875" y="6886575"/>
          <a:ext cx="2009775" cy="1057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&lt;--- use this table if you can use both helices.
Use this table if you can ---&gt;
only go to the Proton helix</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H56"/>
  <sheetViews>
    <sheetView tabSelected="1" workbookViewId="0" topLeftCell="B1">
      <selection activeCell="G23" sqref="G23"/>
    </sheetView>
  </sheetViews>
  <sheetFormatPr defaultColWidth="9.140625" defaultRowHeight="12.75"/>
  <cols>
    <col min="1" max="1" width="17.421875" style="0" customWidth="1"/>
  </cols>
  <sheetData>
    <row r="1" spans="1:8" ht="13.5" thickBot="1">
      <c r="A1" t="s">
        <v>10</v>
      </c>
      <c r="B1" s="66" t="s">
        <v>6</v>
      </c>
      <c r="C1" s="66" t="s">
        <v>7</v>
      </c>
      <c r="D1" s="66" t="s">
        <v>3</v>
      </c>
      <c r="E1" s="66" t="s">
        <v>4</v>
      </c>
      <c r="F1" s="66" t="s">
        <v>5</v>
      </c>
      <c r="G1" s="66" t="s">
        <v>8</v>
      </c>
      <c r="H1" s="66" t="s">
        <v>9</v>
      </c>
    </row>
    <row r="2" spans="1:8" ht="12.75">
      <c r="A2" t="s">
        <v>0</v>
      </c>
      <c r="B2" s="57">
        <v>3.3</v>
      </c>
      <c r="C2" s="60">
        <v>-0.563</v>
      </c>
      <c r="D2" s="60">
        <v>-0.076</v>
      </c>
      <c r="E2" s="60">
        <v>0.58</v>
      </c>
      <c r="F2" s="60">
        <v>0.55953</v>
      </c>
      <c r="G2" s="60">
        <v>-0.467</v>
      </c>
      <c r="H2" s="61">
        <v>2.283</v>
      </c>
    </row>
    <row r="3" spans="2:8" ht="12.75">
      <c r="B3" s="58">
        <v>2.3</v>
      </c>
      <c r="C3" s="12"/>
      <c r="D3" s="12"/>
      <c r="E3" s="62">
        <v>0.58091</v>
      </c>
      <c r="F3" s="62">
        <v>0.55936</v>
      </c>
      <c r="G3" s="12"/>
      <c r="H3" s="13"/>
    </row>
    <row r="4" spans="2:8" ht="12.75">
      <c r="B4" s="58">
        <v>1.3</v>
      </c>
      <c r="C4" s="12"/>
      <c r="D4" s="12"/>
      <c r="E4" s="62">
        <v>0.58144</v>
      </c>
      <c r="F4" s="62">
        <v>0.558714</v>
      </c>
      <c r="G4" s="12"/>
      <c r="H4" s="13"/>
    </row>
    <row r="5" spans="2:8" ht="12.75">
      <c r="B5" s="58">
        <v>0.3</v>
      </c>
      <c r="C5" s="12"/>
      <c r="D5" s="12"/>
      <c r="E5" s="62">
        <v>0.58131</v>
      </c>
      <c r="F5" s="62">
        <v>0.558714</v>
      </c>
      <c r="G5" s="12"/>
      <c r="H5" s="13"/>
    </row>
    <row r="6" spans="2:8" ht="12.75">
      <c r="B6" s="58">
        <v>4.3</v>
      </c>
      <c r="C6" s="12"/>
      <c r="D6" s="12"/>
      <c r="E6" s="62">
        <v>0.57869</v>
      </c>
      <c r="F6" s="62">
        <v>0.5592</v>
      </c>
      <c r="G6" s="12"/>
      <c r="H6" s="13"/>
    </row>
    <row r="7" spans="2:8" ht="12.75">
      <c r="B7" s="58">
        <v>5.3</v>
      </c>
      <c r="C7" s="12"/>
      <c r="D7" s="12"/>
      <c r="E7" s="62">
        <v>0.57869</v>
      </c>
      <c r="F7" s="62">
        <v>0.55953</v>
      </c>
      <c r="G7" s="12"/>
      <c r="H7" s="13"/>
    </row>
    <row r="8" spans="2:8" ht="13.5" thickBot="1">
      <c r="B8" s="59">
        <v>6.3</v>
      </c>
      <c r="C8" s="55"/>
      <c r="D8" s="55"/>
      <c r="E8" s="63">
        <v>0.5779</v>
      </c>
      <c r="F8" s="63">
        <v>0.55986</v>
      </c>
      <c r="G8" s="55"/>
      <c r="H8" s="56"/>
    </row>
    <row r="9" spans="2:8" ht="12.75">
      <c r="B9" s="57">
        <v>3.3</v>
      </c>
      <c r="C9" s="60">
        <v>-1.563</v>
      </c>
      <c r="D9" s="60">
        <v>-0.076</v>
      </c>
      <c r="E9" s="60">
        <v>0.58026</v>
      </c>
      <c r="F9" s="60">
        <v>0.55855</v>
      </c>
      <c r="G9" s="60"/>
      <c r="H9" s="61"/>
    </row>
    <row r="10" spans="2:8" ht="12.75">
      <c r="B10" s="11"/>
      <c r="C10" s="62">
        <v>-2.563</v>
      </c>
      <c r="D10" s="12"/>
      <c r="E10" s="62">
        <v>0.581048</v>
      </c>
      <c r="F10" s="62">
        <v>0.557731</v>
      </c>
      <c r="G10" s="12"/>
      <c r="H10" s="13"/>
    </row>
    <row r="11" spans="2:8" ht="12.75">
      <c r="B11" s="11"/>
      <c r="C11" s="62">
        <v>-3.563</v>
      </c>
      <c r="D11" s="12"/>
      <c r="E11" s="62">
        <v>0.581179</v>
      </c>
      <c r="F11" s="62">
        <v>0.55707</v>
      </c>
      <c r="G11" s="12"/>
      <c r="H11" s="13"/>
    </row>
    <row r="12" spans="2:8" ht="12.75">
      <c r="B12" s="11"/>
      <c r="C12" s="62">
        <f>+C2+1</f>
        <v>0.43700000000000006</v>
      </c>
      <c r="D12" s="12"/>
      <c r="E12" s="62">
        <v>0.57973</v>
      </c>
      <c r="F12" s="62">
        <v>0.56051</v>
      </c>
      <c r="G12" s="12"/>
      <c r="H12" s="13"/>
    </row>
    <row r="13" spans="2:8" ht="12.75">
      <c r="B13" s="11"/>
      <c r="C13" s="62">
        <v>1.437</v>
      </c>
      <c r="D13" s="12"/>
      <c r="E13" s="62">
        <v>0.57921</v>
      </c>
      <c r="F13" s="62">
        <v>0.56133</v>
      </c>
      <c r="G13" s="12"/>
      <c r="H13" s="13"/>
    </row>
    <row r="14" spans="2:8" ht="13.5" thickBot="1">
      <c r="B14" s="54"/>
      <c r="C14" s="63">
        <v>2.437</v>
      </c>
      <c r="D14" s="55"/>
      <c r="E14" s="63">
        <v>0.57882</v>
      </c>
      <c r="F14" s="63">
        <v>0.56215</v>
      </c>
      <c r="G14" s="55"/>
      <c r="H14" s="56"/>
    </row>
    <row r="15" spans="1:8" ht="12.75">
      <c r="A15" t="s">
        <v>11</v>
      </c>
      <c r="B15" s="57">
        <v>3.3</v>
      </c>
      <c r="C15" s="60">
        <v>-0.563</v>
      </c>
      <c r="D15" s="60">
        <v>-1.076</v>
      </c>
      <c r="E15" s="60"/>
      <c r="F15" s="60"/>
      <c r="G15" s="60">
        <v>-0.467</v>
      </c>
      <c r="H15" s="61">
        <v>2.283</v>
      </c>
    </row>
    <row r="16" spans="1:8" ht="12.75">
      <c r="A16" t="s">
        <v>11</v>
      </c>
      <c r="B16" s="11"/>
      <c r="C16" s="12"/>
      <c r="D16" s="62">
        <v>-2.076</v>
      </c>
      <c r="E16" s="12"/>
      <c r="F16" s="12"/>
      <c r="G16" s="62">
        <v>-0.467</v>
      </c>
      <c r="H16" s="64">
        <v>2.283</v>
      </c>
    </row>
    <row r="17" spans="1:8" ht="12.75">
      <c r="A17" t="s">
        <v>11</v>
      </c>
      <c r="B17" s="11"/>
      <c r="C17" s="12"/>
      <c r="D17" s="62">
        <v>-3.076</v>
      </c>
      <c r="E17" s="12"/>
      <c r="F17" s="12"/>
      <c r="G17" s="62">
        <v>-0.467</v>
      </c>
      <c r="H17" s="64">
        <v>2.283</v>
      </c>
    </row>
    <row r="18" spans="1:8" ht="12.75">
      <c r="A18" t="s">
        <v>11</v>
      </c>
      <c r="B18" s="11"/>
      <c r="C18" s="12"/>
      <c r="D18" s="62">
        <f>+D2+1</f>
        <v>0.924</v>
      </c>
      <c r="E18" s="12"/>
      <c r="F18" s="12"/>
      <c r="G18" s="62">
        <v>-0.467</v>
      </c>
      <c r="H18" s="64">
        <v>2.283</v>
      </c>
    </row>
    <row r="19" spans="1:8" ht="12.75">
      <c r="A19" t="s">
        <v>11</v>
      </c>
      <c r="B19" s="11"/>
      <c r="C19" s="12"/>
      <c r="D19" s="62">
        <v>1.924</v>
      </c>
      <c r="E19" s="12"/>
      <c r="F19" s="12"/>
      <c r="G19" s="62">
        <v>-0.449</v>
      </c>
      <c r="H19" s="64">
        <v>2.283</v>
      </c>
    </row>
    <row r="20" spans="1:8" ht="13.5" thickBot="1">
      <c r="A20" t="s">
        <v>11</v>
      </c>
      <c r="B20" s="54"/>
      <c r="C20" s="55"/>
      <c r="D20" s="63">
        <v>2.924</v>
      </c>
      <c r="E20" s="55"/>
      <c r="F20" s="55"/>
      <c r="G20" s="63">
        <v>-0.449</v>
      </c>
      <c r="H20" s="65">
        <v>2.283</v>
      </c>
    </row>
    <row r="21" spans="1:8" ht="12.75">
      <c r="A21" t="s">
        <v>1</v>
      </c>
      <c r="B21">
        <v>3.3</v>
      </c>
      <c r="C21">
        <v>-0.563</v>
      </c>
      <c r="D21">
        <v>-0.076</v>
      </c>
      <c r="E21">
        <v>0.581</v>
      </c>
      <c r="F21">
        <v>0.558</v>
      </c>
      <c r="G21">
        <v>-0.467</v>
      </c>
      <c r="H21">
        <v>2.283</v>
      </c>
    </row>
    <row r="22" spans="2:6" ht="12.75">
      <c r="B22">
        <v>2.3</v>
      </c>
      <c r="E22">
        <v>0.588</v>
      </c>
      <c r="F22">
        <v>0.556</v>
      </c>
    </row>
    <row r="23" spans="2:6" ht="12.75">
      <c r="B23">
        <v>1.3</v>
      </c>
      <c r="E23">
        <v>0.595</v>
      </c>
      <c r="F23">
        <v>0.554</v>
      </c>
    </row>
    <row r="24" spans="2:6" ht="12.75">
      <c r="B24">
        <v>0.3</v>
      </c>
      <c r="E24">
        <v>0.6</v>
      </c>
      <c r="F24">
        <v>0.552</v>
      </c>
    </row>
    <row r="25" spans="2:6" ht="12.75">
      <c r="B25">
        <v>4.3</v>
      </c>
      <c r="E25">
        <v>0.5736</v>
      </c>
      <c r="F25">
        <v>0.5611</v>
      </c>
    </row>
    <row r="26" spans="2:6" ht="12.75">
      <c r="B26">
        <v>5.3</v>
      </c>
      <c r="E26">
        <v>0.567</v>
      </c>
      <c r="F26">
        <v>0.562</v>
      </c>
    </row>
    <row r="27" spans="2:6" ht="12.75">
      <c r="B27">
        <v>6.3</v>
      </c>
      <c r="E27">
        <v>0.5561</v>
      </c>
      <c r="F27">
        <v>0.566</v>
      </c>
    </row>
    <row r="28" spans="2:6" ht="12.75">
      <c r="B28">
        <v>3.3</v>
      </c>
      <c r="C28">
        <v>-1.563</v>
      </c>
      <c r="D28">
        <v>-0.076</v>
      </c>
      <c r="E28">
        <v>0.583</v>
      </c>
      <c r="F28">
        <v>0.553</v>
      </c>
    </row>
    <row r="29" spans="3:6" ht="12.75">
      <c r="C29">
        <v>-2.563</v>
      </c>
      <c r="E29">
        <v>0.585</v>
      </c>
      <c r="F29">
        <v>0.547</v>
      </c>
    </row>
    <row r="30" spans="3:6" ht="12.75">
      <c r="C30">
        <v>-3.563</v>
      </c>
      <c r="E30">
        <v>0.586</v>
      </c>
      <c r="F30">
        <v>0.5399</v>
      </c>
    </row>
    <row r="31" spans="3:6" ht="12.75">
      <c r="C31">
        <v>0.437</v>
      </c>
      <c r="E31">
        <v>0.579</v>
      </c>
      <c r="F31">
        <v>0.564</v>
      </c>
    </row>
    <row r="32" spans="3:6" ht="12.75">
      <c r="C32">
        <v>1.437</v>
      </c>
      <c r="E32">
        <v>0.578</v>
      </c>
      <c r="F32">
        <v>0.569</v>
      </c>
    </row>
    <row r="33" spans="3:6" ht="12.75">
      <c r="C33">
        <v>2.437</v>
      </c>
      <c r="E33">
        <v>0.578</v>
      </c>
      <c r="F33">
        <v>0.572</v>
      </c>
    </row>
    <row r="34" spans="1:8" ht="12.75">
      <c r="A34" t="s">
        <v>11</v>
      </c>
      <c r="B34">
        <v>3.3</v>
      </c>
      <c r="C34">
        <v>-0.563</v>
      </c>
      <c r="D34">
        <v>-0.076</v>
      </c>
      <c r="G34">
        <v>-0.47</v>
      </c>
      <c r="H34">
        <v>3.078</v>
      </c>
    </row>
    <row r="35" spans="1:8" ht="12.75">
      <c r="A35" t="s">
        <v>11</v>
      </c>
      <c r="D35">
        <v>-1.076</v>
      </c>
      <c r="G35">
        <v>-0.581</v>
      </c>
      <c r="H35">
        <v>3.078</v>
      </c>
    </row>
    <row r="36" spans="1:8" ht="12.75">
      <c r="A36" t="s">
        <v>11</v>
      </c>
      <c r="D36">
        <v>-2.076</v>
      </c>
      <c r="G36">
        <v>-0.658</v>
      </c>
      <c r="H36">
        <v>3.078</v>
      </c>
    </row>
    <row r="37" spans="1:8" ht="12.75">
      <c r="A37" t="s">
        <v>11</v>
      </c>
      <c r="D37">
        <v>0.924</v>
      </c>
      <c r="G37">
        <v>-0.375</v>
      </c>
      <c r="H37">
        <v>3.011</v>
      </c>
    </row>
    <row r="38" spans="1:8" ht="12.75">
      <c r="A38" t="s">
        <v>11</v>
      </c>
      <c r="D38">
        <v>1.924</v>
      </c>
      <c r="G38">
        <v>-0.261</v>
      </c>
      <c r="H38">
        <v>2.969</v>
      </c>
    </row>
    <row r="39" spans="1:8" ht="12.75">
      <c r="A39" t="s">
        <v>2</v>
      </c>
      <c r="B39">
        <v>3.3</v>
      </c>
      <c r="C39">
        <v>-0.563</v>
      </c>
      <c r="D39">
        <v>-0.076</v>
      </c>
      <c r="E39">
        <v>0.5809</v>
      </c>
      <c r="F39">
        <v>0.5597</v>
      </c>
      <c r="G39">
        <v>-0.467</v>
      </c>
      <c r="H39">
        <v>2.283</v>
      </c>
    </row>
    <row r="40" spans="2:6" ht="12.75">
      <c r="B40">
        <v>2.3</v>
      </c>
      <c r="E40">
        <v>0.575</v>
      </c>
      <c r="F40">
        <v>0.561</v>
      </c>
    </row>
    <row r="41" spans="2:6" ht="12.75">
      <c r="B41">
        <v>1.3</v>
      </c>
      <c r="E41">
        <v>0.57</v>
      </c>
      <c r="F41">
        <v>0.5614</v>
      </c>
    </row>
    <row r="42" spans="2:6" ht="12.75">
      <c r="B42">
        <v>0.3</v>
      </c>
      <c r="E42">
        <v>0.5696</v>
      </c>
      <c r="F42">
        <v>0.5579</v>
      </c>
    </row>
    <row r="43" spans="2:6" ht="12.75">
      <c r="B43">
        <v>4.3</v>
      </c>
      <c r="E43">
        <v>0.5857</v>
      </c>
      <c r="F43">
        <v>0.5579</v>
      </c>
    </row>
    <row r="44" spans="2:6" ht="12.75">
      <c r="B44">
        <v>5.3</v>
      </c>
      <c r="E44">
        <v>0.5911</v>
      </c>
      <c r="F44">
        <v>0.5555</v>
      </c>
    </row>
    <row r="45" spans="2:6" ht="12.75">
      <c r="B45">
        <v>6.3</v>
      </c>
      <c r="E45">
        <v>0.596</v>
      </c>
      <c r="F45">
        <v>0.5533</v>
      </c>
    </row>
    <row r="46" spans="2:6" ht="12.75">
      <c r="B46">
        <v>3.3</v>
      </c>
      <c r="C46">
        <v>-1.563</v>
      </c>
      <c r="D46">
        <v>-0.076</v>
      </c>
      <c r="E46">
        <v>0.579</v>
      </c>
      <c r="F46">
        <v>0.563</v>
      </c>
    </row>
    <row r="47" spans="3:6" ht="12.75">
      <c r="C47">
        <v>-2.563</v>
      </c>
      <c r="E47">
        <v>0.56599</v>
      </c>
      <c r="F47">
        <v>0.577</v>
      </c>
    </row>
    <row r="48" spans="3:6" ht="12.75">
      <c r="C48">
        <v>-3.563</v>
      </c>
      <c r="E48">
        <v>0.5692</v>
      </c>
      <c r="F48">
        <v>0.5762</v>
      </c>
    </row>
    <row r="49" spans="3:6" ht="12.75">
      <c r="C49">
        <v>0.437</v>
      </c>
      <c r="E49">
        <v>0.582</v>
      </c>
      <c r="F49">
        <v>0.5568</v>
      </c>
    </row>
    <row r="50" spans="3:6" ht="12.75">
      <c r="C50">
        <v>1.437</v>
      </c>
      <c r="E50">
        <v>0.583</v>
      </c>
      <c r="F50">
        <v>0.55273</v>
      </c>
    </row>
    <row r="51" spans="3:6" ht="12.75">
      <c r="C51">
        <v>2.437</v>
      </c>
      <c r="E51">
        <v>0.585</v>
      </c>
      <c r="F51">
        <v>0.5489</v>
      </c>
    </row>
    <row r="52" spans="1:8" ht="12.75">
      <c r="A52" t="s">
        <v>11</v>
      </c>
      <c r="B52">
        <v>3.3</v>
      </c>
      <c r="C52">
        <v>-0.563</v>
      </c>
      <c r="D52">
        <v>-0.076</v>
      </c>
      <c r="G52">
        <v>-0.369</v>
      </c>
      <c r="H52">
        <v>1.971</v>
      </c>
    </row>
    <row r="53" spans="1:8" ht="12.75">
      <c r="A53" t="s">
        <v>11</v>
      </c>
      <c r="D53">
        <v>-1.076</v>
      </c>
      <c r="G53">
        <v>-0.299</v>
      </c>
      <c r="H53">
        <v>2.01</v>
      </c>
    </row>
    <row r="54" spans="1:8" ht="12.75">
      <c r="A54" t="s">
        <v>11</v>
      </c>
      <c r="D54">
        <v>-2.076</v>
      </c>
      <c r="G54">
        <v>-0.204</v>
      </c>
      <c r="H54">
        <v>1.717</v>
      </c>
    </row>
    <row r="55" spans="1:8" ht="12.75">
      <c r="A55" t="s">
        <v>11</v>
      </c>
      <c r="D55">
        <v>0.924</v>
      </c>
      <c r="G55">
        <v>-0.439</v>
      </c>
      <c r="H55">
        <v>2.133</v>
      </c>
    </row>
    <row r="56" spans="1:8" ht="12.75">
      <c r="A56" t="s">
        <v>11</v>
      </c>
      <c r="D56">
        <v>1.924</v>
      </c>
      <c r="G56">
        <v>-0.542</v>
      </c>
      <c r="H56">
        <v>2.109</v>
      </c>
    </row>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2:P49"/>
  <sheetViews>
    <sheetView workbookViewId="0" topLeftCell="A19">
      <selection activeCell="K25" sqref="K25"/>
    </sheetView>
  </sheetViews>
  <sheetFormatPr defaultColWidth="9.140625" defaultRowHeight="12.75"/>
  <cols>
    <col min="1" max="1" width="9.8515625" style="0" bestFit="1" customWidth="1"/>
    <col min="4" max="4" width="10.140625" style="0" bestFit="1" customWidth="1"/>
    <col min="12" max="12" width="8.140625" style="0" customWidth="1"/>
    <col min="13" max="13" width="8.28125" style="0" customWidth="1"/>
    <col min="14" max="14" width="8.140625" style="0" customWidth="1"/>
    <col min="15" max="15" width="7.28125" style="0" customWidth="1"/>
    <col min="16" max="16" width="6.421875" style="0" customWidth="1"/>
  </cols>
  <sheetData>
    <row r="1" ht="13.5" thickBot="1"/>
    <row r="2" spans="1:16" ht="13.5" thickBot="1">
      <c r="A2" s="51" t="s">
        <v>37</v>
      </c>
      <c r="B2" s="52"/>
      <c r="C2" s="52"/>
      <c r="D2" s="52"/>
      <c r="E2" s="52"/>
      <c r="F2" s="52"/>
      <c r="G2" s="52"/>
      <c r="H2" s="52"/>
      <c r="I2" s="52"/>
      <c r="J2" s="52"/>
      <c r="K2" s="52"/>
      <c r="L2" s="52"/>
      <c r="M2" s="52"/>
      <c r="N2" s="52"/>
      <c r="O2" s="52"/>
      <c r="P2" s="53"/>
    </row>
    <row r="3" spans="1:16" ht="12.75">
      <c r="A3" s="2"/>
      <c r="B3" s="45" t="s">
        <v>24</v>
      </c>
      <c r="C3" s="45"/>
      <c r="D3" s="45"/>
      <c r="E3" s="45"/>
      <c r="F3" s="45"/>
      <c r="G3" s="45"/>
      <c r="H3" s="45"/>
      <c r="I3" s="45"/>
      <c r="J3" s="45"/>
      <c r="K3" s="45"/>
      <c r="L3" s="46" t="s">
        <v>25</v>
      </c>
      <c r="M3" s="46"/>
      <c r="N3" s="46"/>
      <c r="O3" s="46"/>
      <c r="P3" s="47"/>
    </row>
    <row r="4" spans="1:16" ht="13.5" thickBot="1">
      <c r="A4" s="5" t="s">
        <v>12</v>
      </c>
      <c r="B4" s="6" t="s">
        <v>13</v>
      </c>
      <c r="C4" s="6" t="s">
        <v>14</v>
      </c>
      <c r="D4" s="6" t="s">
        <v>15</v>
      </c>
      <c r="E4" s="6" t="s">
        <v>16</v>
      </c>
      <c r="F4" s="6" t="s">
        <v>17</v>
      </c>
      <c r="G4" s="6" t="s">
        <v>18</v>
      </c>
      <c r="H4" s="6" t="s">
        <v>26</v>
      </c>
      <c r="I4" s="6" t="s">
        <v>27</v>
      </c>
      <c r="J4" s="6" t="s">
        <v>28</v>
      </c>
      <c r="K4" s="6" t="s">
        <v>29</v>
      </c>
      <c r="L4" s="7" t="s">
        <v>19</v>
      </c>
      <c r="M4" s="7" t="s">
        <v>20</v>
      </c>
      <c r="N4" s="7" t="s">
        <v>21</v>
      </c>
      <c r="O4" s="7" t="s">
        <v>22</v>
      </c>
      <c r="P4" s="8" t="s">
        <v>23</v>
      </c>
    </row>
    <row r="5" spans="1:16" ht="13.5" thickTop="1">
      <c r="A5" s="11"/>
      <c r="B5" s="12"/>
      <c r="C5" s="12"/>
      <c r="D5" s="12"/>
      <c r="E5" s="12"/>
      <c r="F5" s="12"/>
      <c r="G5" s="12"/>
      <c r="H5" s="12"/>
      <c r="I5" s="12"/>
      <c r="J5" s="12"/>
      <c r="K5" s="12"/>
      <c r="L5" s="12"/>
      <c r="M5" s="12"/>
      <c r="N5" s="12"/>
      <c r="O5" s="12"/>
      <c r="P5" s="13"/>
    </row>
    <row r="6" spans="1:16" ht="12.75">
      <c r="A6" s="14" t="s">
        <v>30</v>
      </c>
      <c r="B6" s="9">
        <v>20.577</v>
      </c>
      <c r="C6" s="9">
        <v>20.581</v>
      </c>
      <c r="D6" s="9">
        <v>39</v>
      </c>
      <c r="E6" s="9">
        <v>25</v>
      </c>
      <c r="F6" s="9">
        <v>-0.575</v>
      </c>
      <c r="G6" s="9">
        <v>9.54</v>
      </c>
      <c r="H6" s="9">
        <v>-0.03</v>
      </c>
      <c r="I6" s="9">
        <v>0.0075</v>
      </c>
      <c r="J6" s="9">
        <v>-0.041</v>
      </c>
      <c r="K6" s="9">
        <v>12</v>
      </c>
      <c r="L6" s="1">
        <v>0.588</v>
      </c>
      <c r="M6" s="1">
        <v>0.573</v>
      </c>
      <c r="N6" s="1" t="s">
        <v>31</v>
      </c>
      <c r="O6" s="1">
        <v>4</v>
      </c>
      <c r="P6" s="15">
        <v>4</v>
      </c>
    </row>
    <row r="7" spans="1:16" ht="12.75">
      <c r="A7" s="14" t="s">
        <v>32</v>
      </c>
      <c r="B7" s="10"/>
      <c r="C7" s="10"/>
      <c r="D7" s="10"/>
      <c r="E7" s="10"/>
      <c r="F7" s="28"/>
      <c r="G7" s="28"/>
      <c r="H7" s="10"/>
      <c r="I7" s="10"/>
      <c r="J7" s="10"/>
      <c r="K7" s="10"/>
      <c r="L7" s="28"/>
      <c r="M7" s="28"/>
      <c r="N7" s="1" t="s">
        <v>31</v>
      </c>
      <c r="O7" s="1"/>
      <c r="P7" s="15"/>
    </row>
    <row r="8" spans="1:16" ht="13.5" thickBot="1">
      <c r="A8" s="3" t="s">
        <v>33</v>
      </c>
      <c r="B8" s="16"/>
      <c r="C8" s="16"/>
      <c r="D8" s="16"/>
      <c r="E8" s="16"/>
      <c r="F8" s="29"/>
      <c r="G8" s="29"/>
      <c r="H8" s="16"/>
      <c r="I8" s="16"/>
      <c r="J8" s="16"/>
      <c r="K8" s="16"/>
      <c r="L8" s="29"/>
      <c r="M8" s="29"/>
      <c r="N8" s="4" t="s">
        <v>31</v>
      </c>
      <c r="O8" s="4"/>
      <c r="P8" s="17"/>
    </row>
    <row r="10" spans="1:11" ht="12.75">
      <c r="A10" s="1" t="s">
        <v>36</v>
      </c>
      <c r="B10" s="9">
        <v>0.0184</v>
      </c>
      <c r="C10" s="9">
        <v>-0.01</v>
      </c>
      <c r="D10" s="9">
        <v>-2</v>
      </c>
      <c r="E10" s="9">
        <v>0.5</v>
      </c>
      <c r="F10" s="9">
        <v>0.015</v>
      </c>
      <c r="G10" s="9">
        <v>-1.02</v>
      </c>
      <c r="H10">
        <v>0</v>
      </c>
      <c r="I10">
        <v>0</v>
      </c>
      <c r="J10">
        <v>0</v>
      </c>
      <c r="K10">
        <v>0</v>
      </c>
    </row>
    <row r="11" ht="13.5" thickBot="1"/>
    <row r="12" spans="2:4" ht="13.5" thickBot="1">
      <c r="B12" s="48" t="s">
        <v>34</v>
      </c>
      <c r="C12" s="49"/>
      <c r="D12" s="50"/>
    </row>
    <row r="13" spans="2:4" ht="13.5" thickTop="1">
      <c r="B13" s="21"/>
      <c r="C13" s="20"/>
      <c r="D13" s="22"/>
    </row>
    <row r="14" spans="2:4" ht="12.75">
      <c r="B14" s="14"/>
      <c r="C14" s="18" t="s">
        <v>10</v>
      </c>
      <c r="D14" s="23" t="s">
        <v>35</v>
      </c>
    </row>
    <row r="15" spans="2:4" ht="12.75">
      <c r="B15" s="24" t="s">
        <v>13</v>
      </c>
      <c r="C15" s="1">
        <f>B6</f>
        <v>20.577</v>
      </c>
      <c r="D15" s="25">
        <f>B10-((0.5*(L7+L8)-$L$6))</f>
        <v>0.6063999999999999</v>
      </c>
    </row>
    <row r="16" spans="2:4" ht="12.75">
      <c r="B16" s="24" t="s">
        <v>14</v>
      </c>
      <c r="C16" s="1">
        <f>C6</f>
        <v>20.581</v>
      </c>
      <c r="D16" s="25">
        <f>C10-((0.5*(M7+M8)-$M$6))</f>
        <v>0.563</v>
      </c>
    </row>
    <row r="17" spans="2:4" ht="12.75">
      <c r="B17" s="24" t="s">
        <v>17</v>
      </c>
      <c r="C17" s="1">
        <f>F6</f>
        <v>-0.575</v>
      </c>
      <c r="D17" s="25">
        <f>F10-((0.5*(F7+F8)-$F$6))</f>
        <v>-0.5599999999999999</v>
      </c>
    </row>
    <row r="18" spans="2:4" ht="12.75">
      <c r="B18" s="24" t="s">
        <v>18</v>
      </c>
      <c r="C18" s="1">
        <f>G6</f>
        <v>9.54</v>
      </c>
      <c r="D18" s="25">
        <f>G10-((0.5*(G7+G8)-$G$6))</f>
        <v>8.52</v>
      </c>
    </row>
    <row r="19" spans="2:4" ht="12.75">
      <c r="B19" s="24" t="s">
        <v>26</v>
      </c>
      <c r="C19" s="19">
        <f>H6+(0.5*(L8-L7))</f>
        <v>-0.03</v>
      </c>
      <c r="D19" s="15">
        <v>0</v>
      </c>
    </row>
    <row r="20" spans="2:4" ht="12.75">
      <c r="B20" s="24" t="s">
        <v>27</v>
      </c>
      <c r="C20" s="19">
        <f>I6+(0.5*(M8-M7))</f>
        <v>0.0075</v>
      </c>
      <c r="D20" s="15">
        <v>0</v>
      </c>
    </row>
    <row r="21" spans="2:4" ht="12.75">
      <c r="B21" s="24" t="s">
        <v>28</v>
      </c>
      <c r="C21" s="19">
        <f>J6+(0.5*(F8-F7))</f>
        <v>-0.041</v>
      </c>
      <c r="D21" s="15">
        <v>0</v>
      </c>
    </row>
    <row r="22" spans="2:4" ht="13.5" thickBot="1">
      <c r="B22" s="26" t="s">
        <v>29</v>
      </c>
      <c r="C22" s="27">
        <f>K6+(0.5*(G8-G7))</f>
        <v>12</v>
      </c>
      <c r="D22" s="17">
        <v>0</v>
      </c>
    </row>
    <row r="28" ht="13.5" thickBot="1"/>
    <row r="29" spans="1:16" ht="13.5" thickBot="1">
      <c r="A29" s="36" t="s">
        <v>38</v>
      </c>
      <c r="B29" s="37"/>
      <c r="C29" s="37"/>
      <c r="D29" s="37"/>
      <c r="E29" s="37"/>
      <c r="F29" s="37"/>
      <c r="G29" s="37"/>
      <c r="H29" s="37"/>
      <c r="I29" s="37"/>
      <c r="J29" s="37"/>
      <c r="K29" s="37"/>
      <c r="L29" s="37"/>
      <c r="M29" s="37"/>
      <c r="N29" s="37"/>
      <c r="O29" s="37"/>
      <c r="P29" s="38"/>
    </row>
    <row r="30" spans="2:16" ht="13.5" thickBot="1">
      <c r="B30" s="39" t="s">
        <v>39</v>
      </c>
      <c r="C30" s="40"/>
      <c r="D30" s="40"/>
      <c r="E30" s="40"/>
      <c r="F30" s="40"/>
      <c r="G30" s="40"/>
      <c r="H30" s="40"/>
      <c r="I30" s="40"/>
      <c r="J30" s="40"/>
      <c r="K30" s="41"/>
      <c r="L30" s="42" t="s">
        <v>25</v>
      </c>
      <c r="M30" s="43"/>
      <c r="N30" s="43"/>
      <c r="O30" s="43"/>
      <c r="P30" s="44"/>
    </row>
    <row r="31" spans="1:16" ht="13.5" thickBot="1">
      <c r="A31" s="5" t="s">
        <v>12</v>
      </c>
      <c r="B31" s="30" t="s">
        <v>13</v>
      </c>
      <c r="C31" s="30" t="s">
        <v>14</v>
      </c>
      <c r="D31" s="30" t="s">
        <v>15</v>
      </c>
      <c r="E31" s="30" t="s">
        <v>16</v>
      </c>
      <c r="F31" s="30" t="s">
        <v>17</v>
      </c>
      <c r="G31" s="30" t="s">
        <v>18</v>
      </c>
      <c r="H31" s="30" t="s">
        <v>26</v>
      </c>
      <c r="I31" s="30" t="s">
        <v>27</v>
      </c>
      <c r="J31" s="30" t="s">
        <v>28</v>
      </c>
      <c r="K31" s="30" t="s">
        <v>29</v>
      </c>
      <c r="L31" s="31" t="s">
        <v>19</v>
      </c>
      <c r="M31" s="31" t="s">
        <v>20</v>
      </c>
      <c r="N31" s="31" t="s">
        <v>21</v>
      </c>
      <c r="O31" s="31" t="s">
        <v>22</v>
      </c>
      <c r="P31" s="32" t="s">
        <v>23</v>
      </c>
    </row>
    <row r="32" spans="1:16" ht="13.5" thickTop="1">
      <c r="A32" s="11"/>
      <c r="B32" s="12"/>
      <c r="C32" s="12"/>
      <c r="D32" s="12"/>
      <c r="E32" s="12"/>
      <c r="F32" s="12"/>
      <c r="G32" s="12"/>
      <c r="H32" s="12"/>
      <c r="I32" s="12"/>
      <c r="J32" s="12"/>
      <c r="K32" s="12"/>
      <c r="L32" s="12"/>
      <c r="M32" s="12"/>
      <c r="N32" s="12"/>
      <c r="O32" s="12"/>
      <c r="P32" s="13"/>
    </row>
    <row r="33" spans="1:16" ht="12.75">
      <c r="A33" s="14" t="s">
        <v>30</v>
      </c>
      <c r="B33" s="9">
        <v>20.568</v>
      </c>
      <c r="C33" s="9">
        <v>20.516</v>
      </c>
      <c r="D33" s="9">
        <v>42</v>
      </c>
      <c r="E33" s="9">
        <v>44</v>
      </c>
      <c r="F33" s="9">
        <v>-2</v>
      </c>
      <c r="G33" s="9">
        <v>25.35</v>
      </c>
      <c r="H33" s="9">
        <v>-0.003</v>
      </c>
      <c r="I33" s="9">
        <v>0</v>
      </c>
      <c r="J33" s="9">
        <v>0.015</v>
      </c>
      <c r="K33" s="9">
        <v>0</v>
      </c>
      <c r="L33" s="1">
        <v>0.588</v>
      </c>
      <c r="M33" s="1">
        <v>0.573</v>
      </c>
      <c r="N33" s="1" t="s">
        <v>31</v>
      </c>
      <c r="O33" s="1">
        <v>12</v>
      </c>
      <c r="P33" s="15">
        <v>12</v>
      </c>
    </row>
    <row r="34" spans="1:16" ht="12.75">
      <c r="A34" s="14" t="s">
        <v>32</v>
      </c>
      <c r="B34" s="10"/>
      <c r="C34" s="10"/>
      <c r="D34" s="10"/>
      <c r="E34" s="10"/>
      <c r="F34" s="28"/>
      <c r="G34" s="28"/>
      <c r="H34" s="10"/>
      <c r="I34" s="10"/>
      <c r="J34" s="10"/>
      <c r="K34" s="10"/>
      <c r="L34" s="28"/>
      <c r="M34" s="28"/>
      <c r="N34" s="1" t="s">
        <v>31</v>
      </c>
      <c r="O34" s="1"/>
      <c r="P34" s="15"/>
    </row>
    <row r="35" spans="1:16" ht="13.5" thickBot="1">
      <c r="A35" s="3" t="s">
        <v>33</v>
      </c>
      <c r="B35" s="16"/>
      <c r="C35" s="16"/>
      <c r="D35" s="16"/>
      <c r="E35" s="16"/>
      <c r="F35" s="29"/>
      <c r="G35" s="29"/>
      <c r="H35" s="16"/>
      <c r="I35" s="16"/>
      <c r="J35" s="16"/>
      <c r="K35" s="16"/>
      <c r="L35" s="29"/>
      <c r="M35" s="29"/>
      <c r="N35" s="4" t="s">
        <v>31</v>
      </c>
      <c r="O35" s="4"/>
      <c r="P35" s="17"/>
    </row>
    <row r="41" spans="2:9" s="33" customFormat="1" ht="25.5">
      <c r="B41" s="34"/>
      <c r="C41" s="35" t="s">
        <v>40</v>
      </c>
      <c r="H41" s="34"/>
      <c r="I41" s="35" t="s">
        <v>40</v>
      </c>
    </row>
    <row r="42" spans="2:9" ht="12.75">
      <c r="B42" s="24" t="s">
        <v>13</v>
      </c>
      <c r="C42" s="1">
        <f>B33</f>
        <v>20.568</v>
      </c>
      <c r="H42" s="24" t="s">
        <v>13</v>
      </c>
      <c r="I42" s="1">
        <f>B33</f>
        <v>20.568</v>
      </c>
    </row>
    <row r="43" spans="2:9" ht="12.75">
      <c r="B43" s="24" t="s">
        <v>14</v>
      </c>
      <c r="C43" s="1">
        <f>C33</f>
        <v>20.516</v>
      </c>
      <c r="H43" s="24" t="s">
        <v>14</v>
      </c>
      <c r="I43" s="1">
        <f>C33</f>
        <v>20.516</v>
      </c>
    </row>
    <row r="44" spans="2:9" ht="12.75">
      <c r="B44" s="24" t="s">
        <v>17</v>
      </c>
      <c r="C44" s="1">
        <f>F33</f>
        <v>-2</v>
      </c>
      <c r="H44" s="24" t="s">
        <v>17</v>
      </c>
      <c r="I44" s="1">
        <f>F33</f>
        <v>-2</v>
      </c>
    </row>
    <row r="45" spans="2:9" ht="12.75">
      <c r="B45" s="24" t="s">
        <v>18</v>
      </c>
      <c r="C45" s="1">
        <f>G33</f>
        <v>25.35</v>
      </c>
      <c r="H45" s="24" t="s">
        <v>18</v>
      </c>
      <c r="I45" s="1">
        <f>G33</f>
        <v>25.35</v>
      </c>
    </row>
    <row r="46" spans="2:9" ht="12.75">
      <c r="B46" s="24" t="s">
        <v>26</v>
      </c>
      <c r="C46" s="19">
        <f>H33+(0.5*(L35-L34))</f>
        <v>-0.003</v>
      </c>
      <c r="H46" s="24" t="s">
        <v>26</v>
      </c>
      <c r="I46" s="19">
        <f>H33+L33-L34</f>
        <v>0.585</v>
      </c>
    </row>
    <row r="47" spans="2:9" ht="12.75">
      <c r="B47" s="24" t="s">
        <v>27</v>
      </c>
      <c r="C47" s="19">
        <f>I33+(0.5*(M35-M34))</f>
        <v>0</v>
      </c>
      <c r="H47" s="24" t="s">
        <v>27</v>
      </c>
      <c r="I47" s="19">
        <f>I33+M33-M34</f>
        <v>0.573</v>
      </c>
    </row>
    <row r="48" spans="2:9" ht="12.75">
      <c r="B48" s="24" t="s">
        <v>28</v>
      </c>
      <c r="C48" s="19">
        <f>J33+(0.5*(F35-F34))</f>
        <v>0.015</v>
      </c>
      <c r="H48" s="24" t="s">
        <v>28</v>
      </c>
      <c r="I48" s="19">
        <f>J33+F34-F33</f>
        <v>2.015</v>
      </c>
    </row>
    <row r="49" spans="2:9" ht="13.5" thickBot="1">
      <c r="B49" s="26" t="s">
        <v>29</v>
      </c>
      <c r="C49" s="27">
        <f>K33+(0.5*(G35-G34))</f>
        <v>0</v>
      </c>
      <c r="H49" s="26" t="s">
        <v>29</v>
      </c>
      <c r="I49" s="19">
        <f>J33+G34-G33</f>
        <v>-25.335</v>
      </c>
    </row>
  </sheetData>
  <mergeCells count="7">
    <mergeCell ref="A2:P2"/>
    <mergeCell ref="A29:P29"/>
    <mergeCell ref="B30:K30"/>
    <mergeCell ref="L30:P30"/>
    <mergeCell ref="B3:K3"/>
    <mergeCell ref="L3:P3"/>
    <mergeCell ref="B12:D12"/>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Fermilab | Accelerator Division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console</dc:creator>
  <cp:keywords/>
  <dc:description/>
  <cp:lastModifiedBy>annala</cp:lastModifiedBy>
  <dcterms:created xsi:type="dcterms:W3CDTF">2006-06-06T04:52:35Z</dcterms:created>
  <dcterms:modified xsi:type="dcterms:W3CDTF">2007-10-12T11:56:54Z</dcterms:modified>
  <cp:category/>
  <cp:version/>
  <cp:contentType/>
  <cp:contentStatus/>
</cp:coreProperties>
</file>