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Component Consolidate Acct " sheetId="1" r:id="rId1"/>
    <sheet name="Comp Summary - S&amp;E" sheetId="2" r:id="rId2"/>
    <sheet name="Comp. Summary - Construction" sheetId="3" r:id="rId3"/>
  </sheets>
  <externalReferences>
    <externalReference r:id="rId6"/>
  </externalReferences>
  <definedNames>
    <definedName name="\D" localSheetId="2">'Comp. Summary - Construction'!#REF!</definedName>
    <definedName name="\D" localSheetId="0">'[1]Component Summary Worksheets'!#REF!</definedName>
    <definedName name="\D">'Comp Summary - S&amp;E'!#REF!</definedName>
    <definedName name="_xlnm.Print_Area" localSheetId="1">'Comp Summary - S&amp;E'!$A$1:$AE$307</definedName>
    <definedName name="_xlnm.Print_Area" localSheetId="2">'Comp. Summary - Construction'!$A$1:$AE$42</definedName>
    <definedName name="_xlnm.Print_Area" localSheetId="0">'Component Consolidate Acct '!$A$1:$P$102</definedName>
  </definedNames>
  <calcPr fullCalcOnLoad="1"/>
</workbook>
</file>

<file path=xl/comments1.xml><?xml version="1.0" encoding="utf-8"?>
<comments xmlns="http://schemas.openxmlformats.org/spreadsheetml/2006/main">
  <authors>
    <author>chook</author>
  </authors>
  <commentList>
    <comment ref="A31"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sharedStrings.xml><?xml version="1.0" encoding="utf-8"?>
<sst xmlns="http://schemas.openxmlformats.org/spreadsheetml/2006/main" count="689" uniqueCount="213">
  <si>
    <r>
      <t xml:space="preserve">The FBI requests 5 positions and $1,450,000 in personnel and non-personnel funding to provide enhanced counterterrorism (CT) and forensic analysis support to FBI investigations.  </t>
    </r>
    <r>
      <rPr>
        <sz val="14"/>
        <rFont val="Arial"/>
        <family val="2"/>
      </rPr>
      <t>The requested personnel resources would provide five Latent Print Examiners, and the requested non-personnel resources would provide funding for necessary equipment upgrades and replacement.  FY 2009 current services for this program are 82 positions (1 agent), 82 FTE, and $9,399,000.</t>
    </r>
  </si>
  <si>
    <r>
      <t xml:space="preserve">The FBI requests $1,628,000 in non-personnel funding for operational deployments and international support through the expansion of FBI presence overseas.  </t>
    </r>
    <r>
      <rPr>
        <sz val="14"/>
        <rFont val="Arial"/>
        <family val="2"/>
      </rPr>
      <t>This enhancement provides funding for travel and necessary equipment to expand the FBI’s presence overseas to obtain intelligence relative to threats involving the homeland.   The requested program enhancement will establish a baseline for this initiative.</t>
    </r>
  </si>
  <si>
    <r>
      <t xml:space="preserve">The FBI requests 3 positions (2 agents), 1 FTE, and  $2,375,000 in personnel and non-personnel funding to support the opening and staffing of a new Legal Attaché in Algiers, Algeria. </t>
    </r>
    <r>
      <rPr>
        <sz val="14"/>
        <rFont val="Arial"/>
        <family val="2"/>
      </rPr>
      <t xml:space="preserve"> This location has been identified to address the significant number of CT cases and leads in relation to the Algeria region, and in response to the President’s June 2006 National Implementation Plan, which mandates that the FBI establish a presence in Algeria.  FY 2009 current services for this program are 267 positions (164 agents), 267 FTE, and $83,206,000.</t>
    </r>
  </si>
  <si>
    <r>
      <t xml:space="preserve">The FBI requests $8,753,000 in non-personnel funding for the Foreign Language Proficiency Pay Program (FLP3) to recruit and retain qualified, language proficient employees in the FBI. </t>
    </r>
    <r>
      <rPr>
        <sz val="14"/>
        <rFont val="Arial"/>
        <family val="2"/>
      </rPr>
      <t>Funding requested is required for the FLP3 to have the ability to increase and maintain the FBI Special Agent, Language Analyst, and Intelligence Analyst workforce proficient in critical foreign languages.  The requested program enhancement will establish a baseline for this initiative.</t>
    </r>
    <r>
      <rPr>
        <sz val="14"/>
        <color indexed="10"/>
        <rFont val="Arial"/>
        <family val="2"/>
      </rPr>
      <t xml:space="preserve">   </t>
    </r>
  </si>
  <si>
    <r>
      <t>The FBI requests $9,196,000 in non-personnel funding to replace aging surveillance aircraft, provide for aircraft operating expenses, and expand the FBI’s surveillance capabilities.</t>
    </r>
    <r>
      <rPr>
        <sz val="14"/>
        <rFont val="Arial"/>
        <family val="2"/>
      </rPr>
      <t xml:space="preserve"> Ninety aircraft must be replaced over ten years (at an annual cost of $5,449,000) for a more efficient, modern fleet. Additionally, this funding will provide Forward Looking InfraRed equipment to leverage air assets to maximize surveillance capability ($713,000); offset fuel cost increases ($2,000,000); and support necessary enhancements to the Special Operations Group ($1,034,000).  FY 2009 current services resources for this program are 42 positions (23 agents), 42 FTE, and $27,757,000.</t>
    </r>
  </si>
  <si>
    <t>5. Computer Intrusions</t>
  </si>
  <si>
    <r>
      <t xml:space="preserve">The FBI requests 18 positions, 9 FTE and $10,777,000 in personnel funding to continue development of the National Security Analysis Center (NSAC).  </t>
    </r>
    <r>
      <rPr>
        <sz val="14"/>
        <rFont val="Arial"/>
        <family val="2"/>
      </rPr>
      <t>The NSAC will leverage and expand existing Foreign Terrorist Tracking Task Force (FTTTF) operations to support all National Security Branch (NSB) mission areas to include Counterintelligence, Weapons of Mass Destruction, Domestic and International Counterterrorism, and Intelligence.  The NSAC seeks to become the FBI’s center of excellence for specialized analysis of data and information regarding threats to the United States and its interests.  In absence of the additional resources requested here, the FBI will be unable to initiate the NSAC’s initial operating capability.  FY 2009 current services resources for this initiative are 75 positions (15 agents), 75 FTE, and $63,754,000.</t>
    </r>
  </si>
  <si>
    <t>14.  Guardian Counterterrorism IT System</t>
  </si>
  <si>
    <t>2.  CBRNE/WMD Forensic Response Capability</t>
  </si>
  <si>
    <t>9.  Counterterrorism Financial Analysts</t>
  </si>
  <si>
    <r>
      <t xml:space="preserve">The FBI requests 40 positions, 20 FTE, and $10,752,000 to support the Foreign Language Program (FLP). </t>
    </r>
    <r>
      <rPr>
        <sz val="14"/>
        <rFont val="Arial"/>
        <family val="2"/>
      </rPr>
      <t xml:space="preserve"> Personnel funding in this request provides for a total of 40 Language Analyst (LAs) Positions.  Additionally, $4,650,000 in non-personnel funding is requested for Contract Linguists (CLs) and travel to address projected workload demands in FY 2009.  With these requested enhancements for Fiscal Year 2009, the FBI expects it will be able to address nearly 100% of its expected workload.  FY 2009 current services resources for this initiative are 629 positions, 629 FTE, and $110,245,000.</t>
    </r>
  </si>
  <si>
    <r>
      <t xml:space="preserve">The FBI requests $1,658,000 in non-personnel funding to meet FBI expenses incurred in supplying and participating in state and local intelligence Fusion Centers (FCs). </t>
    </r>
    <r>
      <rPr>
        <sz val="14"/>
        <rFont val="Arial"/>
        <family val="2"/>
      </rPr>
      <t xml:space="preserve"> FCs have become a focal point for bridging the gap in the flow of information between and within Federal, State, Local, and Tribal (FSLT) governments.  State and local FCs are designed to coordinate the gathering, analysis, and dissemination of law enforcement, public-safety, and terrorism information.  The requested program enhancement will establish a baseline for this initiative.</t>
    </r>
  </si>
  <si>
    <r>
      <t xml:space="preserve">The FBI requests 18 positions and $6,730,000 in personnel and non-personnel funding for the Personnel Security Program (PSP). </t>
    </r>
    <r>
      <rPr>
        <sz val="14"/>
        <rFont val="Arial"/>
        <family val="2"/>
      </rPr>
      <t>Requested resources are to investigate and adjudicate applicants and existing FBI personnel and contractors and to conduct polygraph examinations.  FY 2009 current services resources for this program are 344 positions (24 agents), 344 FTE, and $70,303,000.</t>
    </r>
  </si>
  <si>
    <r>
      <t xml:space="preserve">The FBI requests $9,146,000 in non-personnel funding to enhance Confidential Human Source training. </t>
    </r>
    <r>
      <rPr>
        <sz val="14"/>
        <rFont val="Arial"/>
        <family val="2"/>
      </rPr>
      <t xml:space="preserve"> This request includes $8,246,000 to expand the number of Domestic Human Intelligence (HUMINT) Collection Courses (DHCCs) offered and $900,000 to develop and deliver a training program that specifically addresses terrorist organizations.  FY 2009 current services resources for this program are 10 positions (6 agents), 10 FTE, and $13,197,000.</t>
    </r>
  </si>
  <si>
    <r>
      <t>The Federal Bureau of Investigation (FBI) requests $9,800,000 in nonpersonnel funding construction funding for the FBI Academy.</t>
    </r>
    <r>
      <rPr>
        <sz val="14"/>
        <rFont val="Arial"/>
        <family val="2"/>
      </rPr>
      <t xml:space="preserve"> Included in this request is $2,000,000 for Construction and Architectural-Engineering (A&amp;E) services; $3,700,000 to construct a by-pass road; and $2,600,000 to build a new 25 MVA substation (Central Utility Plant). This funding is intended to address past and future expansion of the FBI Academy, and the need to provide additional services and expand electrical capacities to handle the growth.  The requested program enhancement will establish a baseline for this initiative. </t>
    </r>
  </si>
  <si>
    <r>
      <t xml:space="preserve">The Federal Bureau of Investigation (FBI) requests 34 positions (11 agents), 17 FTE and $30,055,000 in personnel and non-personnel enhancements for the technical response capability to a Weapon of Mass Destruction (WMD), to ensure that the FBI's Render Safe Mission (RSM) program is a seamless, comprehensive, cohesive, and coordinated effort.  </t>
    </r>
    <r>
      <rPr>
        <sz val="14"/>
        <rFont val="Arial"/>
        <family val="2"/>
      </rPr>
      <t>Included in this request are Telecommunications Specialists, Special Mission Planners and Advanced Life Support capabilities to maintain the required alert posture in support of deploying National Render Safe assets. Additionally, annual recurring costs required to maintain a "West Coast" emergency deployment capability are included in this request. The FBI also requests funding to augment tactical response capabilities through an enhancement of the FBI's counter-terrorist tactical team (the Hostage Rescue Team) by 11 Operator positions.  FY 2009 current services resources for this initiative are 233 positions (156 agents), 233 FTE, and $93,059,000.</t>
    </r>
  </si>
  <si>
    <r>
      <t xml:space="preserve">The FBI requests $7,000,000 in non-personnel funding to provide technical solutions for the exploitation of intelligence. </t>
    </r>
    <r>
      <rPr>
        <sz val="14"/>
        <rFont val="Arial"/>
        <family val="2"/>
      </rPr>
      <t xml:space="preserve"> Requested resources are provided to enhance the Domain Management Technology Program (DMTP), which includes the Information Analysis Application (IAA), iDomain, the Consular Consolidated Database (CCD), and the Integrated Collection and Requirements System (ICARS). The Domain Management Technology Program (DMTP) ensures that Intelligence Career Services (ICS) personnel have the technical capabilities required to assist in the analysis of an ever-increasing volume of information gleaned from source materials are available.  FY 2009 current services resources for this initiative are $5,339,000.</t>
    </r>
  </si>
  <si>
    <r>
      <t xml:space="preserve">The FBI requests 50 positions (30 agents), 25 FTE, and $15,522,000 to enhance the capabilities of the Weapons of Mass Destruction Directorate. </t>
    </r>
    <r>
      <rPr>
        <sz val="14"/>
        <rFont val="Arial"/>
        <family val="2"/>
      </rPr>
      <t>Included in this request is $7,300,000 in non-personnel funding to provide for subject matter expertise acquired through contractor personnel; travel, training and strategic partnerships; emerging initiatives; miscellaneous WMD services; and the National Laboratory collaboration effort.  FY 2009 current resources for this initiative are 296 positions (92 agents), 296 FTE, and $49,869,000.</t>
    </r>
  </si>
  <si>
    <t>PROGRAM OFFSET</t>
  </si>
  <si>
    <t>TOTAL PROGRAM CHANGES</t>
  </si>
  <si>
    <t xml:space="preserve">     IC Centralization of LIFECARE Management</t>
  </si>
  <si>
    <t xml:space="preserve">2008 Enacted </t>
  </si>
  <si>
    <t xml:space="preserve">2008 Supplemental Request </t>
  </si>
  <si>
    <t xml:space="preserve">     Change 2009 from 2008 Enacted </t>
  </si>
  <si>
    <t>[120,937]</t>
  </si>
  <si>
    <t>[123,840]</t>
  </si>
  <si>
    <t>[2,903]</t>
  </si>
  <si>
    <t xml:space="preserve">Intelligence </t>
  </si>
  <si>
    <t>Criminal Enterprises Federal Crimes</t>
  </si>
  <si>
    <t>Construction</t>
  </si>
  <si>
    <t>1.  Response to a WMD Incident</t>
  </si>
  <si>
    <t>3.  Weapons of Mass Destruction (WMD) Directorate</t>
  </si>
  <si>
    <t>24.  Next Generation Electronic Data Management System (EDMS)/Data Warehouse System (DWS) System II (EDII)</t>
  </si>
  <si>
    <t>25.  Field Facilities Infrastructure</t>
  </si>
  <si>
    <t>26.  Information Technology Disaster Recovery</t>
  </si>
  <si>
    <t>27.  Central Records Complex</t>
  </si>
  <si>
    <t>28.  Unclassified Network Capabilities (Unet)</t>
  </si>
  <si>
    <r>
      <t xml:space="preserve">The FBI requests $5,000,000 in non-personnel funding to upgrade the Pocatello Information Technology Center (PITC) infrastructure to accommodate CJIS Information Technology (IT) systems and the cost of physically relocating the CJIS Ft. Monmouth, Information Technology Center (FMITC) IT equipment to the new location.  </t>
    </r>
    <r>
      <rPr>
        <sz val="14"/>
        <rFont val="Arial"/>
        <family val="2"/>
      </rPr>
      <t>The requested program enhancement will establish a baseline for this initiative.</t>
    </r>
  </si>
  <si>
    <t xml:space="preserve">     Biometrics Technology Study (A&amp;E)  </t>
  </si>
  <si>
    <r>
      <t xml:space="preserve">The FBI requests 14 positions and $4,997,000 in personnel and non-personnel funding to enhance support provided by the National Virtual Translation Center (NVTC) to leverage a nationwide workforce of proficiency-tested and vetted linguists via state of the art technology. </t>
    </r>
    <r>
      <rPr>
        <sz val="14"/>
        <rFont val="Arial"/>
        <family val="2"/>
      </rPr>
      <t>The NVTC was created as an element of the Intelligence Community (IC) with specific function of connecting the elements of the IC engaged in the acquisition, storage, translation, or analysis of voice data in digital form utilizing the most current available information technology (IT) that is applicable to the element. FY 2009 current services resources for this initiative are 10 positions, 10 FTE, and $10,967,000.</t>
    </r>
  </si>
  <si>
    <r>
      <t xml:space="preserve">The FBI requests 129 positions (35 Agents, 67 Intelligence Analysts (IA s), and $23,850,000 in personnel and non-personnel funding to support the newly developed Foreign Intelligence Collection Program (FICP).  </t>
    </r>
    <r>
      <rPr>
        <sz val="14"/>
        <rFont val="Arial"/>
        <family val="2"/>
      </rPr>
      <t>Foreign Intelligence (FI) is information relating to the capabilities, intentions or activities of foreign powers, organizations, or persons, or international terrorist activities. Included in this request is $4,134,000 to further support the FICP, $3,209,000 for development and operation of Confidential Human Sources (CHSs) and $925,000 for individual FICP-related training. FY 2009 current services resources for this initiative are 200 positions (200 agents), and $34,543,000.</t>
    </r>
  </si>
  <si>
    <r>
      <t>The FBI requests $11,500,000 in non-personnel funding for the continued development of the Data Loading and Analysis System (DaLAS), a data central repository.</t>
    </r>
    <r>
      <rPr>
        <sz val="14"/>
        <rFont val="Arial"/>
        <family val="2"/>
      </rPr>
      <t xml:space="preserve"> This request includes $5,500,000 for hardware, $1,185,000 for software, and $4,150,000 for contract services. None of the additional funding requested for contract services will be allocated for information technology planning and management. Additional information can be found in the classified addendum. </t>
    </r>
  </si>
  <si>
    <r>
      <t xml:space="preserve">The FBI requests $5,000,000 in non-personnel funding to enhance and extend its unclassified network (UNet), integrate UNet with Law Enforcement Online (LEO), and relocate the unclassified network IT infrastructure to the Clarksburg, WV data center. </t>
    </r>
    <r>
      <rPr>
        <sz val="14"/>
        <rFont val="Arial"/>
        <family val="2"/>
      </rPr>
      <t>FY 2009 current services resources for this program are 2 positions, 2 FTE, and $7,052,000.</t>
    </r>
  </si>
  <si>
    <r>
      <t xml:space="preserve">The FBI requests $5,389,000 in non-personnel funding to provide additional cyber training for 2,097 students. </t>
    </r>
    <r>
      <rPr>
        <sz val="14"/>
        <rFont val="Arial"/>
        <family val="2"/>
      </rPr>
      <t>The requested resources are intended to allow the FBI to meet its FY 2009 training requirements.  The request includes $3,076,000 for travel to ensure that investigators are able to attend the various training classes.  Travel costs vary based on class location.  The request also includes $2,313,000 for tuition.  While contractors provide the technical research and instructors, additional tuition fees are associated for each student in order to pay for the necessary licenses and software needed for each user.  FY 2009 current services resources for this program are 14 positions (7 agents), 14 FTE, and $4,005,000.</t>
    </r>
    <r>
      <rPr>
        <b/>
        <sz val="14"/>
        <rFont val="Arial"/>
        <family val="2"/>
      </rPr>
      <t xml:space="preserve">
</t>
    </r>
  </si>
  <si>
    <r>
      <t xml:space="preserve">The FBI requests $9,076,000 in support of pay modernization efforts sponsored by the Office of the Director of National Intelligence (ODNI).  </t>
    </r>
    <r>
      <rPr>
        <sz val="14"/>
        <rFont val="Arial"/>
        <family val="2"/>
      </rPr>
      <t>Specifically, this funding will be used to identify and establish career paths for inclusion in the pay modernization structures; address required changes in performance plans and appraisal processes for those position included in the pay modernization efforts; and to align FBI efforts and structures with pay modernization plans and pay bands that ODNI and the IC is currently establishing.  The requested program enhancement will establish a baseline for this initiative.</t>
    </r>
  </si>
  <si>
    <r>
      <t xml:space="preserve">The FBI requests $8,367,000 in non-personnel funding to support the continued development of the permanent Central Records Complex (CRC). </t>
    </r>
    <r>
      <rPr>
        <sz val="14"/>
        <rFont val="Arial"/>
        <family val="2"/>
      </rPr>
      <t>Resources requested include $1,1900,000 for infrastructure items; $740,000 for security; $5,060,000 for records management requirements; and $1,377,000 for costs related to staffing the permanent facility. The requested program enhancement will establish a baseline for this initiative.</t>
    </r>
  </si>
  <si>
    <r>
      <t>The FBI requests 47 positions, 24 FTE, and $30,638,000 to enhance DNA Programs.</t>
    </r>
    <r>
      <rPr>
        <sz val="14"/>
        <rFont val="Arial"/>
        <family val="2"/>
      </rPr>
      <t xml:space="preserve"> Included in this request are resources for the following; 36 positions and $20,833,000 to expand current operating capacity of the Federal Convicted Offender (FCO) Program to meet legislative requirements imposed by the DNA Fingerprint Act of 2005; 3 positions and $1,202,000  to enhance the capabilities of the National Missing Persons DNA Database (NMPDD) Program;  2 positions and $7,868,000 to enhance the capabilities for processing mitochondrial DNA (mtDNA) related to Improvised Explosive Device (IED) submissions from the Terrorist Explosive Device Analytical Center (TEDAC) and comparing them against samples collected from overseas detainees; and 6 positions and $735,000 to support the Combined DNA Index System (CODIS) program.  The requested positions are necessary to enable the CODIS program to meet its testing and quality assurance requirements as CODIS operations continue to expand.  FY 2009 current services resources for this program are 23 positions, 23 FTE, and $30,735,000.</t>
    </r>
  </si>
  <si>
    <t>31.  Communications Capabilities (Third Generation (3G) Wireless)</t>
  </si>
  <si>
    <t>32.  Expansion of CT Presence Overseas</t>
  </si>
  <si>
    <t>33.  Legal Attache Expansion</t>
  </si>
  <si>
    <t>34.  Fusion Centers</t>
  </si>
  <si>
    <t>35.  National Security Branch Training Capabilities</t>
  </si>
  <si>
    <t>36.  Background Investigations</t>
  </si>
  <si>
    <t>37.  Human Intelligence (HUMINT) Training</t>
  </si>
  <si>
    <t>38.  Cyber Training</t>
  </si>
  <si>
    <t>40.  Foreign Language Program - Workforce Initiative</t>
  </si>
  <si>
    <t>39.  Pay Modernization</t>
  </si>
  <si>
    <t>15.  Comprehensive National Cybersecurity Initiative</t>
  </si>
  <si>
    <r>
      <t xml:space="preserve">The FBI requests 211 positions (35 Agents and 113 Intelligence Analysts) and $38,648,000 in personnel and non-personnel funding in support of investigative, intelligence, and technical requirements of the Comprehensive National Cybersecurity Initiative.  </t>
    </r>
    <r>
      <rPr>
        <sz val="14"/>
        <rFont val="Arial"/>
        <family val="2"/>
      </rPr>
      <t>Included in this request are resources for counterintelligence/computer intrusions investigatory requirements, National Cyber Investigative Joint Task Force (NCIJTF) infrastructure requirements, cyber training, intelligence/information sharing and analysis resource requirements, equipment funding for the continued operations and maintenance costs of its Consolidated Collection CALEA Cell Site Server and Carrier Records Digital Interfacing efforts.  FY 2009 Current Services for this program are 89 positions (33 agents), 89 FTE, and $36,000,000.</t>
    </r>
  </si>
  <si>
    <r>
      <t xml:space="preserve">The FBI requests 143 positions (90 agents) and $29,723,000 to augment its national security field investigations capabilities.  </t>
    </r>
    <r>
      <rPr>
        <sz val="14"/>
        <rFont val="Arial"/>
        <family val="2"/>
      </rPr>
      <t>Resources are requested to enhance the FBI's ability to build investigative and intelligence proficiencies in the following areas; a better understanding of terrorist networks, relationships, alliances and communications; biometric technologies and data mining; and further refinement of cultural, linguistic, and financial skills. Additional details can be found in the FBI's classified budget request.   FY 2009 counterterrorism field investigations base funding are 2,247 positions (2,185 agents), 2,247 FTE, and $401,577,000.</t>
    </r>
  </si>
  <si>
    <r>
      <t xml:space="preserve">The FBI requests 86 positions and $28,342,000 in personnel and non-personnel funding for the Surveillance Program. </t>
    </r>
    <r>
      <rPr>
        <sz val="14"/>
        <rFont val="Arial"/>
        <family val="2"/>
      </rPr>
      <t xml:space="preserve">Additional details can be found in the FBI's classified budget request. </t>
    </r>
  </si>
  <si>
    <r>
      <t xml:space="preserve">The FBI requests $2,000,000 in non-personnel funding for advanced electronic technology capabilities to enhance the Electronic Surveillance (ELSUR) program. </t>
    </r>
    <r>
      <rPr>
        <sz val="14"/>
        <rFont val="Arial"/>
        <family val="2"/>
      </rPr>
      <t xml:space="preserve">Additional details can be found in the FBI's classified budget request. </t>
    </r>
  </si>
  <si>
    <r>
      <t xml:space="preserve">27 positions, 13 FTE, and $10,000,000 is requested to enhance the FBI’s Consolidated Collection Initiative (CCI). </t>
    </r>
    <r>
      <rPr>
        <sz val="14"/>
        <rFont val="Arial"/>
        <family val="2"/>
      </rPr>
      <t>The CCI provides the FBI with a centralized system collecting Title III (Criminal Law Enforcement) and Title 50 (Foreign Intelligence Surveillance Act, or FISA) evidentiary audio and signal-related intelligence obtained from telephone, microphone, and facsimile sources, through the development and deployment of communications interception techniques and systems. Resources requested will be used to continue to develop, deploy, and refresh these communications interception techniques and systems.  Additional details can be found in the FBI's classified budget request.   FY 2009 current services resources for this program are 23 positions (1 agent), 23 FTE, and $46,256,000.</t>
    </r>
  </si>
  <si>
    <r>
      <t xml:space="preserve">The FBI requests $4,050,000 in non-personnel funding to enhance communications capabilities. </t>
    </r>
    <r>
      <rPr>
        <sz val="14"/>
        <rFont val="Arial"/>
        <family val="2"/>
      </rPr>
      <t xml:space="preserve">Additional details can be found in the FBI's classified budget request. </t>
    </r>
  </si>
  <si>
    <r>
      <t xml:space="preserve">The FBI requests $4,500,000 in non-personnel funding to enhance its National Security Branch (NSB) training capabilities. </t>
    </r>
    <r>
      <rPr>
        <sz val="14"/>
        <rFont val="Arial"/>
        <family val="2"/>
      </rPr>
      <t xml:space="preserve">Additional details can be found in the FBI's classified budget request. </t>
    </r>
  </si>
  <si>
    <r>
      <t xml:space="preserve">The FBI requests $7,000,000 in non-personnel resources for the combined development of the Electronic Data Management System (EDMS) and the Data Warehouse System (DWS) into a single resource. </t>
    </r>
    <r>
      <rPr>
        <sz val="14"/>
        <rFont val="Arial"/>
        <family val="2"/>
      </rPr>
      <t>FY 2009 current services resources for this program are $7,000,000.</t>
    </r>
  </si>
  <si>
    <r>
      <t xml:space="preserve">The FBI requests $2,751,000 in non-personnel funding to further the development and deployment of the Guardian threat management system.  </t>
    </r>
    <r>
      <rPr>
        <sz val="14"/>
        <rFont val="Arial"/>
        <family val="2"/>
      </rPr>
      <t>The requested funding will allow for the upgrade of Guardian and e-Guardian, allowing for testing, training, documentation and integration contractor services, and tools to facilitate deployment of e-Guardian.  This funding will develop Guardian and e-Guardian to ensure that all threats to United States persons, and interests and suspicious activities, with a nexus to terrorism are properly investigated; multiple users have real-time, concurrent access to investigative developments; the FBI and its partners have the resources necessary to perform real-time trend analysis, incident tracking, threat assessment, and other relevant analyses.</t>
    </r>
    <r>
      <rPr>
        <sz val="14"/>
        <color indexed="10"/>
        <rFont val="Arial"/>
        <family val="2"/>
      </rPr>
      <t xml:space="preserve"> </t>
    </r>
    <r>
      <rPr>
        <sz val="14"/>
        <rFont val="Arial"/>
        <family val="2"/>
      </rPr>
      <t>The requested program enhancement will establish a baseline for this initiative.</t>
    </r>
  </si>
  <si>
    <r>
      <t xml:space="preserve">The Office of the Director of National Intelligence (ODNI) has developed a program to provide Lifecare services for the entire Intelligence Community.  </t>
    </r>
    <r>
      <rPr>
        <sz val="14"/>
        <rFont val="Arial"/>
        <family val="2"/>
      </rPr>
      <t>To simplify administration of this program, the ODNI is transferring funding from the FBI budget to the ODNI budget to pay for the FBI share of this program.  The FBI budget will be reduced by $130,000 by this transfer, while the ODNI budget will increase by $130,000.  The FBI will continue to receive the same level of Lifecare services for all its employees.  FY 2009 current services resources for this program are $130,000.</t>
    </r>
  </si>
  <si>
    <t>4.  National Security Field Investigations</t>
  </si>
  <si>
    <t>6.  National Security Analysis Center (NSAC)</t>
  </si>
  <si>
    <t xml:space="preserve">7.  Domain Management Technology Program </t>
  </si>
  <si>
    <t xml:space="preserve">8. Undercover and Sensitive Operations Program </t>
  </si>
  <si>
    <t>10.  Foreign Language Program</t>
  </si>
  <si>
    <t>11.  National Virtual Translation Center (NVTC)</t>
  </si>
  <si>
    <t>13.  Confidential Human Source Validation (CHSV)</t>
  </si>
  <si>
    <r>
      <t xml:space="preserve">The FBI requests 15 positions, 7 FTE and $1,390,000 in personnel funding to staff division field offices with financial analysts to work in the area of counterterrorism investigations.  </t>
    </r>
    <r>
      <rPr>
        <sz val="14"/>
        <rFont val="Arial"/>
        <family val="2"/>
      </rPr>
      <t>Financial Analysts are a critical component of the FBI’s national security strategy.  In keeping with this, the experience of the FBI’s Terrorist Financing Operations Section (TFOS), part of the Counterterrorism Division (CTD), has consistently shown that counterterrorism investigations benefit significantly from the application of basic financial investigative techniques. FY 2009 current services resources for this initiative are 18 positions, 18 FTE, and $1,757,000.</t>
    </r>
  </si>
  <si>
    <t>12.  Foreign Intelligence Collection Program</t>
  </si>
  <si>
    <t>16.  Open Source Program Staffing</t>
  </si>
  <si>
    <r>
      <t xml:space="preserve">The FBI requests 1 position and $150,000 in personnel funding to support its Open Source Program. </t>
    </r>
    <r>
      <rPr>
        <sz val="14"/>
        <rFont val="Arial"/>
        <family val="2"/>
      </rPr>
      <t>This position would be used to further develop existing functions of the FBI's Open Source Program and to liaison with other agencies to determine where information resides, how to assess sources, and integrate the National Open Source Enterprise (NOSE) best practices into existing business processes.  FY 2009 current services for this program are 3 positions, 2 FTE, and $375,000.</t>
    </r>
  </si>
  <si>
    <t>18.  Aviation Program</t>
  </si>
  <si>
    <t>19.  Advanced Electronic Technology</t>
  </si>
  <si>
    <t>20.  Tactical Operations (TACOPS)</t>
  </si>
  <si>
    <t>21.  Data Loading and Analysis System (DaLAS)</t>
  </si>
  <si>
    <t>22.  Physical Surveillance Technology</t>
  </si>
  <si>
    <t>23.  Consolidated Collections</t>
  </si>
  <si>
    <t/>
  </si>
  <si>
    <t xml:space="preserve"> </t>
  </si>
  <si>
    <t>(Dollars in thousands)</t>
  </si>
  <si>
    <t>1.</t>
  </si>
  <si>
    <t>2.</t>
  </si>
  <si>
    <t>3.</t>
  </si>
  <si>
    <t>4.</t>
  </si>
  <si>
    <t>Amount</t>
  </si>
  <si>
    <t>Comparison by activity and program</t>
  </si>
  <si>
    <t>FTE</t>
  </si>
  <si>
    <t>Grand Total</t>
  </si>
  <si>
    <t>Pos.</t>
  </si>
  <si>
    <t>Reimbursable FTE</t>
  </si>
  <si>
    <t>SALARIES AND EXPENSES</t>
  </si>
  <si>
    <t>(Dollars in Thousands)</t>
  </si>
  <si>
    <t xml:space="preserve">SALARIES AND EXPENSES  </t>
  </si>
  <si>
    <t>CONSTRUCTION</t>
  </si>
  <si>
    <t xml:space="preserve">   TOTAL</t>
  </si>
  <si>
    <t>Increases:</t>
  </si>
  <si>
    <t>Decreases:</t>
  </si>
  <si>
    <t>Technical Adjustments</t>
  </si>
  <si>
    <t>Transfers:</t>
  </si>
  <si>
    <t>Program Changes</t>
  </si>
  <si>
    <t>Total Program Changes</t>
  </si>
  <si>
    <t>FEDERAL BUREAU OF INVESTIGATION</t>
  </si>
  <si>
    <t>2009 Current Services</t>
  </si>
  <si>
    <t>2009 Request</t>
  </si>
  <si>
    <t>2008 Enacted</t>
  </si>
  <si>
    <t xml:space="preserve">Adjustments to Base </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</si>
  <si>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</si>
  <si>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2007 Enacted with Rescission</t>
  </si>
  <si>
    <t>2008 Appropriation</t>
  </si>
  <si>
    <t xml:space="preserve">2009 Request </t>
  </si>
  <si>
    <t xml:space="preserve">Total Technical Adjustments </t>
  </si>
  <si>
    <t xml:space="preserve">Total Adjustments to Base </t>
  </si>
  <si>
    <t xml:space="preserve">Total Adjustments to Base and Technical Adjustments </t>
  </si>
  <si>
    <t>Criminal Justice Services</t>
  </si>
  <si>
    <t>Total</t>
  </si>
  <si>
    <t>Counterterrorism</t>
  </si>
  <si>
    <t xml:space="preserve">     2008 Rescission (if applicable) </t>
  </si>
  <si>
    <t xml:space="preserve">     Restoration of 2008 Rescission (if applicable)</t>
  </si>
  <si>
    <t xml:space="preserve">     Program Base Adjustment (if applicable)</t>
  </si>
  <si>
    <t xml:space="preserve">     2009 pay raise (2.9%)</t>
  </si>
  <si>
    <t xml:space="preserve">     2008 pay raise annualization (3.5%)  </t>
  </si>
  <si>
    <t xml:space="preserve">     Annualization of 2007 positions (dollars)</t>
  </si>
  <si>
    <t xml:space="preserve">     Transfer 1 (if applicable)</t>
  </si>
  <si>
    <t xml:space="preserve">     Transfer 2 (if applicable)</t>
  </si>
  <si>
    <t xml:space="preserve">          Subtotal Transfers </t>
  </si>
  <si>
    <t xml:space="preserve">          Subtotal Increases </t>
  </si>
  <si>
    <t xml:space="preserve">          Subtotal Decreases </t>
  </si>
  <si>
    <t xml:space="preserve">          Change 2</t>
  </si>
  <si>
    <t>end of sheet</t>
  </si>
  <si>
    <t>end of line</t>
  </si>
  <si>
    <t xml:space="preserve">     Total Program Changes</t>
  </si>
  <si>
    <t>Perm Pos.</t>
  </si>
  <si>
    <t>Perm. Pos.</t>
  </si>
  <si>
    <t xml:space="preserve">Total Program Changes </t>
  </si>
  <si>
    <t>17.  Surveillance</t>
  </si>
  <si>
    <t>29.  DNA Programs</t>
  </si>
  <si>
    <t>30.  Counterterrorism &amp; Forensic Analytical Support</t>
  </si>
  <si>
    <t>41.  IC Centralization of LIFECARE Management</t>
  </si>
  <si>
    <t>Subtotal, Workforce</t>
  </si>
  <si>
    <t>DOMAIN AND OPERATIONS</t>
  </si>
  <si>
    <t>SUBTOTAL, DOMAIN AND OPERATIONS</t>
  </si>
  <si>
    <t>SURVEILLANCE</t>
  </si>
  <si>
    <t>SUBTOTAL, SURVEILLANCE</t>
  </si>
  <si>
    <t>INFRASTRUCTURE</t>
  </si>
  <si>
    <t>SUBTOTAL, INFRASTRUCTURE</t>
  </si>
  <si>
    <t>LEVERAGING TECHNOLOGY</t>
  </si>
  <si>
    <t>SUBTOTAL, LEVERAGING TECHNOLOGY</t>
  </si>
  <si>
    <t>PARTNERSHIPS</t>
  </si>
  <si>
    <t>WORKFORCE</t>
  </si>
  <si>
    <t>SUBTOTAL, PARTNERSHIPS</t>
  </si>
  <si>
    <t>1.  FBI Academy Construction</t>
  </si>
  <si>
    <t xml:space="preserve">      HEALTH CARE FRAUD AND ABUSE CONTROL ACCOUNT</t>
  </si>
  <si>
    <t>[760]</t>
  </si>
  <si>
    <t>[764]</t>
  </si>
  <si>
    <t>[774]</t>
  </si>
  <si>
    <t xml:space="preserve">     Retirement</t>
  </si>
  <si>
    <t xml:space="preserve">     Health Insurance</t>
  </si>
  <si>
    <t xml:space="preserve">     DHS Security Charge</t>
  </si>
  <si>
    <t xml:space="preserve">     Postage</t>
  </si>
  <si>
    <t xml:space="preserve">     Security Investigations</t>
  </si>
  <si>
    <t xml:space="preserve">     Government Printing Office (GPO)</t>
  </si>
  <si>
    <t xml:space="preserve">     International Cooperative Administrative Support Services</t>
  </si>
  <si>
    <t xml:space="preserve">     Capital Security Cost Sharing</t>
  </si>
  <si>
    <t xml:space="preserve">     Government Leased Quarters (GLQ) Requirement</t>
  </si>
  <si>
    <t xml:space="preserve">     Education Allowance</t>
  </si>
  <si>
    <t xml:space="preserve">     Law Enforcement FERS Contribution 1.1%</t>
  </si>
  <si>
    <t xml:space="preserve">     Employees Compensation Fund</t>
  </si>
  <si>
    <t xml:space="preserve">     TEDAC Expansion  </t>
  </si>
  <si>
    <t xml:space="preserve">     Change in Compensable Days</t>
  </si>
  <si>
    <t xml:space="preserve">     Non-recurral of FY 2008 positions</t>
  </si>
  <si>
    <t xml:space="preserve">     Non-recurral of FY 2008 enhancements</t>
  </si>
  <si>
    <t xml:space="preserve">       NSB Analytical Capabilities</t>
  </si>
  <si>
    <t xml:space="preserve">       Crimes Against Children/Innocent Images</t>
  </si>
  <si>
    <t xml:space="preserve">       CART</t>
  </si>
  <si>
    <t xml:space="preserve">       HQ Infrastructure</t>
  </si>
  <si>
    <t xml:space="preserve">       DNA Upgrade</t>
  </si>
  <si>
    <t xml:space="preserve">       Central Records Complex</t>
  </si>
  <si>
    <t xml:space="preserve">       NVTC</t>
  </si>
  <si>
    <t xml:space="preserve">       Render Safe</t>
  </si>
  <si>
    <t xml:space="preserve">    Domain and Operations</t>
  </si>
  <si>
    <t xml:space="preserve">     Surveillance</t>
  </si>
  <si>
    <t xml:space="preserve">     Infrastructure</t>
  </si>
  <si>
    <t xml:space="preserve">     Leveraging Technology</t>
  </si>
  <si>
    <t xml:space="preserve">     Partnerships</t>
  </si>
  <si>
    <t xml:space="preserve">     Workforce</t>
  </si>
  <si>
    <t xml:space="preserve">     FBI Academy Construction</t>
  </si>
  <si>
    <r>
      <t xml:space="preserve">The FBI requests 48  positions (2 agents), 24 FTE and $20,267,000 in personnel and non-personnel funding to enhance its Chemical Biological Radiological Nuclear Explosive (CBRNE) Response Capability. </t>
    </r>
    <r>
      <rPr>
        <sz val="14"/>
        <rFont val="Arial"/>
        <family val="2"/>
      </rPr>
      <t>Resources are provided to ensure that the FBI is properly staffed and equipped to forensically respond to CBRNE and Weapons of Mass Destruction (WMD) incidents. FY 2009 current services resources for this initiative are 116 positions (23 agents), 116 FTE, and $44,239,000.</t>
    </r>
  </si>
  <si>
    <r>
      <t xml:space="preserve">The FBI requests 57 positions (35 agents), 28 FTE, and $10,231,000 in personnel and non-personnel funding for its Computer Intrusion Program (CIP). </t>
    </r>
    <r>
      <rPr>
        <sz val="14"/>
        <rFont val="Arial"/>
        <family val="2"/>
      </rPr>
      <t>Requested resources will support personnel to conduct counterterrorism (CT), counterintelligence (CI), and criminal computer intrusion-related investigations where the Internet, computers, or networks are the primary tools or targets of the activity.  These personnel will respond to and investigate computer intrusion incidents, properly manage cases and personnel, and rapidly deploy as needed.  FY 2009 current services resources for this initiative are 340 positions (327 agents), 340 FTE, and $77,643,000.</t>
    </r>
  </si>
  <si>
    <r>
      <t xml:space="preserve">The FBI requests $3,114,000 in non-personnel funding for undercover and sensitive operations. </t>
    </r>
    <r>
      <rPr>
        <sz val="14"/>
        <rFont val="Arial"/>
        <family val="2"/>
      </rPr>
      <t xml:space="preserve">Additional details can be found in the FBI's classified budget request. </t>
    </r>
  </si>
  <si>
    <t>[122,766]</t>
  </si>
  <si>
    <r>
      <t xml:space="preserve">The FBI requests 151 positions (30 Agents, 90 Intelligence Analysts), 75 FTE, and $26,256,000 in personnel and non-personnel funding to continue implementation of the Confidential Human Source Validation (CHSV) Program.  </t>
    </r>
    <r>
      <rPr>
        <sz val="14"/>
        <rFont val="Arial"/>
        <family val="2"/>
      </rPr>
      <t>CHSV is a multi-step process to measure the accuracy, credibility, and reliability of information supplied by a Confidential Human Source (CHS) and determine if the FBI should continue, continue with caveats, or discontinue operation of that CHS. FY 2009 current services resources for this program are 80 positions (1 agent), 80 FTE, and $9,730,000.</t>
    </r>
  </si>
  <si>
    <r>
      <t>The FBI requests three positions and $8,720,000 in personnel and non-personnel funding to enhance physical surveillance capabilities.</t>
    </r>
    <r>
      <rPr>
        <sz val="14"/>
        <rFont val="Arial"/>
        <family val="2"/>
      </rPr>
      <t xml:space="preserve">  The Physical Surveillance (FISUR) technology core business area is comprised of the Traditional Tracking Unit (TTU) and the Video Surveillance Unit (VSU).  This group provides the FBI’s surveillance personnel with the advanced camera technology known as the SharpEye system and digital video recorders utilizing removable hard drives.  These tools enhance the FBI’s ability to covertly collect intelligence in support of operational/intelligence collection responsibilities.  The requested resources would enable the FISUR group to implement digital networks for video transmission, storage and distribution, improve the FBI’s ability to surreptitiously track human targets by increasing the field offices’ inventory of tracking capabilities, and increase the FBI’s capacity to use Electro Optical Technology to facilitate stand off tracking capabilities.  FY 2009 current services resources for this program are 38 positions (2 agents), 38 FTE, and $20,765,000.</t>
    </r>
  </si>
  <si>
    <r>
      <t xml:space="preserve">The FBI requests 29 positions (10 agents), 15 FTE, and $11,744,000 in personnel and non-personnel funding to address increasing demand for covert capabilities provided by the FBI’s Tactical Operations Program (TOP), in support of the FBI's efforts to address its intelligence and evidence collection requirements. </t>
    </r>
    <r>
      <rPr>
        <sz val="14"/>
        <rFont val="Arial"/>
        <family val="2"/>
      </rPr>
      <t>Ten technically trained agents are requested to address workload increasing in scope and complexity.  19 support positions are requested to enhance the TOP’s capacity to engineer and support covert entry/search techniques, and to design and fabricate unique concealments for intelligence/evidence collection requirements. $4,926,000 in non-personnel funding is requested to enable the development and production of technical tools.  FY 2009 current services resources for this program are 131 positions (55 agents), 131 FTE, and $50,205,000.</t>
    </r>
  </si>
  <si>
    <t>[118,218]</t>
  </si>
  <si>
    <t>[10]</t>
  </si>
  <si>
    <t xml:space="preserve">       CT Threat (Budget Amendment)</t>
  </si>
  <si>
    <t xml:space="preserve">       Cyber Threat (Budget Amendment)</t>
  </si>
  <si>
    <t xml:space="preserve">     Annualization of 2008 positions (FTE and dollars)</t>
  </si>
  <si>
    <t xml:space="preserve">     GSA Rent</t>
  </si>
  <si>
    <t xml:space="preserve">     Health Care Fraud</t>
  </si>
  <si>
    <t>[5]</t>
  </si>
  <si>
    <t>[769]</t>
  </si>
  <si>
    <t>[1,074]</t>
  </si>
  <si>
    <t>[1,829]</t>
  </si>
  <si>
    <r>
      <t xml:space="preserve">The FBI requests $10,000,000 in non-personnel funding for field facilities infrastructure and security. </t>
    </r>
    <r>
      <rPr>
        <sz val="14"/>
        <rFont val="Arial"/>
        <family val="2"/>
      </rPr>
      <t>This request includes $7,644,000 to fund infrastructure requirements associated with the FBI’s Field Office Relocation Program, and $2,356,000 to fulfill FBI police training requirements and the rising costs of contract guard services.  FY 2009 current services resources for this program are 368 positions (12 agents), 368 FTE, and $35,366,000.</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</si>
</sst>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_(* #,##0_);_(* \(#,##0\);_(* &quot;....&quot;_);_(@_)"/>
  </numFmts>
  <fonts count="24">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sz val="8"/>
      <name val="Tahoma"/>
      <family val="0"/>
    </font>
    <font>
      <b/>
      <sz val="8"/>
      <name val="Tahoma"/>
      <family val="0"/>
    </font>
    <font>
      <sz val="10"/>
      <color indexed="9"/>
      <name val="Arial"/>
      <family val="0"/>
    </font>
    <font>
      <sz val="12"/>
      <color indexed="9"/>
      <name val="Arial"/>
      <family val="0"/>
    </font>
    <font>
      <i/>
      <sz val="12"/>
      <color indexed="23"/>
      <name val="Arial"/>
      <family val="2"/>
    </font>
    <font>
      <u val="single"/>
      <sz val="10"/>
      <color indexed="12"/>
      <name val="Arial"/>
      <family val="0"/>
    </font>
    <font>
      <u val="single"/>
      <sz val="10"/>
      <color indexed="36"/>
      <name val="Arial"/>
      <family val="0"/>
    </font>
    <font>
      <sz val="14"/>
      <color indexed="10"/>
      <name val="Arial"/>
      <family val="2"/>
    </font>
    <font>
      <sz val="16"/>
      <color indexed="9"/>
      <name val="Arial"/>
      <family val="0"/>
    </font>
    <font>
      <b/>
      <sz val="8"/>
      <name val="Arial"/>
      <family val="2"/>
    </font>
  </fonts>
  <fills count="3">
    <fill>
      <patternFill/>
    </fill>
    <fill>
      <patternFill patternType="gray125"/>
    </fill>
    <fill>
      <patternFill patternType="solid">
        <fgColor indexed="43"/>
        <bgColor indexed="64"/>
      </patternFill>
    </fill>
  </fills>
  <borders count="20">
    <border>
      <left/>
      <right/>
      <top/>
      <bottom/>
      <diagonal/>
    </border>
    <border>
      <left/>
      <right/>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style="thin"/>
      <right style="thin"/>
      <top>
        <color indexed="63"/>
      </top>
      <bottom style="thin"/>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cellStyleXfs>
  <cellXfs count="283">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0" fontId="0" fillId="0" borderId="2" xfId="0" applyBorder="1" applyAlignment="1">
      <alignment/>
    </xf>
    <xf numFmtId="3" fontId="0" fillId="0" borderId="0" xfId="0" applyNumberFormat="1" applyBorder="1" applyAlignment="1">
      <alignment/>
    </xf>
    <xf numFmtId="0" fontId="0" fillId="0" borderId="3" xfId="0" applyBorder="1" applyAlignment="1">
      <alignment/>
    </xf>
    <xf numFmtId="3" fontId="0" fillId="0" borderId="4" xfId="0" applyNumberFormat="1" applyBorder="1" applyAlignment="1">
      <alignment/>
    </xf>
    <xf numFmtId="3" fontId="0" fillId="0" borderId="0" xfId="0" applyBorder="1" applyAlignment="1">
      <alignment/>
    </xf>
    <xf numFmtId="3" fontId="0" fillId="0" borderId="3"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5" xfId="0"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xf>
    <xf numFmtId="3" fontId="0" fillId="0" borderId="2" xfId="0" applyNumberFormat="1" applyBorder="1" applyAlignment="1">
      <alignment/>
    </xf>
    <xf numFmtId="3" fontId="8" fillId="0" borderId="0" xfId="0" applyBorder="1" applyAlignment="1">
      <alignment/>
    </xf>
    <xf numFmtId="3" fontId="7" fillId="0" borderId="0" xfId="0" applyBorder="1" applyAlignment="1">
      <alignment horizontal="centerContinuous"/>
    </xf>
    <xf numFmtId="3" fontId="7" fillId="0" borderId="9" xfId="0" applyBorder="1" applyAlignment="1">
      <alignment/>
    </xf>
    <xf numFmtId="3" fontId="7" fillId="0" borderId="0" xfId="0" applyBorder="1" applyAlignment="1">
      <alignment/>
    </xf>
    <xf numFmtId="3" fontId="7" fillId="0" borderId="0" xfId="0" applyBorder="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0" fontId="13" fillId="0" borderId="3" xfId="0" applyBorder="1" applyAlignment="1">
      <alignment/>
    </xf>
    <xf numFmtId="3" fontId="13" fillId="0" borderId="2" xfId="0" applyBorder="1" applyAlignment="1">
      <alignment/>
    </xf>
    <xf numFmtId="0" fontId="0" fillId="0" borderId="0" xfId="0" applyBorder="1" applyAlignment="1">
      <alignment/>
    </xf>
    <xf numFmtId="3" fontId="0" fillId="0" borderId="9" xfId="0" applyBorder="1" applyAlignment="1">
      <alignment/>
    </xf>
    <xf numFmtId="3" fontId="0" fillId="0" borderId="10" xfId="0" applyNumberFormat="1" applyBorder="1" applyAlignment="1">
      <alignment/>
    </xf>
    <xf numFmtId="3" fontId="0" fillId="0" borderId="9"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3" xfId="0" applyBorder="1" applyAlignment="1">
      <alignment/>
    </xf>
    <xf numFmtId="0" fontId="0" fillId="0" borderId="14" xfId="0" applyBorder="1" applyAlignment="1">
      <alignment horizontal="center"/>
    </xf>
    <xf numFmtId="0" fontId="0" fillId="0" borderId="9" xfId="0" applyBorder="1" applyAlignment="1">
      <alignment/>
    </xf>
    <xf numFmtId="0" fontId="13" fillId="0" borderId="0" xfId="0" applyBorder="1" applyAlignment="1">
      <alignment/>
    </xf>
    <xf numFmtId="3" fontId="16" fillId="0" borderId="0" xfId="0" applyFont="1" applyAlignment="1">
      <alignment/>
    </xf>
    <xf numFmtId="3" fontId="17" fillId="0" borderId="0" xfId="0" applyFont="1" applyAlignment="1">
      <alignment/>
    </xf>
    <xf numFmtId="3" fontId="17" fillId="0" borderId="0" xfId="0" applyFont="1" applyAlignment="1">
      <alignment horizontal="centerContinuous"/>
    </xf>
    <xf numFmtId="3" fontId="6" fillId="0" borderId="0" xfId="0" applyFont="1" applyAlignment="1">
      <alignment horizontal="center"/>
    </xf>
    <xf numFmtId="3" fontId="9" fillId="0" borderId="0" xfId="0" applyFont="1"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8" xfId="0" applyNumberFormat="1" applyBorder="1" applyAlignment="1">
      <alignment/>
    </xf>
    <xf numFmtId="3" fontId="0" fillId="0" borderId="7" xfId="0" applyNumberFormat="1" applyBorder="1" applyAlignment="1">
      <alignment/>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0" fillId="0" borderId="0" xfId="0" applyFont="1" applyBorder="1" applyAlignment="1">
      <alignment horizontal="right" vertical="top" wrapText="1"/>
    </xf>
    <xf numFmtId="3" fontId="10" fillId="0" borderId="0" xfId="0" applyFont="1" applyBorder="1" applyAlignment="1">
      <alignment horizontal="right" vertical="top" wrapText="1"/>
    </xf>
    <xf numFmtId="3" fontId="10" fillId="0" borderId="0" xfId="0" applyFont="1" applyBorder="1" applyAlignment="1">
      <alignment horizontal="right" vertical="top" wrapText="1"/>
    </xf>
    <xf numFmtId="3" fontId="10" fillId="0" borderId="0" xfId="0" applyFont="1" applyAlignment="1">
      <alignment/>
    </xf>
    <xf numFmtId="5" fontId="10" fillId="0" borderId="0" xfId="0" applyFont="1" applyAlignment="1">
      <alignment/>
    </xf>
    <xf numFmtId="3" fontId="10" fillId="0" borderId="0" xfId="0" applyFont="1" applyBorder="1" applyAlignment="1">
      <alignment/>
    </xf>
    <xf numFmtId="3" fontId="7" fillId="0" borderId="1" xfId="0" applyBorder="1" applyAlignment="1">
      <alignment/>
    </xf>
    <xf numFmtId="5" fontId="7" fillId="0" borderId="1" xfId="0" applyBorder="1" applyAlignment="1">
      <alignment/>
    </xf>
    <xf numFmtId="3" fontId="7" fillId="0" borderId="16" xfId="0" applyBorder="1" applyAlignment="1">
      <alignment/>
    </xf>
    <xf numFmtId="3" fontId="7" fillId="0" borderId="17" xfId="0" applyBorder="1" applyAlignment="1">
      <alignment/>
    </xf>
    <xf numFmtId="5" fontId="7" fillId="0" borderId="18" xfId="0" applyBorder="1" applyAlignment="1">
      <alignment/>
    </xf>
    <xf numFmtId="3" fontId="7" fillId="0" borderId="0" xfId="0" applyFont="1" applyBorder="1" applyAlignment="1">
      <alignment vertical="top" wrapText="1"/>
    </xf>
    <xf numFmtId="5" fontId="7" fillId="0" borderId="0" xfId="0" applyBorder="1" applyAlignment="1">
      <alignment/>
    </xf>
    <xf numFmtId="5" fontId="7" fillId="0" borderId="0" xfId="0" applyBorder="1" applyAlignment="1">
      <alignment/>
    </xf>
    <xf numFmtId="3" fontId="18" fillId="0" borderId="0" xfId="0" applyFont="1" applyAlignment="1">
      <alignment/>
    </xf>
    <xf numFmtId="3" fontId="10" fillId="0" borderId="9" xfId="0" applyFont="1" applyBorder="1" applyAlignment="1">
      <alignment/>
    </xf>
    <xf numFmtId="3" fontId="0" fillId="0" borderId="0" xfId="0" applyNumberFormat="1" applyBorder="1" applyAlignment="1">
      <alignment horizontal="right"/>
    </xf>
    <xf numFmtId="37" fontId="0" fillId="0" borderId="19" xfId="0" applyNumberFormat="1" applyBorder="1" applyAlignment="1">
      <alignment/>
    </xf>
    <xf numFmtId="3" fontId="0" fillId="0" borderId="12" xfId="0" applyNumberFormat="1" applyBorder="1" applyAlignment="1">
      <alignment horizontal="right"/>
    </xf>
    <xf numFmtId="3" fontId="16" fillId="0" borderId="4" xfId="0" applyFont="1" applyBorder="1" applyAlignment="1">
      <alignment/>
    </xf>
    <xf numFmtId="170" fontId="0" fillId="0" borderId="0" xfId="0" applyNumberFormat="1" applyFont="1" applyBorder="1" applyAlignment="1">
      <alignment/>
    </xf>
    <xf numFmtId="170" fontId="0" fillId="0" borderId="0" xfId="0" applyNumberFormat="1" applyFont="1" applyFill="1" applyBorder="1" applyAlignment="1">
      <alignment/>
    </xf>
    <xf numFmtId="170" fontId="0" fillId="0" borderId="0" xfId="0" applyNumberFormat="1" applyFont="1" applyAlignment="1">
      <alignment/>
    </xf>
    <xf numFmtId="37" fontId="0" fillId="0" borderId="0" xfId="0" applyNumberFormat="1" applyBorder="1" applyAlignment="1">
      <alignment/>
    </xf>
    <xf numFmtId="37" fontId="0" fillId="0" borderId="2" xfId="0" applyNumberFormat="1" applyBorder="1" applyAlignment="1">
      <alignment/>
    </xf>
    <xf numFmtId="37" fontId="0" fillId="0" borderId="4" xfId="0" applyNumberFormat="1" applyBorder="1" applyAlignment="1">
      <alignment/>
    </xf>
    <xf numFmtId="3" fontId="16" fillId="0" borderId="11" xfId="0" applyFont="1" applyBorder="1" applyAlignment="1">
      <alignment/>
    </xf>
    <xf numFmtId="37" fontId="0" fillId="0" borderId="2" xfId="0" applyNumberFormat="1" applyFont="1" applyBorder="1" applyAlignment="1">
      <alignment/>
    </xf>
    <xf numFmtId="37" fontId="0" fillId="0" borderId="4" xfId="0" applyNumberFormat="1" applyFont="1" applyBorder="1" applyAlignment="1">
      <alignment/>
    </xf>
    <xf numFmtId="3" fontId="13" fillId="0" borderId="11" xfId="0" applyNumberFormat="1" applyBorder="1" applyAlignment="1">
      <alignment/>
    </xf>
    <xf numFmtId="3" fontId="13" fillId="0" borderId="12" xfId="0" applyNumberFormat="1" applyBorder="1" applyAlignment="1">
      <alignment/>
    </xf>
    <xf numFmtId="37" fontId="0" fillId="0" borderId="14" xfId="0" applyNumberFormat="1" applyBorder="1" applyAlignment="1">
      <alignment/>
    </xf>
    <xf numFmtId="37" fontId="0" fillId="0" borderId="5" xfId="0" applyNumberFormat="1" applyBorder="1" applyAlignment="1">
      <alignment/>
    </xf>
    <xf numFmtId="37" fontId="0" fillId="0" borderId="0" xfId="0" applyNumberFormat="1" applyFill="1" applyBorder="1" applyAlignment="1">
      <alignment/>
    </xf>
    <xf numFmtId="37" fontId="0" fillId="0" borderId="13" xfId="0" applyNumberFormat="1" applyBorder="1" applyAlignment="1">
      <alignment/>
    </xf>
    <xf numFmtId="37" fontId="0" fillId="0" borderId="8" xfId="0" applyNumberFormat="1" applyBorder="1" applyAlignment="1">
      <alignment/>
    </xf>
    <xf numFmtId="3" fontId="10" fillId="0" borderId="0" xfId="0" applyFont="1" applyBorder="1" applyAlignment="1">
      <alignment horizontal="left"/>
    </xf>
    <xf numFmtId="3" fontId="10" fillId="0" borderId="0" xfId="0" applyFont="1" applyBorder="1" applyAlignment="1">
      <alignment horizontal="left"/>
    </xf>
    <xf numFmtId="3" fontId="10" fillId="0" borderId="0" xfId="0" applyFont="1" applyBorder="1" applyAlignment="1">
      <alignment horizontal="left"/>
    </xf>
    <xf numFmtId="37" fontId="0" fillId="0" borderId="3" xfId="0" applyNumberFormat="1" applyBorder="1" applyAlignment="1">
      <alignment/>
    </xf>
    <xf numFmtId="3" fontId="0" fillId="0" borderId="4" xfId="0" applyNumberFormat="1" applyFont="1" applyBorder="1" applyAlignment="1">
      <alignment/>
    </xf>
    <xf numFmtId="3" fontId="0" fillId="0" borderId="0"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 fontId="0" fillId="0" borderId="3" xfId="0" applyNumberFormat="1" applyBorder="1" applyAlignment="1">
      <alignment horizontal="right"/>
    </xf>
    <xf numFmtId="3" fontId="0" fillId="0" borderId="13" xfId="0" applyNumberFormat="1" applyBorder="1" applyAlignment="1">
      <alignment horizontal="right"/>
    </xf>
    <xf numFmtId="0" fontId="0" fillId="0" borderId="3" xfId="0" applyBorder="1" applyAlignment="1">
      <alignment horizontal="right"/>
    </xf>
    <xf numFmtId="3" fontId="0" fillId="0" borderId="6" xfId="0" applyNumberFormat="1" applyBorder="1" applyAlignment="1">
      <alignment horizontal="right"/>
    </xf>
    <xf numFmtId="3" fontId="0" fillId="0" borderId="3" xfId="0" applyNumberFormat="1" applyFill="1" applyBorder="1" applyAlignment="1">
      <alignment/>
    </xf>
    <xf numFmtId="0" fontId="0" fillId="0" borderId="3" xfId="0" applyFill="1" applyBorder="1" applyAlignment="1">
      <alignment/>
    </xf>
    <xf numFmtId="3" fontId="0" fillId="0" borderId="13" xfId="0" applyNumberFormat="1" applyFill="1" applyBorder="1" applyAlignment="1">
      <alignment/>
    </xf>
    <xf numFmtId="3" fontId="0" fillId="0" borderId="7" xfId="0" applyNumberFormat="1" applyBorder="1" applyAlignment="1">
      <alignment horizontal="right"/>
    </xf>
    <xf numFmtId="3" fontId="7" fillId="0" borderId="0" xfId="0" applyFont="1" applyAlignment="1">
      <alignment/>
    </xf>
    <xf numFmtId="3" fontId="7" fillId="0" borderId="0" xfId="0" applyBorder="1" applyAlignment="1">
      <alignment/>
    </xf>
    <xf numFmtId="3" fontId="10" fillId="0" borderId="0" xfId="0" applyFont="1" applyBorder="1" applyAlignment="1">
      <alignment vertical="top" wrapText="1"/>
    </xf>
    <xf numFmtId="3" fontId="10" fillId="0" borderId="0" xfId="0" applyFont="1" applyBorder="1" applyAlignment="1">
      <alignment/>
    </xf>
    <xf numFmtId="5" fontId="10" fillId="0" borderId="0" xfId="0" applyFont="1" applyBorder="1" applyAlignment="1">
      <alignment/>
    </xf>
    <xf numFmtId="3" fontId="7" fillId="0" borderId="12" xfId="0" applyBorder="1" applyAlignment="1">
      <alignment/>
    </xf>
    <xf numFmtId="5" fontId="7" fillId="0" borderId="12" xfId="0" applyBorder="1" applyAlignment="1">
      <alignment/>
    </xf>
    <xf numFmtId="5" fontId="7" fillId="0" borderId="0" xfId="0" applyBorder="1" applyAlignment="1">
      <alignment/>
    </xf>
    <xf numFmtId="3" fontId="10" fillId="0" borderId="0" xfId="0" applyFont="1" applyBorder="1" applyAlignment="1">
      <alignment horizontal="left" indent="1"/>
    </xf>
    <xf numFmtId="3" fontId="10" fillId="0" borderId="0" xfId="0" applyFont="1" applyBorder="1" applyAlignment="1">
      <alignment horizontal="left" indent="1"/>
    </xf>
    <xf numFmtId="3" fontId="10" fillId="0" borderId="0" xfId="0" applyFont="1" applyBorder="1" applyAlignment="1">
      <alignment horizontal="left" indent="1"/>
    </xf>
    <xf numFmtId="3" fontId="0" fillId="0" borderId="12" xfId="0" applyBorder="1" applyAlignment="1">
      <alignment/>
    </xf>
    <xf numFmtId="3" fontId="22" fillId="0" borderId="0" xfId="0" applyFont="1" applyAlignment="1">
      <alignment/>
    </xf>
    <xf numFmtId="3" fontId="22" fillId="0" borderId="0" xfId="0" applyFont="1" applyAlignment="1">
      <alignment/>
    </xf>
    <xf numFmtId="37" fontId="0" fillId="0" borderId="2" xfId="0" applyNumberFormat="1" applyFill="1" applyBorder="1" applyAlignment="1">
      <alignment/>
    </xf>
    <xf numFmtId="0" fontId="0" fillId="0" borderId="4" xfId="0" applyBorder="1" applyAlignment="1">
      <alignment/>
    </xf>
    <xf numFmtId="3" fontId="0" fillId="0" borderId="15" xfId="0" applyNumberFormat="1" applyBorder="1" applyAlignment="1">
      <alignment horizontal="right"/>
    </xf>
    <xf numFmtId="3" fontId="0" fillId="0" borderId="9" xfId="0" applyNumberFormat="1" applyBorder="1" applyAlignment="1">
      <alignment horizontal="right"/>
    </xf>
    <xf numFmtId="0" fontId="0" fillId="0" borderId="7" xfId="0" applyBorder="1" applyAlignment="1">
      <alignment horizontal="right"/>
    </xf>
    <xf numFmtId="3" fontId="4" fillId="0" borderId="0" xfId="0" applyFont="1" applyAlignment="1" quotePrefix="1">
      <alignment horizontal="right"/>
    </xf>
    <xf numFmtId="0" fontId="0" fillId="0" borderId="12" xfId="0" applyBorder="1" applyAlignment="1">
      <alignment horizontal="center"/>
    </xf>
    <xf numFmtId="0" fontId="0" fillId="0" borderId="7"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9" xfId="0" applyBorder="1" applyAlignment="1">
      <alignment horizontal="center"/>
    </xf>
    <xf numFmtId="0" fontId="0" fillId="0" borderId="7" xfId="0" applyBorder="1" applyAlignment="1">
      <alignment horizontal="center"/>
    </xf>
    <xf numFmtId="0" fontId="0" fillId="0" borderId="19" xfId="0" applyBorder="1" applyAlignment="1">
      <alignment horizontal="center"/>
    </xf>
    <xf numFmtId="0" fontId="0" fillId="0" borderId="10" xfId="0" applyBorder="1" applyAlignment="1">
      <alignment horizontal="center" wrapText="1"/>
    </xf>
    <xf numFmtId="0" fontId="0" fillId="0" borderId="9" xfId="0" applyBorder="1" applyAlignment="1">
      <alignment horizontal="center" wrapText="1"/>
    </xf>
    <xf numFmtId="3" fontId="0" fillId="0" borderId="0" xfId="0" applyBorder="1" applyAlignment="1">
      <alignment horizontal="left"/>
    </xf>
    <xf numFmtId="3" fontId="0" fillId="0" borderId="0" xfId="0" applyBorder="1" applyAlignment="1">
      <alignment/>
    </xf>
    <xf numFmtId="3" fontId="0" fillId="0" borderId="3" xfId="0" applyBorder="1" applyAlignment="1">
      <alignment/>
    </xf>
    <xf numFmtId="0" fontId="0" fillId="0" borderId="0" xfId="0" applyBorder="1" applyAlignment="1">
      <alignment horizontal="left"/>
    </xf>
    <xf numFmtId="0" fontId="0" fillId="0" borderId="3" xfId="0" applyBorder="1" applyAlignment="1">
      <alignment horizontal="left"/>
    </xf>
    <xf numFmtId="3" fontId="0" fillId="0" borderId="3" xfId="0" applyBorder="1" applyAlignment="1">
      <alignment horizontal="left"/>
    </xf>
    <xf numFmtId="3" fontId="0" fillId="0" borderId="0" xfId="0" applyBorder="1" applyAlignment="1">
      <alignment horizontal="center"/>
    </xf>
    <xf numFmtId="3" fontId="0" fillId="0" borderId="3" xfId="0" applyBorder="1" applyAlignment="1">
      <alignment horizontal="center"/>
    </xf>
    <xf numFmtId="3" fontId="16" fillId="0" borderId="0" xfId="0" applyFont="1" applyAlignment="1">
      <alignment horizontal="center"/>
    </xf>
    <xf numFmtId="0" fontId="0" fillId="0" borderId="12" xfId="0" applyBorder="1" applyAlignment="1">
      <alignment/>
    </xf>
    <xf numFmtId="3" fontId="0" fillId="0" borderId="12" xfId="0" applyBorder="1" applyAlignment="1">
      <alignment/>
    </xf>
    <xf numFmtId="3" fontId="0" fillId="0" borderId="13" xfId="0" applyBorder="1" applyAlignment="1">
      <alignment/>
    </xf>
    <xf numFmtId="3" fontId="0" fillId="0" borderId="0" xfId="0" applyBorder="1" applyAlignment="1">
      <alignment/>
    </xf>
    <xf numFmtId="3" fontId="0" fillId="0" borderId="3" xfId="0" applyBorder="1" applyAlignment="1">
      <alignment/>
    </xf>
    <xf numFmtId="0" fontId="0" fillId="0" borderId="0" xfId="0" applyBorder="1" applyAlignment="1">
      <alignment/>
    </xf>
    <xf numFmtId="3" fontId="3" fillId="2" borderId="0" xfId="0" applyFont="1" applyFill="1" applyAlignment="1">
      <alignment horizontal="left" wrapText="1" shrinkToFit="1"/>
    </xf>
    <xf numFmtId="3" fontId="0" fillId="0" borderId="10" xfId="0" applyNumberFormat="1" applyBorder="1" applyAlignment="1">
      <alignment horizontal="center"/>
    </xf>
    <xf numFmtId="3" fontId="0" fillId="0" borderId="9" xfId="0" applyNumberFormat="1" applyBorder="1" applyAlignment="1">
      <alignment horizontal="center"/>
    </xf>
    <xf numFmtId="3" fontId="0" fillId="0" borderId="11" xfId="0" applyNumberFormat="1" applyBorder="1" applyAlignment="1">
      <alignment horizontal="center"/>
    </xf>
    <xf numFmtId="3" fontId="0" fillId="0" borderId="12" xfId="0" applyNumberFormat="1"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3" fontId="0" fillId="0" borderId="0" xfId="0" applyAlignment="1">
      <alignment horizontal="center"/>
    </xf>
    <xf numFmtId="0" fontId="12" fillId="0" borderId="0" xfId="0" applyFont="1" applyAlignment="1">
      <alignment horizontal="center"/>
    </xf>
    <xf numFmtId="3" fontId="0" fillId="0" borderId="0" xfId="0" applyAlignment="1">
      <alignment horizontal="center"/>
    </xf>
    <xf numFmtId="0" fontId="0" fillId="0" borderId="0" xfId="0" applyAlignment="1">
      <alignment horizontal="center"/>
    </xf>
    <xf numFmtId="3" fontId="0" fillId="0" borderId="0" xfId="0" applyAlignment="1">
      <alignment/>
    </xf>
    <xf numFmtId="3" fontId="0" fillId="0" borderId="0" xfId="0" applyFill="1" applyBorder="1" applyAlignment="1">
      <alignment horizontal="left"/>
    </xf>
    <xf numFmtId="3" fontId="0" fillId="0" borderId="3" xfId="0" applyFill="1" applyBorder="1" applyAlignment="1">
      <alignment horizontal="left"/>
    </xf>
    <xf numFmtId="3" fontId="17" fillId="0" borderId="0" xfId="0" applyFont="1" applyBorder="1" applyAlignment="1">
      <alignment horizontal="center"/>
    </xf>
    <xf numFmtId="3" fontId="17" fillId="0" borderId="0" xfId="0" applyFont="1" applyBorder="1" applyAlignment="1">
      <alignment horizontal="center"/>
    </xf>
    <xf numFmtId="3" fontId="17"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Font="1" applyBorder="1" applyAlignment="1">
      <alignment horizontal="center"/>
    </xf>
    <xf numFmtId="3" fontId="10" fillId="0" borderId="0" xfId="0" applyFont="1" applyFill="1" applyBorder="1" applyAlignment="1">
      <alignment horizontal="left" vertical="top" wrapText="1"/>
    </xf>
    <xf numFmtId="3" fontId="10" fillId="0" borderId="0" xfId="0" applyFont="1" applyFill="1" applyBorder="1" applyAlignment="1">
      <alignment horizontal="left"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Fill="1" applyBorder="1" applyAlignment="1">
      <alignment horizontal="left" vertical="top" wrapText="1"/>
    </xf>
    <xf numFmtId="3" fontId="4" fillId="0" borderId="16" xfId="0" applyFont="1" applyBorder="1" applyAlignment="1">
      <alignment horizontal="center"/>
    </xf>
    <xf numFmtId="3" fontId="4" fillId="0" borderId="17" xfId="0" applyBorder="1" applyAlignment="1">
      <alignment horizontal="center"/>
    </xf>
    <xf numFmtId="3" fontId="4" fillId="0" borderId="18" xfId="0" applyBorder="1" applyAlignment="1">
      <alignment horizontal="center"/>
    </xf>
    <xf numFmtId="3" fontId="4" fillId="0" borderId="16" xfId="0" applyFont="1" applyBorder="1" applyAlignment="1">
      <alignment horizontal="center" wrapText="1"/>
    </xf>
    <xf numFmtId="3" fontId="0" fillId="0" borderId="17" xfId="0" applyBorder="1" applyAlignment="1">
      <alignment/>
    </xf>
    <xf numFmtId="3" fontId="0" fillId="0" borderId="18" xfId="0" applyBorder="1" applyAlignment="1">
      <alignment/>
    </xf>
    <xf numFmtId="3" fontId="4" fillId="0" borderId="17" xfId="0" applyFont="1" applyBorder="1" applyAlignment="1">
      <alignment horizontal="center"/>
    </xf>
    <xf numFmtId="3" fontId="4" fillId="0" borderId="18" xfId="0" applyFont="1"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10" fillId="0" borderId="0" xfId="0" applyFont="1" applyBorder="1" applyAlignment="1">
      <alignment horizontal="right" vertical="top" wrapText="1"/>
    </xf>
    <xf numFmtId="3" fontId="10" fillId="0" borderId="0" xfId="0" applyFont="1" applyBorder="1" applyAlignment="1">
      <alignment horizontal="right" vertical="top" wrapText="1"/>
    </xf>
    <xf numFmtId="3" fontId="10" fillId="0" borderId="0" xfId="0" applyFont="1" applyBorder="1" applyAlignment="1">
      <alignment horizontal="right" vertical="top" wrapText="1"/>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xf>
    <xf numFmtId="3" fontId="10" fillId="0" borderId="0" xfId="0" applyFont="1" applyBorder="1" applyAlignment="1">
      <alignment horizontal="left"/>
    </xf>
    <xf numFmtId="3" fontId="10" fillId="0" borderId="0" xfId="0" applyFont="1" applyBorder="1" applyAlignment="1">
      <alignment horizontal="left"/>
    </xf>
    <xf numFmtId="3" fontId="10" fillId="0" borderId="0" xfId="0" applyFont="1" applyBorder="1" applyAlignment="1">
      <alignment horizontal="lef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17" fillId="0" borderId="0" xfId="0" applyFont="1" applyBorder="1" applyAlignment="1">
      <alignment horizontal="center"/>
    </xf>
    <xf numFmtId="3" fontId="17" fillId="0" borderId="0" xfId="0" applyFont="1" applyBorder="1" applyAlignment="1">
      <alignment horizontal="center"/>
    </xf>
    <xf numFmtId="3" fontId="17" fillId="0" borderId="0" xfId="0" applyFont="1" applyBorder="1" applyAlignment="1">
      <alignment horizontal="center"/>
    </xf>
    <xf numFmtId="3" fontId="7" fillId="0" borderId="0" xfId="0" applyBorder="1" applyAlignment="1">
      <alignment horizontal="center" wrapText="1"/>
    </xf>
    <xf numFmtId="3" fontId="7" fillId="0" borderId="0" xfId="0" applyBorder="1" applyAlignment="1">
      <alignment horizontal="center" wrapText="1"/>
    </xf>
    <xf numFmtId="3" fontId="7" fillId="0" borderId="0" xfId="0" applyBorder="1" applyAlignment="1">
      <alignment horizontal="center" wrapText="1"/>
    </xf>
    <xf numFmtId="3" fontId="10" fillId="0" borderId="0" xfId="0" applyFont="1" applyFill="1" applyBorder="1" applyAlignment="1">
      <alignment vertical="top" wrapText="1"/>
    </xf>
    <xf numFmtId="3" fontId="7" fillId="0" borderId="0" xfId="0" applyFont="1" applyFill="1" applyBorder="1" applyAlignment="1">
      <alignment vertical="top" wrapText="1"/>
    </xf>
    <xf numFmtId="3" fontId="11" fillId="0" borderId="0" xfId="0" applyFont="1" applyBorder="1" applyAlignment="1">
      <alignment horizont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parameswaran\Local%20Settings\Temporary%20Internet%20Files\OLK2BB\Copy%20of%202009%20Budget%20Summary%20-%20ALL_508Complia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X103"/>
  <sheetViews>
    <sheetView tabSelected="1" zoomScaleSheetLayoutView="75" workbookViewId="0" topLeftCell="A1">
      <selection activeCell="A1" sqref="A1:P1"/>
    </sheetView>
  </sheetViews>
  <sheetFormatPr defaultColWidth="9.140625" defaultRowHeight="12.75"/>
  <cols>
    <col min="1" max="1" width="9.28125" style="33" customWidth="1"/>
    <col min="2" max="2" width="6.7109375" style="33" customWidth="1"/>
    <col min="3" max="3" width="7.7109375" style="33" customWidth="1"/>
    <col min="4" max="4" width="15.00390625" style="33" customWidth="1"/>
    <col min="5" max="5" width="11.8515625" style="33" customWidth="1"/>
    <col min="6" max="6" width="1.421875" style="33" hidden="1" customWidth="1"/>
    <col min="7" max="8" width="7.7109375" style="34" customWidth="1"/>
    <col min="9" max="9" width="11.8515625" style="33" customWidth="1"/>
    <col min="10" max="10" width="17.7109375" style="33" customWidth="1"/>
    <col min="11" max="12" width="7.7109375" style="34" customWidth="1"/>
    <col min="13" max="13" width="14.00390625" style="33" customWidth="1"/>
    <col min="14" max="14" width="10.8515625" style="34" customWidth="1"/>
    <col min="15" max="15" width="7.7109375" style="34" customWidth="1"/>
    <col min="16" max="16" width="12.140625" style="33" customWidth="1"/>
    <col min="17" max="17" width="1.7109375" style="33" customWidth="1"/>
    <col min="18" max="20" width="2.7109375" style="33" customWidth="1"/>
    <col min="21" max="21" width="2.7109375" style="33" hidden="1" customWidth="1"/>
    <col min="22" max="23" width="2.7109375" style="33" customWidth="1"/>
    <col min="24" max="24" width="9.7109375" style="33" customWidth="1"/>
    <col min="25" max="25" width="2.7109375" style="33" customWidth="1"/>
    <col min="26" max="26" width="9.7109375" style="33" hidden="1" customWidth="1"/>
    <col min="27" max="27" width="9.140625" style="33" customWidth="1"/>
    <col min="28" max="30" width="2.7109375" style="33" customWidth="1"/>
    <col min="31" max="31" width="8.421875" style="33" hidden="1" customWidth="1"/>
    <col min="32" max="32" width="12.7109375" style="33" customWidth="1"/>
    <col min="33" max="35" width="2.7109375" style="33" customWidth="1"/>
    <col min="36" max="36" width="8.421875" style="33" hidden="1" customWidth="1"/>
    <col min="37" max="37" width="12.7109375" style="33" customWidth="1"/>
    <col min="38" max="40" width="2.7109375" style="33" customWidth="1"/>
    <col min="41" max="41" width="2.7109375" style="33" hidden="1" customWidth="1"/>
    <col min="42" max="45" width="2.7109375" style="33" customWidth="1"/>
    <col min="46" max="46" width="8.421875" style="33" hidden="1" customWidth="1"/>
    <col min="47" max="47" width="12.7109375" style="33" customWidth="1"/>
    <col min="48" max="50" width="2.7109375" style="33" customWidth="1"/>
    <col min="51" max="51" width="8.421875" style="33" hidden="1" customWidth="1"/>
    <col min="52" max="52" width="12.7109375" style="33" customWidth="1"/>
    <col min="53" max="55" width="2.7109375" style="33" customWidth="1"/>
    <col min="56" max="56" width="9.140625" style="33" customWidth="1"/>
    <col min="57" max="57" width="15.7109375" style="33" customWidth="1"/>
    <col min="58" max="60" width="2.7109375" style="33" customWidth="1"/>
    <col min="61" max="61" width="9.140625" style="33" customWidth="1"/>
    <col min="62" max="62" width="15.7109375" style="33" customWidth="1"/>
    <col min="63" max="63" width="2.7109375" style="33" customWidth="1"/>
    <col min="64" max="64" width="9.7109375" style="33" customWidth="1"/>
    <col min="65" max="65" width="2.7109375" style="33" customWidth="1"/>
    <col min="66" max="66" width="9.140625" style="33" customWidth="1"/>
    <col min="67" max="67" width="12.7109375" style="33" customWidth="1"/>
    <col min="68" max="73" width="2.7109375" style="33" customWidth="1"/>
    <col min="74" max="74" width="9.140625" style="33" customWidth="1"/>
    <col min="75" max="75" width="9.7109375" style="33" customWidth="1"/>
    <col min="76" max="76" width="2.7109375" style="33" customWidth="1"/>
    <col min="77" max="77" width="9.7109375" style="33" customWidth="1"/>
    <col min="78" max="78" width="2.7109375" style="33" customWidth="1"/>
    <col min="79" max="79" width="9.7109375" style="33" customWidth="1"/>
    <col min="80" max="80" width="2.7109375" style="33" customWidth="1"/>
    <col min="81" max="81" width="12.7109375" style="33" customWidth="1"/>
    <col min="82" max="16384" width="9.140625" style="33" customWidth="1"/>
  </cols>
  <sheetData>
    <row r="1" spans="1:17" ht="12.75">
      <c r="A1" s="184"/>
      <c r="B1" s="184"/>
      <c r="C1" s="184"/>
      <c r="D1" s="184"/>
      <c r="E1" s="184"/>
      <c r="F1" s="184"/>
      <c r="G1" s="184"/>
      <c r="H1" s="184"/>
      <c r="I1" s="184"/>
      <c r="J1" s="184"/>
      <c r="K1" s="184"/>
      <c r="L1" s="184"/>
      <c r="M1" s="184"/>
      <c r="N1" s="184"/>
      <c r="O1" s="184"/>
      <c r="P1" s="184"/>
      <c r="Q1" s="63"/>
    </row>
    <row r="2" spans="1:17" ht="12.75">
      <c r="A2" s="185" t="s">
        <v>109</v>
      </c>
      <c r="B2" s="186"/>
      <c r="C2" s="186"/>
      <c r="D2" s="186"/>
      <c r="E2" s="186"/>
      <c r="F2" s="186"/>
      <c r="G2" s="186"/>
      <c r="H2" s="186"/>
      <c r="I2" s="186"/>
      <c r="J2" s="186"/>
      <c r="K2" s="186"/>
      <c r="L2" s="186"/>
      <c r="M2" s="186"/>
      <c r="N2" s="186"/>
      <c r="O2" s="186"/>
      <c r="P2" s="186"/>
      <c r="Q2" s="63" t="s">
        <v>137</v>
      </c>
    </row>
    <row r="3" spans="1:17" ht="12.75">
      <c r="A3" s="187" t="s">
        <v>99</v>
      </c>
      <c r="B3" s="168"/>
      <c r="C3" s="168"/>
      <c r="D3" s="168"/>
      <c r="E3" s="168"/>
      <c r="F3" s="168"/>
      <c r="G3" s="168"/>
      <c r="H3" s="168"/>
      <c r="I3" s="168"/>
      <c r="J3" s="168"/>
      <c r="K3" s="168"/>
      <c r="L3" s="168"/>
      <c r="M3" s="168"/>
      <c r="N3" s="168"/>
      <c r="O3" s="168"/>
      <c r="P3" s="168"/>
      <c r="Q3" s="63" t="s">
        <v>137</v>
      </c>
    </row>
    <row r="4" spans="1:17" ht="12.75">
      <c r="A4" s="188"/>
      <c r="B4" s="163"/>
      <c r="C4" s="163"/>
      <c r="D4" s="163"/>
      <c r="E4" s="163"/>
      <c r="F4" s="163"/>
      <c r="G4" s="163"/>
      <c r="H4" s="163"/>
      <c r="I4" s="163"/>
      <c r="J4" s="163"/>
      <c r="K4" s="163"/>
      <c r="L4" s="163"/>
      <c r="M4" s="163"/>
      <c r="N4" s="163"/>
      <c r="O4" s="163"/>
      <c r="P4" s="163"/>
      <c r="Q4" s="63"/>
    </row>
    <row r="5" spans="1:19" ht="12.75" customHeight="1">
      <c r="A5" s="163" t="s">
        <v>86</v>
      </c>
      <c r="B5" s="163"/>
      <c r="C5" s="163"/>
      <c r="D5" s="163"/>
      <c r="E5" s="164"/>
      <c r="F5" s="53"/>
      <c r="G5" s="178" t="s">
        <v>100</v>
      </c>
      <c r="H5" s="179"/>
      <c r="I5" s="179"/>
      <c r="J5" s="182" t="s">
        <v>101</v>
      </c>
      <c r="K5" s="160" t="s">
        <v>159</v>
      </c>
      <c r="L5" s="161"/>
      <c r="M5" s="153"/>
      <c r="N5" s="157" t="s">
        <v>102</v>
      </c>
      <c r="O5" s="157"/>
      <c r="P5" s="158"/>
      <c r="Q5" s="99" t="s">
        <v>137</v>
      </c>
      <c r="R5" s="27"/>
      <c r="S5" s="27"/>
    </row>
    <row r="6" spans="1:19" ht="12.75">
      <c r="A6" s="163"/>
      <c r="B6" s="163"/>
      <c r="C6" s="163"/>
      <c r="D6" s="163"/>
      <c r="E6" s="164"/>
      <c r="F6" s="27"/>
      <c r="G6" s="180"/>
      <c r="H6" s="181"/>
      <c r="I6" s="181"/>
      <c r="J6" s="159"/>
      <c r="K6" s="154"/>
      <c r="L6" s="155"/>
      <c r="M6" s="156"/>
      <c r="N6" s="152"/>
      <c r="O6" s="152"/>
      <c r="P6" s="183"/>
      <c r="Q6" s="99" t="s">
        <v>137</v>
      </c>
      <c r="R6" s="27"/>
      <c r="S6" s="27"/>
    </row>
    <row r="7" spans="1:19" ht="12.75">
      <c r="A7" s="163"/>
      <c r="B7" s="163"/>
      <c r="C7" s="163"/>
      <c r="D7" s="163"/>
      <c r="E7" s="164"/>
      <c r="F7" s="27"/>
      <c r="G7" s="37" t="s">
        <v>96</v>
      </c>
      <c r="H7" s="37" t="s">
        <v>94</v>
      </c>
      <c r="I7" s="60" t="s">
        <v>92</v>
      </c>
      <c r="J7" s="36" t="s">
        <v>92</v>
      </c>
      <c r="K7" s="37" t="s">
        <v>96</v>
      </c>
      <c r="L7" s="37" t="s">
        <v>94</v>
      </c>
      <c r="M7" s="36" t="s">
        <v>92</v>
      </c>
      <c r="N7" s="38" t="s">
        <v>96</v>
      </c>
      <c r="O7" s="37" t="s">
        <v>94</v>
      </c>
      <c r="P7" s="39" t="s">
        <v>92</v>
      </c>
      <c r="Q7" s="99" t="s">
        <v>137</v>
      </c>
      <c r="R7" s="27"/>
      <c r="S7" s="27"/>
    </row>
    <row r="8" spans="1:19" ht="12.75">
      <c r="A8" s="163"/>
      <c r="B8" s="163"/>
      <c r="C8" s="163"/>
      <c r="D8" s="163"/>
      <c r="E8" s="164"/>
      <c r="F8" s="27"/>
      <c r="G8" s="26"/>
      <c r="H8" s="24"/>
      <c r="I8" s="61"/>
      <c r="J8" s="41"/>
      <c r="K8" s="26"/>
      <c r="L8" s="24"/>
      <c r="M8" s="25"/>
      <c r="N8" s="24"/>
      <c r="O8" s="24"/>
      <c r="P8" s="25"/>
      <c r="Q8" s="99"/>
      <c r="R8" s="27"/>
      <c r="S8" s="27"/>
    </row>
    <row r="9" spans="1:17" s="27" customFormat="1" ht="12.75">
      <c r="A9" s="163" t="s">
        <v>115</v>
      </c>
      <c r="B9" s="163"/>
      <c r="C9" s="163"/>
      <c r="D9" s="163"/>
      <c r="E9" s="164"/>
      <c r="F9" s="27" t="s">
        <v>86</v>
      </c>
      <c r="G9" s="26">
        <v>31359</v>
      </c>
      <c r="H9" s="24">
        <v>31012</v>
      </c>
      <c r="I9" s="24">
        <v>5989181</v>
      </c>
      <c r="J9" s="42">
        <v>51392</v>
      </c>
      <c r="K9" s="26">
        <v>0</v>
      </c>
      <c r="L9" s="96" t="s">
        <v>160</v>
      </c>
      <c r="M9" s="124" t="s">
        <v>201</v>
      </c>
      <c r="N9" s="24">
        <f>G9+K9</f>
        <v>31359</v>
      </c>
      <c r="O9" s="24">
        <f>H9</f>
        <v>31012</v>
      </c>
      <c r="P9" s="128">
        <f>I9+J9</f>
        <v>6040573</v>
      </c>
      <c r="Q9" s="99" t="s">
        <v>137</v>
      </c>
    </row>
    <row r="10" spans="1:19" ht="15.75" customHeight="1">
      <c r="A10" s="163"/>
      <c r="B10" s="163"/>
      <c r="C10" s="163"/>
      <c r="D10" s="163"/>
      <c r="E10" s="164"/>
      <c r="F10" s="27" t="s">
        <v>86</v>
      </c>
      <c r="G10" s="26"/>
      <c r="H10" s="24"/>
      <c r="I10" s="52"/>
      <c r="J10" s="23"/>
      <c r="K10" s="26"/>
      <c r="L10" s="96"/>
      <c r="M10" s="25"/>
      <c r="N10" s="24"/>
      <c r="O10" s="24"/>
      <c r="P10" s="129"/>
      <c r="Q10" s="99"/>
      <c r="R10" s="27"/>
      <c r="S10" s="27"/>
    </row>
    <row r="11" spans="1:17" s="27" customFormat="1" ht="12.75" hidden="1">
      <c r="A11" s="163" t="s">
        <v>116</v>
      </c>
      <c r="B11" s="163"/>
      <c r="C11" s="163"/>
      <c r="D11" s="163"/>
      <c r="E11" s="164"/>
      <c r="F11" s="27" t="s">
        <v>85</v>
      </c>
      <c r="G11" s="26">
        <v>30211</v>
      </c>
      <c r="H11" s="24">
        <v>29349</v>
      </c>
      <c r="I11" s="24">
        <v>6493489</v>
      </c>
      <c r="J11" s="42">
        <v>164200</v>
      </c>
      <c r="K11" s="26">
        <v>0</v>
      </c>
      <c r="L11" s="96" t="s">
        <v>161</v>
      </c>
      <c r="M11" s="28">
        <v>120937</v>
      </c>
      <c r="N11" s="24">
        <f>G11+K11</f>
        <v>30211</v>
      </c>
      <c r="O11" s="24">
        <f>H11</f>
        <v>29349</v>
      </c>
      <c r="P11" s="128">
        <f>I11+J11+M11</f>
        <v>6778626</v>
      </c>
      <c r="Q11" s="99" t="s">
        <v>137</v>
      </c>
    </row>
    <row r="12" spans="1:17" s="27" customFormat="1" ht="12.75" hidden="1">
      <c r="A12" s="163" t="s">
        <v>124</v>
      </c>
      <c r="B12" s="163"/>
      <c r="C12" s="163"/>
      <c r="D12" s="163"/>
      <c r="E12" s="164"/>
      <c r="F12" s="27" t="s">
        <v>85</v>
      </c>
      <c r="G12" s="26">
        <v>0</v>
      </c>
      <c r="H12" s="24">
        <v>0</v>
      </c>
      <c r="I12" s="24">
        <v>0</v>
      </c>
      <c r="J12" s="42">
        <v>0</v>
      </c>
      <c r="K12" s="26">
        <v>0</v>
      </c>
      <c r="L12" s="24">
        <v>0</v>
      </c>
      <c r="M12" s="28">
        <v>0</v>
      </c>
      <c r="N12" s="24">
        <f>G12+K12</f>
        <v>0</v>
      </c>
      <c r="O12" s="24">
        <f>H12+L12</f>
        <v>0</v>
      </c>
      <c r="P12" s="128">
        <f>I12+J12+M12</f>
        <v>0</v>
      </c>
      <c r="Q12" s="99" t="s">
        <v>137</v>
      </c>
    </row>
    <row r="13" spans="1:17" s="27" customFormat="1" ht="12.75">
      <c r="A13" s="163" t="s">
        <v>21</v>
      </c>
      <c r="B13" s="163"/>
      <c r="C13" s="163"/>
      <c r="D13" s="163"/>
      <c r="E13" s="164"/>
      <c r="F13" s="27" t="s">
        <v>85</v>
      </c>
      <c r="G13" s="26">
        <f>SUM(G11:G12)</f>
        <v>30211</v>
      </c>
      <c r="H13" s="24">
        <f>SUM(H11:H12)</f>
        <v>29349</v>
      </c>
      <c r="I13" s="24">
        <f>SUM(I11:I12)</f>
        <v>6493489</v>
      </c>
      <c r="J13" s="42">
        <f>SUM(J11:J12)</f>
        <v>164200</v>
      </c>
      <c r="K13" s="26">
        <f>SUM(K11:K12)</f>
        <v>0</v>
      </c>
      <c r="L13" s="96" t="s">
        <v>161</v>
      </c>
      <c r="M13" s="124" t="s">
        <v>24</v>
      </c>
      <c r="N13" s="24">
        <f>G13+K13</f>
        <v>30211</v>
      </c>
      <c r="O13" s="24">
        <f>H13</f>
        <v>29349</v>
      </c>
      <c r="P13" s="128">
        <f>I13+J13</f>
        <v>6657689</v>
      </c>
      <c r="Q13" s="99" t="s">
        <v>137</v>
      </c>
    </row>
    <row r="14" spans="1:19" ht="12.75">
      <c r="A14" s="163"/>
      <c r="B14" s="163"/>
      <c r="C14" s="163"/>
      <c r="D14" s="163"/>
      <c r="E14" s="164"/>
      <c r="F14" s="27"/>
      <c r="G14" s="26"/>
      <c r="H14" s="24"/>
      <c r="I14" s="24"/>
      <c r="J14" s="42"/>
      <c r="K14" s="26"/>
      <c r="L14" s="24"/>
      <c r="M14" s="28"/>
      <c r="N14" s="24"/>
      <c r="O14" s="24"/>
      <c r="P14" s="128"/>
      <c r="Q14" s="99"/>
      <c r="R14" s="27"/>
      <c r="S14" s="27"/>
    </row>
    <row r="15" spans="1:17" s="27" customFormat="1" ht="12.75">
      <c r="A15" s="163" t="s">
        <v>22</v>
      </c>
      <c r="B15" s="163"/>
      <c r="C15" s="163"/>
      <c r="D15" s="163"/>
      <c r="E15" s="164"/>
      <c r="F15" s="27" t="s">
        <v>85</v>
      </c>
      <c r="G15" s="26">
        <v>0</v>
      </c>
      <c r="H15" s="24">
        <v>0</v>
      </c>
      <c r="I15" s="24">
        <v>101000</v>
      </c>
      <c r="J15" s="42">
        <v>0</v>
      </c>
      <c r="K15" s="26">
        <v>0</v>
      </c>
      <c r="L15" s="24">
        <v>0</v>
      </c>
      <c r="M15" s="28">
        <v>0</v>
      </c>
      <c r="N15" s="24">
        <f>G15+K15</f>
        <v>0</v>
      </c>
      <c r="O15" s="24">
        <f>H15+L15</f>
        <v>0</v>
      </c>
      <c r="P15" s="128">
        <f>I15+J15</f>
        <v>101000</v>
      </c>
      <c r="Q15" s="99" t="s">
        <v>137</v>
      </c>
    </row>
    <row r="16" spans="1:19" ht="12.75">
      <c r="A16" s="163"/>
      <c r="B16" s="163"/>
      <c r="C16" s="163"/>
      <c r="D16" s="163"/>
      <c r="E16" s="164"/>
      <c r="F16" s="27"/>
      <c r="G16" s="26"/>
      <c r="H16" s="24"/>
      <c r="I16" s="24"/>
      <c r="J16" s="42"/>
      <c r="K16" s="26"/>
      <c r="L16" s="24"/>
      <c r="M16" s="28"/>
      <c r="N16" s="24"/>
      <c r="O16" s="24"/>
      <c r="P16" s="128"/>
      <c r="Q16" s="99"/>
      <c r="R16" s="27"/>
      <c r="S16" s="27"/>
    </row>
    <row r="17" spans="1:17" s="27" customFormat="1" ht="12.75">
      <c r="A17" s="163" t="s">
        <v>117</v>
      </c>
      <c r="B17" s="163"/>
      <c r="C17" s="163"/>
      <c r="D17" s="163"/>
      <c r="E17" s="164"/>
      <c r="F17" s="27" t="s">
        <v>85</v>
      </c>
      <c r="G17" s="26">
        <v>31340</v>
      </c>
      <c r="H17" s="24">
        <v>30466</v>
      </c>
      <c r="I17" s="24">
        <v>7065100</v>
      </c>
      <c r="J17" s="42">
        <v>42991</v>
      </c>
      <c r="K17" s="26">
        <v>0</v>
      </c>
      <c r="L17" s="96" t="s">
        <v>162</v>
      </c>
      <c r="M17" s="124" t="s">
        <v>25</v>
      </c>
      <c r="N17" s="24">
        <f>G17+K17</f>
        <v>31340</v>
      </c>
      <c r="O17" s="24">
        <f>H17</f>
        <v>30466</v>
      </c>
      <c r="P17" s="128">
        <f>I17+J17</f>
        <v>7108091</v>
      </c>
      <c r="Q17" s="99" t="s">
        <v>137</v>
      </c>
    </row>
    <row r="18" spans="1:19" ht="12.75">
      <c r="A18" s="163"/>
      <c r="B18" s="163"/>
      <c r="C18" s="163"/>
      <c r="D18" s="163"/>
      <c r="E18" s="164"/>
      <c r="F18" s="27" t="s">
        <v>85</v>
      </c>
      <c r="G18" s="26"/>
      <c r="H18" s="24"/>
      <c r="I18" s="52"/>
      <c r="J18" s="23"/>
      <c r="K18" s="26"/>
      <c r="L18" s="96"/>
      <c r="M18" s="25"/>
      <c r="N18" s="24"/>
      <c r="O18" s="24"/>
      <c r="P18" s="129"/>
      <c r="Q18" s="99"/>
      <c r="R18" s="27"/>
      <c r="S18" s="27"/>
    </row>
    <row r="19" spans="1:17" s="27" customFormat="1" ht="12.75">
      <c r="A19" s="171" t="s">
        <v>23</v>
      </c>
      <c r="B19" s="172"/>
      <c r="C19" s="172"/>
      <c r="D19" s="172"/>
      <c r="E19" s="173"/>
      <c r="F19" s="27" t="s">
        <v>85</v>
      </c>
      <c r="G19" s="56">
        <f>G17-G13</f>
        <v>1129</v>
      </c>
      <c r="H19" s="57">
        <f>H17-H13</f>
        <v>1117</v>
      </c>
      <c r="I19" s="57">
        <f>I17-I13</f>
        <v>571611</v>
      </c>
      <c r="J19" s="97">
        <f>J17-J13</f>
        <v>-121209</v>
      </c>
      <c r="K19" s="56">
        <f>K17-K13</f>
        <v>0</v>
      </c>
      <c r="L19" s="98" t="s">
        <v>202</v>
      </c>
      <c r="M19" s="125" t="s">
        <v>26</v>
      </c>
      <c r="N19" s="57">
        <f>N17-N13</f>
        <v>1129</v>
      </c>
      <c r="O19" s="57">
        <f>O17-O13</f>
        <v>1117</v>
      </c>
      <c r="P19" s="130">
        <f>P17-P13</f>
        <v>450402</v>
      </c>
      <c r="Q19" s="99" t="s">
        <v>137</v>
      </c>
    </row>
    <row r="20" spans="1:19" ht="12.75" hidden="1">
      <c r="A20" s="165"/>
      <c r="B20" s="165"/>
      <c r="C20" s="165"/>
      <c r="D20" s="165"/>
      <c r="E20" s="166"/>
      <c r="F20" s="27" t="s">
        <v>85</v>
      </c>
      <c r="G20" s="26"/>
      <c r="H20" s="24"/>
      <c r="I20" s="24"/>
      <c r="J20" s="42"/>
      <c r="K20" s="26"/>
      <c r="L20" s="24"/>
      <c r="M20" s="126"/>
      <c r="N20" s="24"/>
      <c r="O20" s="24"/>
      <c r="P20" s="28"/>
      <c r="Q20" s="99"/>
      <c r="R20" s="27"/>
      <c r="S20" s="27"/>
    </row>
    <row r="21" spans="1:19" ht="12.75" hidden="1">
      <c r="A21" s="165"/>
      <c r="B21" s="165"/>
      <c r="C21" s="165"/>
      <c r="D21" s="165"/>
      <c r="E21" s="166"/>
      <c r="F21" s="27" t="s">
        <v>85</v>
      </c>
      <c r="G21" s="26"/>
      <c r="H21" s="24"/>
      <c r="I21" s="52"/>
      <c r="J21" s="23"/>
      <c r="K21" s="26"/>
      <c r="L21" s="24"/>
      <c r="M21" s="126"/>
      <c r="N21" s="24"/>
      <c r="O21" s="24"/>
      <c r="P21" s="25"/>
      <c r="Q21" s="99"/>
      <c r="R21" s="27"/>
      <c r="S21" s="27"/>
    </row>
    <row r="22" spans="1:17" s="27" customFormat="1" ht="12" customHeight="1" hidden="1">
      <c r="A22" s="165" t="s">
        <v>105</v>
      </c>
      <c r="B22" s="165"/>
      <c r="C22" s="165"/>
      <c r="D22" s="165"/>
      <c r="E22" s="166"/>
      <c r="F22" s="27" t="s">
        <v>85</v>
      </c>
      <c r="G22" s="26"/>
      <c r="H22" s="24"/>
      <c r="I22" s="52"/>
      <c r="J22" s="23"/>
      <c r="K22" s="26"/>
      <c r="L22" s="24"/>
      <c r="M22" s="126"/>
      <c r="N22" s="24"/>
      <c r="O22" s="24"/>
      <c r="P22" s="25"/>
      <c r="Q22" s="99" t="s">
        <v>137</v>
      </c>
    </row>
    <row r="23" spans="1:19" ht="12.75" hidden="1">
      <c r="A23" s="165"/>
      <c r="B23" s="165"/>
      <c r="C23" s="165"/>
      <c r="D23" s="165"/>
      <c r="E23" s="166"/>
      <c r="F23" s="27"/>
      <c r="G23" s="26"/>
      <c r="H23" s="24"/>
      <c r="I23" s="52"/>
      <c r="J23" s="23"/>
      <c r="K23" s="26"/>
      <c r="L23" s="24"/>
      <c r="M23" s="126"/>
      <c r="N23" s="24"/>
      <c r="O23" s="24"/>
      <c r="P23" s="25"/>
      <c r="Q23" s="99"/>
      <c r="R23" s="27"/>
      <c r="S23" s="27"/>
    </row>
    <row r="24" spans="1:17" s="27" customFormat="1" ht="12" customHeight="1" hidden="1">
      <c r="A24" s="165" t="s">
        <v>125</v>
      </c>
      <c r="B24" s="165"/>
      <c r="C24" s="165"/>
      <c r="D24" s="165"/>
      <c r="E24" s="166"/>
      <c r="F24" s="27" t="s">
        <v>85</v>
      </c>
      <c r="G24" s="26">
        <v>0</v>
      </c>
      <c r="H24" s="24">
        <v>0</v>
      </c>
      <c r="I24" s="52">
        <v>0</v>
      </c>
      <c r="J24" s="23">
        <v>0</v>
      </c>
      <c r="K24" s="26">
        <v>0</v>
      </c>
      <c r="L24" s="24">
        <v>0</v>
      </c>
      <c r="M24" s="126">
        <v>0</v>
      </c>
      <c r="N24" s="24">
        <f>G24+K24</f>
        <v>0</v>
      </c>
      <c r="O24" s="24">
        <f>H24+L24</f>
        <v>0</v>
      </c>
      <c r="P24" s="28">
        <f>I24+J24+M24</f>
        <v>0</v>
      </c>
      <c r="Q24" s="99" t="s">
        <v>137</v>
      </c>
    </row>
    <row r="25" spans="1:17" s="27" customFormat="1" ht="12" customHeight="1" hidden="1">
      <c r="A25" s="165" t="s">
        <v>126</v>
      </c>
      <c r="B25" s="165"/>
      <c r="C25" s="165"/>
      <c r="D25" s="165"/>
      <c r="E25" s="166"/>
      <c r="F25" s="27" t="s">
        <v>85</v>
      </c>
      <c r="G25" s="26">
        <v>0</v>
      </c>
      <c r="H25" s="24">
        <v>0</v>
      </c>
      <c r="I25" s="52">
        <v>0</v>
      </c>
      <c r="J25" s="23">
        <v>0</v>
      </c>
      <c r="K25" s="26">
        <v>0</v>
      </c>
      <c r="L25" s="24">
        <v>0</v>
      </c>
      <c r="M25" s="126">
        <v>0</v>
      </c>
      <c r="N25" s="24">
        <f>G25+K25</f>
        <v>0</v>
      </c>
      <c r="O25" s="24">
        <f>H25+L25</f>
        <v>0</v>
      </c>
      <c r="P25" s="28">
        <f>I25+J25+M25</f>
        <v>0</v>
      </c>
      <c r="Q25" s="99" t="s">
        <v>137</v>
      </c>
    </row>
    <row r="26" spans="1:19" ht="12" customHeight="1" hidden="1">
      <c r="A26" s="165"/>
      <c r="B26" s="165"/>
      <c r="C26" s="165"/>
      <c r="D26" s="165"/>
      <c r="E26" s="166"/>
      <c r="F26" s="27" t="s">
        <v>85</v>
      </c>
      <c r="G26" s="26"/>
      <c r="H26" s="24"/>
      <c r="I26" s="52"/>
      <c r="J26" s="23"/>
      <c r="K26" s="26"/>
      <c r="L26" s="24"/>
      <c r="M26" s="126"/>
      <c r="N26" s="24"/>
      <c r="O26" s="24"/>
      <c r="P26" s="25"/>
      <c r="Q26" s="99"/>
      <c r="R26" s="27"/>
      <c r="S26" s="27"/>
    </row>
    <row r="27" spans="1:17" s="27" customFormat="1" ht="12" customHeight="1" hidden="1">
      <c r="A27" s="165" t="s">
        <v>118</v>
      </c>
      <c r="B27" s="165"/>
      <c r="C27" s="165"/>
      <c r="D27" s="165"/>
      <c r="E27" s="166"/>
      <c r="F27" s="27" t="s">
        <v>85</v>
      </c>
      <c r="G27" s="71">
        <f aca="true" t="shared" si="0" ref="G27:P27">SUM(G24:G26)</f>
        <v>0</v>
      </c>
      <c r="H27" s="72">
        <f t="shared" si="0"/>
        <v>0</v>
      </c>
      <c r="I27" s="72">
        <f t="shared" si="0"/>
        <v>0</v>
      </c>
      <c r="J27" s="73">
        <f t="shared" si="0"/>
        <v>0</v>
      </c>
      <c r="K27" s="71">
        <f t="shared" si="0"/>
        <v>0</v>
      </c>
      <c r="L27" s="72">
        <f t="shared" si="0"/>
        <v>0</v>
      </c>
      <c r="M27" s="127">
        <f t="shared" si="0"/>
        <v>0</v>
      </c>
      <c r="N27" s="72">
        <f t="shared" si="0"/>
        <v>0</v>
      </c>
      <c r="O27" s="72">
        <f t="shared" si="0"/>
        <v>0</v>
      </c>
      <c r="P27" s="74">
        <f t="shared" si="0"/>
        <v>0</v>
      </c>
      <c r="Q27" s="99" t="s">
        <v>137</v>
      </c>
    </row>
    <row r="28" spans="1:19" ht="12" customHeight="1">
      <c r="A28" s="165"/>
      <c r="B28" s="165"/>
      <c r="C28" s="165"/>
      <c r="D28" s="165"/>
      <c r="E28" s="166"/>
      <c r="F28" s="27" t="s">
        <v>85</v>
      </c>
      <c r="G28" s="26"/>
      <c r="H28" s="24"/>
      <c r="I28" s="52"/>
      <c r="J28" s="23"/>
      <c r="K28" s="26"/>
      <c r="L28" s="24"/>
      <c r="M28" s="126"/>
      <c r="N28" s="24"/>
      <c r="O28" s="24"/>
      <c r="P28" s="25"/>
      <c r="Q28" s="99"/>
      <c r="R28" s="27"/>
      <c r="S28" s="27"/>
    </row>
    <row r="29" spans="1:17" s="27" customFormat="1" ht="12" customHeight="1">
      <c r="A29" s="165" t="s">
        <v>113</v>
      </c>
      <c r="B29" s="165"/>
      <c r="C29" s="165"/>
      <c r="D29" s="165"/>
      <c r="E29" s="166"/>
      <c r="F29" s="27" t="s">
        <v>85</v>
      </c>
      <c r="G29" s="26"/>
      <c r="H29" s="24"/>
      <c r="I29" s="52"/>
      <c r="J29" s="23"/>
      <c r="K29" s="26"/>
      <c r="L29" s="24"/>
      <c r="M29" s="25"/>
      <c r="N29" s="24"/>
      <c r="O29" s="24"/>
      <c r="P29" s="25"/>
      <c r="Q29" s="99" t="s">
        <v>137</v>
      </c>
    </row>
    <row r="30" spans="1:22" s="27" customFormat="1" ht="12" customHeight="1">
      <c r="A30" s="165"/>
      <c r="B30" s="165"/>
      <c r="C30" s="165"/>
      <c r="D30" s="165"/>
      <c r="E30" s="166"/>
      <c r="F30" s="27" t="s">
        <v>85</v>
      </c>
      <c r="G30" s="26"/>
      <c r="H30" s="24"/>
      <c r="I30" s="52"/>
      <c r="J30" s="23"/>
      <c r="K30" s="26"/>
      <c r="L30" s="24"/>
      <c r="M30" s="25"/>
      <c r="N30" s="24"/>
      <c r="O30" s="24"/>
      <c r="P30" s="25"/>
      <c r="Q30" s="99"/>
      <c r="V30" s="27" t="s">
        <v>86</v>
      </c>
    </row>
    <row r="31" spans="1:17" s="27" customFormat="1" ht="12.75" hidden="1">
      <c r="A31" s="162" t="s">
        <v>106</v>
      </c>
      <c r="B31" s="162"/>
      <c r="C31" s="162"/>
      <c r="D31" s="162"/>
      <c r="E31" s="167"/>
      <c r="F31" s="53" t="s">
        <v>85</v>
      </c>
      <c r="G31" s="26"/>
      <c r="H31" s="24"/>
      <c r="I31" s="52"/>
      <c r="J31" s="23"/>
      <c r="K31" s="26"/>
      <c r="L31" s="24"/>
      <c r="M31" s="25"/>
      <c r="N31" s="24"/>
      <c r="O31" s="24"/>
      <c r="P31" s="25"/>
      <c r="Q31" s="99" t="s">
        <v>137</v>
      </c>
    </row>
    <row r="32" spans="1:17" s="27" customFormat="1" ht="12.75" hidden="1">
      <c r="A32" s="162" t="s">
        <v>130</v>
      </c>
      <c r="B32" s="162"/>
      <c r="C32" s="162"/>
      <c r="D32" s="162"/>
      <c r="E32" s="167"/>
      <c r="F32" s="27" t="s">
        <v>85</v>
      </c>
      <c r="G32" s="26">
        <v>0</v>
      </c>
      <c r="H32" s="24">
        <v>0</v>
      </c>
      <c r="I32" s="24">
        <v>0</v>
      </c>
      <c r="J32" s="42">
        <v>0</v>
      </c>
      <c r="K32" s="26">
        <v>0</v>
      </c>
      <c r="L32" s="24">
        <v>0</v>
      </c>
      <c r="M32" s="28">
        <v>0</v>
      </c>
      <c r="N32" s="24">
        <f>G32+K32</f>
        <v>0</v>
      </c>
      <c r="O32" s="24">
        <f>H32+L32</f>
        <v>0</v>
      </c>
      <c r="P32" s="28">
        <f>I32+J32+M32</f>
        <v>0</v>
      </c>
      <c r="Q32" s="99" t="s">
        <v>137</v>
      </c>
    </row>
    <row r="33" spans="1:17" s="27" customFormat="1" ht="12.75" hidden="1">
      <c r="A33" s="162" t="s">
        <v>131</v>
      </c>
      <c r="B33" s="162"/>
      <c r="C33" s="162"/>
      <c r="D33" s="162"/>
      <c r="E33" s="167"/>
      <c r="F33" s="27" t="s">
        <v>85</v>
      </c>
      <c r="G33" s="26">
        <v>0</v>
      </c>
      <c r="H33" s="24">
        <v>0</v>
      </c>
      <c r="I33" s="24">
        <v>0</v>
      </c>
      <c r="J33" s="42">
        <v>0</v>
      </c>
      <c r="K33" s="26">
        <v>0</v>
      </c>
      <c r="L33" s="24">
        <v>0</v>
      </c>
      <c r="M33" s="28">
        <v>0</v>
      </c>
      <c r="N33" s="24">
        <f>G33+K33</f>
        <v>0</v>
      </c>
      <c r="O33" s="24">
        <f>H33+L33</f>
        <v>0</v>
      </c>
      <c r="P33" s="28">
        <f>I33+J33+M33</f>
        <v>0</v>
      </c>
      <c r="Q33" s="99" t="s">
        <v>137</v>
      </c>
    </row>
    <row r="34" spans="1:17" s="27" customFormat="1" ht="12.75" hidden="1">
      <c r="A34" s="162"/>
      <c r="B34" s="162"/>
      <c r="C34" s="162"/>
      <c r="D34" s="162"/>
      <c r="E34" s="167"/>
      <c r="G34" s="26"/>
      <c r="H34" s="24"/>
      <c r="J34" s="23"/>
      <c r="K34" s="26"/>
      <c r="L34" s="24"/>
      <c r="M34" s="25"/>
      <c r="N34" s="24"/>
      <c r="O34" s="24"/>
      <c r="P34" s="59"/>
      <c r="Q34" s="99"/>
    </row>
    <row r="35" spans="1:17" s="27" customFormat="1" ht="12.75" hidden="1">
      <c r="A35" s="162" t="s">
        <v>132</v>
      </c>
      <c r="B35" s="162"/>
      <c r="C35" s="162"/>
      <c r="D35" s="162"/>
      <c r="E35" s="167"/>
      <c r="F35" s="27" t="s">
        <v>85</v>
      </c>
      <c r="G35" s="26">
        <f aca="true" t="shared" si="1" ref="G35:P35">SUM(G32:G32)</f>
        <v>0</v>
      </c>
      <c r="H35" s="24">
        <f t="shared" si="1"/>
        <v>0</v>
      </c>
      <c r="I35" s="24">
        <f t="shared" si="1"/>
        <v>0</v>
      </c>
      <c r="J35" s="42">
        <f t="shared" si="1"/>
        <v>0</v>
      </c>
      <c r="K35" s="26">
        <f t="shared" si="1"/>
        <v>0</v>
      </c>
      <c r="L35" s="24">
        <f t="shared" si="1"/>
        <v>0</v>
      </c>
      <c r="M35" s="28">
        <f t="shared" si="1"/>
        <v>0</v>
      </c>
      <c r="N35" s="24">
        <f t="shared" si="1"/>
        <v>0</v>
      </c>
      <c r="O35" s="24">
        <f t="shared" si="1"/>
        <v>0</v>
      </c>
      <c r="P35" s="28">
        <f t="shared" si="1"/>
        <v>0</v>
      </c>
      <c r="Q35" s="99" t="s">
        <v>137</v>
      </c>
    </row>
    <row r="36" spans="1:17" s="27" customFormat="1" ht="12.75" hidden="1">
      <c r="A36" s="168"/>
      <c r="B36" s="168"/>
      <c r="C36" s="168"/>
      <c r="D36" s="168"/>
      <c r="E36" s="169"/>
      <c r="G36" s="26"/>
      <c r="H36" s="24"/>
      <c r="I36" s="24"/>
      <c r="J36" s="42"/>
      <c r="K36" s="26"/>
      <c r="L36" s="24"/>
      <c r="M36" s="28"/>
      <c r="N36" s="24"/>
      <c r="O36" s="24"/>
      <c r="P36" s="28"/>
      <c r="Q36" s="99"/>
    </row>
    <row r="37" spans="1:19" ht="12.75" hidden="1">
      <c r="A37" s="163"/>
      <c r="B37" s="163"/>
      <c r="C37" s="163"/>
      <c r="D37" s="163"/>
      <c r="E37" s="164"/>
      <c r="F37" s="27" t="s">
        <v>85</v>
      </c>
      <c r="G37" s="26"/>
      <c r="H37" s="24"/>
      <c r="I37" s="52"/>
      <c r="J37" s="23"/>
      <c r="K37" s="26"/>
      <c r="L37" s="24"/>
      <c r="M37" s="25"/>
      <c r="N37" s="24"/>
      <c r="O37" s="24"/>
      <c r="P37" s="25"/>
      <c r="Q37" s="99"/>
      <c r="R37" s="27"/>
      <c r="S37" s="27"/>
    </row>
    <row r="38" spans="1:17" s="27" customFormat="1" ht="12.75">
      <c r="A38" s="163" t="s">
        <v>103</v>
      </c>
      <c r="B38" s="163"/>
      <c r="C38" s="163"/>
      <c r="D38" s="163"/>
      <c r="E38" s="164"/>
      <c r="G38" s="26" t="s">
        <v>86</v>
      </c>
      <c r="H38" s="24" t="s">
        <v>86</v>
      </c>
      <c r="I38" s="52" t="s">
        <v>86</v>
      </c>
      <c r="J38" s="23" t="s">
        <v>86</v>
      </c>
      <c r="K38" s="26" t="s">
        <v>86</v>
      </c>
      <c r="L38" s="24" t="s">
        <v>86</v>
      </c>
      <c r="M38" s="25" t="s">
        <v>86</v>
      </c>
      <c r="N38" s="24" t="s">
        <v>86</v>
      </c>
      <c r="O38" s="24" t="s">
        <v>86</v>
      </c>
      <c r="P38" s="25" t="s">
        <v>86</v>
      </c>
      <c r="Q38" s="99" t="s">
        <v>137</v>
      </c>
    </row>
    <row r="39" spans="1:17" s="27" customFormat="1" ht="12" customHeight="1">
      <c r="A39" s="162" t="s">
        <v>127</v>
      </c>
      <c r="B39" s="163"/>
      <c r="C39" s="163"/>
      <c r="D39" s="163"/>
      <c r="E39" s="164"/>
      <c r="F39" s="27" t="s">
        <v>85</v>
      </c>
      <c r="G39" s="26">
        <v>0</v>
      </c>
      <c r="H39" s="24">
        <v>0</v>
      </c>
      <c r="I39" s="24">
        <v>73443</v>
      </c>
      <c r="J39" s="23">
        <v>0</v>
      </c>
      <c r="K39" s="26">
        <v>0</v>
      </c>
      <c r="L39" s="24">
        <v>0</v>
      </c>
      <c r="M39" s="124">
        <v>0</v>
      </c>
      <c r="N39" s="24">
        <f aca="true" t="shared" si="2" ref="N39:N54">G39+K39</f>
        <v>0</v>
      </c>
      <c r="O39" s="24">
        <f aca="true" t="shared" si="3" ref="O39:O54">H39+L39</f>
        <v>0</v>
      </c>
      <c r="P39" s="28">
        <f>I39+J39</f>
        <v>73443</v>
      </c>
      <c r="Q39" s="99" t="s">
        <v>137</v>
      </c>
    </row>
    <row r="40" spans="1:17" s="27" customFormat="1" ht="12.75">
      <c r="A40" s="162" t="s">
        <v>128</v>
      </c>
      <c r="B40" s="163"/>
      <c r="C40" s="163"/>
      <c r="D40" s="163"/>
      <c r="E40" s="164"/>
      <c r="F40" s="27" t="s">
        <v>85</v>
      </c>
      <c r="G40" s="26">
        <v>0</v>
      </c>
      <c r="H40" s="24">
        <v>0</v>
      </c>
      <c r="I40" s="24">
        <v>24453</v>
      </c>
      <c r="J40" s="23">
        <v>0</v>
      </c>
      <c r="K40" s="26">
        <v>0</v>
      </c>
      <c r="L40" s="24">
        <v>0</v>
      </c>
      <c r="M40" s="28">
        <v>0</v>
      </c>
      <c r="N40" s="24">
        <f t="shared" si="2"/>
        <v>0</v>
      </c>
      <c r="O40" s="24">
        <f t="shared" si="3"/>
        <v>0</v>
      </c>
      <c r="P40" s="28">
        <f aca="true" t="shared" si="4" ref="P40:P56">I40+J40</f>
        <v>24453</v>
      </c>
      <c r="Q40" s="99" t="s">
        <v>137</v>
      </c>
    </row>
    <row r="41" spans="1:17" s="27" customFormat="1" ht="12.75">
      <c r="A41" s="162" t="s">
        <v>205</v>
      </c>
      <c r="B41" s="163"/>
      <c r="C41" s="163"/>
      <c r="D41" s="163"/>
      <c r="E41" s="164"/>
      <c r="F41" s="27" t="s">
        <v>86</v>
      </c>
      <c r="G41" s="26">
        <v>0</v>
      </c>
      <c r="H41" s="24">
        <v>553</v>
      </c>
      <c r="I41" s="24">
        <v>65970</v>
      </c>
      <c r="J41" s="23">
        <v>0</v>
      </c>
      <c r="K41" s="26">
        <v>0</v>
      </c>
      <c r="L41" s="96">
        <v>0</v>
      </c>
      <c r="M41" s="28">
        <v>0</v>
      </c>
      <c r="N41" s="24">
        <f t="shared" si="2"/>
        <v>0</v>
      </c>
      <c r="O41" s="24">
        <f t="shared" si="3"/>
        <v>553</v>
      </c>
      <c r="P41" s="28">
        <f t="shared" si="4"/>
        <v>65970</v>
      </c>
      <c r="Q41" s="99" t="s">
        <v>137</v>
      </c>
    </row>
    <row r="42" spans="1:17" s="27" customFormat="1" ht="12.75">
      <c r="A42" s="162" t="s">
        <v>129</v>
      </c>
      <c r="B42" s="163"/>
      <c r="C42" s="163"/>
      <c r="D42" s="163"/>
      <c r="E42" s="164"/>
      <c r="F42" s="27" t="s">
        <v>86</v>
      </c>
      <c r="G42" s="26">
        <v>0</v>
      </c>
      <c r="H42" s="24">
        <v>0</v>
      </c>
      <c r="I42" s="24">
        <v>1793</v>
      </c>
      <c r="J42" s="23">
        <v>0</v>
      </c>
      <c r="K42" s="26">
        <v>0</v>
      </c>
      <c r="L42" s="24">
        <v>0</v>
      </c>
      <c r="M42" s="28">
        <v>0</v>
      </c>
      <c r="N42" s="24">
        <f t="shared" si="2"/>
        <v>0</v>
      </c>
      <c r="O42" s="24">
        <f t="shared" si="3"/>
        <v>0</v>
      </c>
      <c r="P42" s="28">
        <f t="shared" si="4"/>
        <v>1793</v>
      </c>
      <c r="Q42" s="99" t="s">
        <v>137</v>
      </c>
    </row>
    <row r="43" spans="1:17" s="27" customFormat="1" ht="12.75">
      <c r="A43" s="162" t="s">
        <v>163</v>
      </c>
      <c r="B43" s="162"/>
      <c r="C43" s="162"/>
      <c r="D43" s="162"/>
      <c r="E43" s="167"/>
      <c r="F43" s="27" t="s">
        <v>86</v>
      </c>
      <c r="G43" s="26">
        <v>0</v>
      </c>
      <c r="H43" s="24">
        <v>0</v>
      </c>
      <c r="I43" s="24">
        <v>3629</v>
      </c>
      <c r="J43" s="23">
        <v>0</v>
      </c>
      <c r="K43" s="26">
        <v>0</v>
      </c>
      <c r="L43" s="24">
        <v>0</v>
      </c>
      <c r="M43" s="24">
        <v>0</v>
      </c>
      <c r="N43" s="26">
        <f t="shared" si="2"/>
        <v>0</v>
      </c>
      <c r="O43" s="24">
        <f t="shared" si="3"/>
        <v>0</v>
      </c>
      <c r="P43" s="28">
        <f t="shared" si="4"/>
        <v>3629</v>
      </c>
      <c r="Q43" s="99" t="s">
        <v>137</v>
      </c>
    </row>
    <row r="44" spans="1:23" s="102" customFormat="1" ht="12.75">
      <c r="A44" s="162" t="s">
        <v>164</v>
      </c>
      <c r="B44" s="162"/>
      <c r="C44" s="162"/>
      <c r="D44" s="162"/>
      <c r="E44" s="167"/>
      <c r="F44" s="100"/>
      <c r="G44" s="26">
        <v>0</v>
      </c>
      <c r="H44" s="24">
        <v>0</v>
      </c>
      <c r="I44" s="100">
        <v>5829</v>
      </c>
      <c r="J44" s="23">
        <v>0</v>
      </c>
      <c r="K44" s="26">
        <v>0</v>
      </c>
      <c r="L44" s="24">
        <v>0</v>
      </c>
      <c r="M44" s="24">
        <v>0</v>
      </c>
      <c r="N44" s="26">
        <f t="shared" si="2"/>
        <v>0</v>
      </c>
      <c r="O44" s="24">
        <f t="shared" si="3"/>
        <v>0</v>
      </c>
      <c r="P44" s="28">
        <f t="shared" si="4"/>
        <v>5829</v>
      </c>
      <c r="Q44" s="99" t="s">
        <v>137</v>
      </c>
      <c r="R44" s="100"/>
      <c r="S44" s="101"/>
      <c r="T44" s="101"/>
      <c r="U44" s="101"/>
      <c r="V44" s="101"/>
      <c r="W44" s="100"/>
    </row>
    <row r="45" spans="1:23" s="102" customFormat="1" ht="12.75">
      <c r="A45" s="162" t="s">
        <v>206</v>
      </c>
      <c r="B45" s="162"/>
      <c r="C45" s="162"/>
      <c r="D45" s="162"/>
      <c r="E45" s="167"/>
      <c r="F45" s="100"/>
      <c r="G45" s="26">
        <v>0</v>
      </c>
      <c r="H45" s="24">
        <v>0</v>
      </c>
      <c r="I45" s="100">
        <v>48690</v>
      </c>
      <c r="J45" s="23">
        <v>0</v>
      </c>
      <c r="K45" s="26">
        <v>0</v>
      </c>
      <c r="L45" s="24">
        <v>0</v>
      </c>
      <c r="M45" s="24">
        <v>0</v>
      </c>
      <c r="N45" s="26">
        <f t="shared" si="2"/>
        <v>0</v>
      </c>
      <c r="O45" s="24">
        <f t="shared" si="3"/>
        <v>0</v>
      </c>
      <c r="P45" s="28">
        <f t="shared" si="4"/>
        <v>48690</v>
      </c>
      <c r="Q45" s="99" t="s">
        <v>137</v>
      </c>
      <c r="R45" s="101"/>
      <c r="S45" s="101"/>
      <c r="T45" s="101"/>
      <c r="U45" s="101"/>
      <c r="V45" s="101"/>
      <c r="W45" s="100"/>
    </row>
    <row r="46" spans="1:17" s="27" customFormat="1" ht="12.75">
      <c r="A46" s="162" t="s">
        <v>165</v>
      </c>
      <c r="B46" s="162"/>
      <c r="C46" s="162"/>
      <c r="D46" s="162"/>
      <c r="E46" s="167"/>
      <c r="G46" s="26">
        <v>0</v>
      </c>
      <c r="H46" s="24">
        <v>0</v>
      </c>
      <c r="I46" s="24">
        <v>6541</v>
      </c>
      <c r="J46" s="23">
        <v>0</v>
      </c>
      <c r="K46" s="26">
        <v>0</v>
      </c>
      <c r="L46" s="24">
        <v>0</v>
      </c>
      <c r="M46" s="24">
        <v>0</v>
      </c>
      <c r="N46" s="26">
        <f t="shared" si="2"/>
        <v>0</v>
      </c>
      <c r="O46" s="24">
        <f t="shared" si="3"/>
        <v>0</v>
      </c>
      <c r="P46" s="28">
        <f t="shared" si="4"/>
        <v>6541</v>
      </c>
      <c r="Q46" s="99" t="s">
        <v>137</v>
      </c>
    </row>
    <row r="47" spans="1:17" s="27" customFormat="1" ht="12.75">
      <c r="A47" s="162" t="s">
        <v>166</v>
      </c>
      <c r="B47" s="162"/>
      <c r="C47" s="162"/>
      <c r="D47" s="162"/>
      <c r="E47" s="167"/>
      <c r="G47" s="26">
        <v>0</v>
      </c>
      <c r="H47" s="24">
        <v>0</v>
      </c>
      <c r="I47" s="24">
        <v>142</v>
      </c>
      <c r="J47" s="23">
        <v>0</v>
      </c>
      <c r="K47" s="26">
        <v>0</v>
      </c>
      <c r="L47" s="24">
        <v>0</v>
      </c>
      <c r="M47" s="24">
        <v>0</v>
      </c>
      <c r="N47" s="26">
        <f t="shared" si="2"/>
        <v>0</v>
      </c>
      <c r="O47" s="24">
        <f t="shared" si="3"/>
        <v>0</v>
      </c>
      <c r="P47" s="28">
        <f t="shared" si="4"/>
        <v>142</v>
      </c>
      <c r="Q47" s="99" t="s">
        <v>137</v>
      </c>
    </row>
    <row r="48" spans="1:17" s="27" customFormat="1" ht="12.75">
      <c r="A48" s="162" t="s">
        <v>167</v>
      </c>
      <c r="B48" s="162"/>
      <c r="C48" s="162"/>
      <c r="D48" s="162"/>
      <c r="E48" s="167"/>
      <c r="G48" s="26">
        <v>0</v>
      </c>
      <c r="H48" s="24">
        <v>0</v>
      </c>
      <c r="I48" s="24">
        <v>150</v>
      </c>
      <c r="J48" s="23">
        <v>0</v>
      </c>
      <c r="K48" s="26">
        <v>0</v>
      </c>
      <c r="L48" s="24">
        <v>0</v>
      </c>
      <c r="M48" s="24">
        <v>0</v>
      </c>
      <c r="N48" s="26">
        <f t="shared" si="2"/>
        <v>0</v>
      </c>
      <c r="O48" s="24">
        <f t="shared" si="3"/>
        <v>0</v>
      </c>
      <c r="P48" s="28">
        <f t="shared" si="4"/>
        <v>150</v>
      </c>
      <c r="Q48" s="99" t="s">
        <v>137</v>
      </c>
    </row>
    <row r="49" spans="1:17" s="27" customFormat="1" ht="12.75">
      <c r="A49" s="162" t="s">
        <v>168</v>
      </c>
      <c r="B49" s="162"/>
      <c r="C49" s="162"/>
      <c r="D49" s="162"/>
      <c r="E49" s="167"/>
      <c r="G49" s="26">
        <v>0</v>
      </c>
      <c r="H49" s="24">
        <v>0</v>
      </c>
      <c r="I49" s="24">
        <v>133</v>
      </c>
      <c r="J49" s="23">
        <v>0</v>
      </c>
      <c r="K49" s="26">
        <v>0</v>
      </c>
      <c r="L49" s="24">
        <v>0</v>
      </c>
      <c r="M49" s="24">
        <v>0</v>
      </c>
      <c r="N49" s="26">
        <f t="shared" si="2"/>
        <v>0</v>
      </c>
      <c r="O49" s="24">
        <f t="shared" si="3"/>
        <v>0</v>
      </c>
      <c r="P49" s="28">
        <f t="shared" si="4"/>
        <v>133</v>
      </c>
      <c r="Q49" s="99" t="s">
        <v>137</v>
      </c>
    </row>
    <row r="50" spans="1:17" s="27" customFormat="1" ht="12.75">
      <c r="A50" s="162" t="s">
        <v>169</v>
      </c>
      <c r="B50" s="162"/>
      <c r="C50" s="162"/>
      <c r="D50" s="162"/>
      <c r="E50" s="167"/>
      <c r="G50" s="26">
        <v>0</v>
      </c>
      <c r="H50" s="24">
        <v>0</v>
      </c>
      <c r="I50" s="24">
        <v>3000</v>
      </c>
      <c r="J50" s="23">
        <v>0</v>
      </c>
      <c r="K50" s="26">
        <v>0</v>
      </c>
      <c r="L50" s="24">
        <v>0</v>
      </c>
      <c r="M50" s="24">
        <v>0</v>
      </c>
      <c r="N50" s="26">
        <f t="shared" si="2"/>
        <v>0</v>
      </c>
      <c r="O50" s="24">
        <f t="shared" si="3"/>
        <v>0</v>
      </c>
      <c r="P50" s="28">
        <f t="shared" si="4"/>
        <v>3000</v>
      </c>
      <c r="Q50" s="99" t="s">
        <v>137</v>
      </c>
    </row>
    <row r="51" spans="1:17" s="27" customFormat="1" ht="12.75">
      <c r="A51" s="162" t="s">
        <v>170</v>
      </c>
      <c r="B51" s="162"/>
      <c r="C51" s="162"/>
      <c r="D51" s="162"/>
      <c r="E51" s="167"/>
      <c r="G51" s="26">
        <v>0</v>
      </c>
      <c r="H51" s="24">
        <v>0</v>
      </c>
      <c r="I51" s="24">
        <v>4285</v>
      </c>
      <c r="J51" s="23">
        <v>0</v>
      </c>
      <c r="K51" s="26">
        <v>0</v>
      </c>
      <c r="L51" s="24">
        <v>0</v>
      </c>
      <c r="M51" s="24">
        <v>0</v>
      </c>
      <c r="N51" s="26">
        <f t="shared" si="2"/>
        <v>0</v>
      </c>
      <c r="O51" s="24">
        <f t="shared" si="3"/>
        <v>0</v>
      </c>
      <c r="P51" s="28">
        <f t="shared" si="4"/>
        <v>4285</v>
      </c>
      <c r="Q51" s="99" t="s">
        <v>137</v>
      </c>
    </row>
    <row r="52" spans="1:17" s="27" customFormat="1" ht="12.75">
      <c r="A52" s="162" t="s">
        <v>171</v>
      </c>
      <c r="B52" s="162"/>
      <c r="C52" s="162"/>
      <c r="D52" s="162"/>
      <c r="E52" s="167"/>
      <c r="G52" s="26">
        <v>0</v>
      </c>
      <c r="H52" s="24">
        <v>0</v>
      </c>
      <c r="I52" s="24">
        <v>2000</v>
      </c>
      <c r="J52" s="23">
        <v>0</v>
      </c>
      <c r="K52" s="26">
        <v>0</v>
      </c>
      <c r="L52" s="24">
        <v>0</v>
      </c>
      <c r="M52" s="24">
        <v>0</v>
      </c>
      <c r="N52" s="26">
        <f t="shared" si="2"/>
        <v>0</v>
      </c>
      <c r="O52" s="24">
        <f t="shared" si="3"/>
        <v>0</v>
      </c>
      <c r="P52" s="28">
        <f t="shared" si="4"/>
        <v>2000</v>
      </c>
      <c r="Q52" s="99" t="s">
        <v>137</v>
      </c>
    </row>
    <row r="53" spans="1:17" s="27" customFormat="1" ht="12.75">
      <c r="A53" s="162" t="s">
        <v>172</v>
      </c>
      <c r="B53" s="162"/>
      <c r="C53" s="162"/>
      <c r="D53" s="162"/>
      <c r="E53" s="167"/>
      <c r="G53" s="26">
        <v>0</v>
      </c>
      <c r="H53" s="24">
        <v>0</v>
      </c>
      <c r="I53" s="24">
        <v>1000</v>
      </c>
      <c r="J53" s="23">
        <v>0</v>
      </c>
      <c r="K53" s="26">
        <v>0</v>
      </c>
      <c r="L53" s="24">
        <v>0</v>
      </c>
      <c r="M53" s="24">
        <v>0</v>
      </c>
      <c r="N53" s="26">
        <f t="shared" si="2"/>
        <v>0</v>
      </c>
      <c r="O53" s="24">
        <f t="shared" si="3"/>
        <v>0</v>
      </c>
      <c r="P53" s="28">
        <f t="shared" si="4"/>
        <v>1000</v>
      </c>
      <c r="Q53" s="99" t="s">
        <v>137</v>
      </c>
    </row>
    <row r="54" spans="1:17" s="27" customFormat="1" ht="12.75">
      <c r="A54" s="162" t="s">
        <v>173</v>
      </c>
      <c r="B54" s="163"/>
      <c r="C54" s="163"/>
      <c r="D54" s="163"/>
      <c r="E54" s="164"/>
      <c r="F54" s="27" t="s">
        <v>86</v>
      </c>
      <c r="G54" s="26">
        <v>0</v>
      </c>
      <c r="H54" s="24">
        <v>0</v>
      </c>
      <c r="I54" s="24">
        <v>13905</v>
      </c>
      <c r="J54" s="23">
        <v>0</v>
      </c>
      <c r="K54" s="26">
        <v>0</v>
      </c>
      <c r="L54" s="24">
        <v>0</v>
      </c>
      <c r="M54" s="28">
        <v>0</v>
      </c>
      <c r="N54" s="24">
        <f t="shared" si="2"/>
        <v>0</v>
      </c>
      <c r="O54" s="24">
        <f t="shared" si="3"/>
        <v>0</v>
      </c>
      <c r="P54" s="28">
        <f t="shared" si="4"/>
        <v>13905</v>
      </c>
      <c r="Q54" s="99" t="s">
        <v>137</v>
      </c>
    </row>
    <row r="55" spans="1:17" s="27" customFormat="1" ht="12.75">
      <c r="A55" s="162" t="s">
        <v>174</v>
      </c>
      <c r="B55" s="162"/>
      <c r="C55" s="162"/>
      <c r="D55" s="162"/>
      <c r="E55" s="167"/>
      <c r="G55" s="26">
        <v>0</v>
      </c>
      <c r="H55" s="24">
        <v>0</v>
      </c>
      <c r="I55" s="103">
        <v>-191</v>
      </c>
      <c r="J55" s="23">
        <v>0</v>
      </c>
      <c r="K55" s="26">
        <v>0</v>
      </c>
      <c r="L55" s="24">
        <v>0</v>
      </c>
      <c r="M55" s="28">
        <v>0</v>
      </c>
      <c r="N55" s="26">
        <v>0</v>
      </c>
      <c r="O55" s="24">
        <v>0</v>
      </c>
      <c r="P55" s="119">
        <f t="shared" si="4"/>
        <v>-191</v>
      </c>
      <c r="Q55" s="99" t="s">
        <v>137</v>
      </c>
    </row>
    <row r="56" spans="1:17" s="27" customFormat="1" ht="12.75">
      <c r="A56" s="162" t="s">
        <v>207</v>
      </c>
      <c r="B56" s="162"/>
      <c r="C56" s="162"/>
      <c r="D56" s="162"/>
      <c r="E56" s="167"/>
      <c r="G56" s="26">
        <v>0</v>
      </c>
      <c r="H56" s="24">
        <v>0</v>
      </c>
      <c r="I56" s="103">
        <v>0</v>
      </c>
      <c r="J56" s="147">
        <v>0</v>
      </c>
      <c r="K56" s="26">
        <v>0</v>
      </c>
      <c r="L56" s="96" t="s">
        <v>208</v>
      </c>
      <c r="M56" s="96" t="s">
        <v>211</v>
      </c>
      <c r="N56" s="26">
        <v>0</v>
      </c>
      <c r="O56" s="24">
        <v>0</v>
      </c>
      <c r="P56" s="119">
        <f t="shared" si="4"/>
        <v>0</v>
      </c>
      <c r="Q56" s="99" t="s">
        <v>137</v>
      </c>
    </row>
    <row r="57" spans="1:17" s="27" customFormat="1" ht="12.75">
      <c r="A57" s="162" t="s">
        <v>133</v>
      </c>
      <c r="B57" s="162"/>
      <c r="C57" s="162"/>
      <c r="D57" s="162"/>
      <c r="E57" s="167"/>
      <c r="F57" s="27" t="s">
        <v>85</v>
      </c>
      <c r="G57" s="26">
        <f>SUM(G38:G56)</f>
        <v>0</v>
      </c>
      <c r="H57" s="24">
        <f>SUM(H38:H56)</f>
        <v>553</v>
      </c>
      <c r="I57" s="24">
        <f>SUM(I38:I56)</f>
        <v>254772</v>
      </c>
      <c r="J57" s="105">
        <f>SUM(J38:J56)</f>
        <v>0</v>
      </c>
      <c r="K57" s="26">
        <f>SUM(K38:K56)</f>
        <v>0</v>
      </c>
      <c r="L57" s="96" t="s">
        <v>208</v>
      </c>
      <c r="M57" s="96" t="s">
        <v>211</v>
      </c>
      <c r="N57" s="26">
        <f>SUM(N38:N55)</f>
        <v>0</v>
      </c>
      <c r="O57" s="24">
        <f>SUM(O38:O55)</f>
        <v>553</v>
      </c>
      <c r="P57" s="28">
        <f>SUM(P38:P56)</f>
        <v>254772</v>
      </c>
      <c r="Q57" s="99" t="s">
        <v>137</v>
      </c>
    </row>
    <row r="58" spans="1:19" ht="12.75">
      <c r="A58" s="162"/>
      <c r="B58" s="162"/>
      <c r="C58" s="162"/>
      <c r="D58" s="162"/>
      <c r="E58" s="167"/>
      <c r="F58" s="27"/>
      <c r="G58" s="26"/>
      <c r="H58" s="24"/>
      <c r="I58" s="52"/>
      <c r="J58" s="23" t="s">
        <v>85</v>
      </c>
      <c r="K58" s="26"/>
      <c r="L58" s="24"/>
      <c r="M58" s="25"/>
      <c r="N58" s="24"/>
      <c r="O58" s="24"/>
      <c r="P58" s="25"/>
      <c r="Q58" s="106"/>
      <c r="R58" s="27"/>
      <c r="S58" s="27"/>
    </row>
    <row r="59" spans="1:17" s="53" customFormat="1" ht="12.75">
      <c r="A59" s="162" t="s">
        <v>104</v>
      </c>
      <c r="B59" s="162"/>
      <c r="C59" s="162"/>
      <c r="D59" s="162"/>
      <c r="E59" s="167"/>
      <c r="G59" s="54"/>
      <c r="H59" s="55"/>
      <c r="I59" s="61"/>
      <c r="J59" s="41"/>
      <c r="K59" s="54"/>
      <c r="L59" s="55"/>
      <c r="M59" s="40"/>
      <c r="N59" s="55"/>
      <c r="O59" s="55"/>
      <c r="P59" s="40"/>
      <c r="Q59" s="99" t="s">
        <v>137</v>
      </c>
    </row>
    <row r="60" spans="1:17" s="27" customFormat="1" ht="12.75">
      <c r="A60" s="162" t="s">
        <v>176</v>
      </c>
      <c r="B60" s="162"/>
      <c r="C60" s="162"/>
      <c r="D60" s="162"/>
      <c r="E60" s="167"/>
      <c r="G60" s="26">
        <v>0</v>
      </c>
      <c r="H60" s="24">
        <v>0</v>
      </c>
      <c r="I60" s="103">
        <v>-14020</v>
      </c>
      <c r="J60" s="26">
        <v>0</v>
      </c>
      <c r="K60" s="26">
        <v>0</v>
      </c>
      <c r="L60" s="24">
        <v>0</v>
      </c>
      <c r="M60" s="24">
        <v>0</v>
      </c>
      <c r="N60" s="26">
        <v>0</v>
      </c>
      <c r="O60" s="24">
        <v>0</v>
      </c>
      <c r="P60" s="119">
        <f>I60+J60+M60</f>
        <v>-14020</v>
      </c>
      <c r="Q60" s="99" t="s">
        <v>137</v>
      </c>
    </row>
    <row r="61" spans="1:19" s="27" customFormat="1" ht="12.75">
      <c r="A61" s="162" t="s">
        <v>177</v>
      </c>
      <c r="B61" s="162"/>
      <c r="C61" s="162"/>
      <c r="D61" s="162"/>
      <c r="E61" s="167"/>
      <c r="G61" s="26">
        <v>0</v>
      </c>
      <c r="H61" s="24">
        <v>0</v>
      </c>
      <c r="I61" s="103">
        <v>-64229</v>
      </c>
      <c r="J61" s="26">
        <v>0</v>
      </c>
      <c r="K61" s="26">
        <v>0</v>
      </c>
      <c r="L61" s="24">
        <v>0</v>
      </c>
      <c r="M61" s="24">
        <v>0</v>
      </c>
      <c r="N61" s="26">
        <v>0</v>
      </c>
      <c r="O61" s="24">
        <v>0</v>
      </c>
      <c r="P61" s="119">
        <f>I61+J61+M61</f>
        <v>-64229</v>
      </c>
      <c r="Q61" s="99" t="s">
        <v>137</v>
      </c>
      <c r="S61" s="27" t="s">
        <v>86</v>
      </c>
    </row>
    <row r="62" spans="1:19" s="27" customFormat="1" ht="12.75">
      <c r="A62" s="162" t="s">
        <v>178</v>
      </c>
      <c r="B62" s="162"/>
      <c r="C62" s="162"/>
      <c r="D62" s="162"/>
      <c r="E62" s="167"/>
      <c r="G62" s="26"/>
      <c r="H62" s="24"/>
      <c r="I62" s="103"/>
      <c r="J62" s="23"/>
      <c r="K62" s="26"/>
      <c r="L62" s="24"/>
      <c r="M62" s="25"/>
      <c r="N62" s="24"/>
      <c r="O62" s="24"/>
      <c r="P62" s="25"/>
      <c r="Q62" s="99"/>
      <c r="S62" s="27" t="s">
        <v>86</v>
      </c>
    </row>
    <row r="63" spans="1:17" s="27" customFormat="1" ht="12.75">
      <c r="A63" s="162" t="s">
        <v>179</v>
      </c>
      <c r="B63" s="162"/>
      <c r="C63" s="162"/>
      <c r="D63" s="162"/>
      <c r="E63" s="167"/>
      <c r="G63" s="26">
        <v>0</v>
      </c>
      <c r="H63" s="24">
        <v>0</v>
      </c>
      <c r="I63" s="103">
        <v>-353</v>
      </c>
      <c r="J63" s="23">
        <v>0</v>
      </c>
      <c r="K63" s="26">
        <v>0</v>
      </c>
      <c r="L63" s="24">
        <v>0</v>
      </c>
      <c r="M63" s="28">
        <v>0</v>
      </c>
      <c r="N63" s="26">
        <v>0</v>
      </c>
      <c r="O63" s="24">
        <v>0</v>
      </c>
      <c r="P63" s="119">
        <f aca="true" t="shared" si="5" ref="P63:P69">I63+J63+M63</f>
        <v>-353</v>
      </c>
      <c r="Q63" s="99" t="s">
        <v>137</v>
      </c>
    </row>
    <row r="64" spans="1:17" s="27" customFormat="1" ht="12.75">
      <c r="A64" s="162" t="s">
        <v>180</v>
      </c>
      <c r="B64" s="162"/>
      <c r="C64" s="162"/>
      <c r="D64" s="162"/>
      <c r="E64" s="167"/>
      <c r="G64" s="26">
        <v>0</v>
      </c>
      <c r="H64" s="24">
        <v>0</v>
      </c>
      <c r="I64" s="103">
        <v>-303</v>
      </c>
      <c r="J64" s="23">
        <v>0</v>
      </c>
      <c r="K64" s="26">
        <v>0</v>
      </c>
      <c r="L64" s="24">
        <v>0</v>
      </c>
      <c r="M64" s="28">
        <v>0</v>
      </c>
      <c r="N64" s="26">
        <v>0</v>
      </c>
      <c r="O64" s="24">
        <v>0</v>
      </c>
      <c r="P64" s="119">
        <f t="shared" si="5"/>
        <v>-303</v>
      </c>
      <c r="Q64" s="99" t="s">
        <v>137</v>
      </c>
    </row>
    <row r="65" spans="1:17" s="27" customFormat="1" ht="12.75">
      <c r="A65" s="162" t="s">
        <v>181</v>
      </c>
      <c r="B65" s="162"/>
      <c r="C65" s="162"/>
      <c r="D65" s="162"/>
      <c r="E65" s="167"/>
      <c r="G65" s="26">
        <v>0</v>
      </c>
      <c r="H65" s="24">
        <v>0</v>
      </c>
      <c r="I65" s="103">
        <v>-12177</v>
      </c>
      <c r="J65" s="23">
        <v>0</v>
      </c>
      <c r="K65" s="26">
        <v>0</v>
      </c>
      <c r="L65" s="24">
        <v>0</v>
      </c>
      <c r="M65" s="28">
        <v>0</v>
      </c>
      <c r="N65" s="26">
        <v>0</v>
      </c>
      <c r="O65" s="24">
        <v>0</v>
      </c>
      <c r="P65" s="119">
        <f t="shared" si="5"/>
        <v>-12177</v>
      </c>
      <c r="Q65" s="99" t="s">
        <v>137</v>
      </c>
    </row>
    <row r="66" spans="1:17" s="27" customFormat="1" ht="12.75">
      <c r="A66" s="162" t="s">
        <v>182</v>
      </c>
      <c r="B66" s="162"/>
      <c r="C66" s="162"/>
      <c r="D66" s="162"/>
      <c r="E66" s="167"/>
      <c r="G66" s="26">
        <v>0</v>
      </c>
      <c r="H66" s="24">
        <v>0</v>
      </c>
      <c r="I66" s="103">
        <v>-6088</v>
      </c>
      <c r="J66" s="23">
        <v>0</v>
      </c>
      <c r="K66" s="26">
        <v>0</v>
      </c>
      <c r="L66" s="24">
        <v>0</v>
      </c>
      <c r="M66" s="28">
        <v>0</v>
      </c>
      <c r="N66" s="26">
        <v>0</v>
      </c>
      <c r="O66" s="24">
        <v>0</v>
      </c>
      <c r="P66" s="119">
        <f t="shared" si="5"/>
        <v>-6088</v>
      </c>
      <c r="Q66" s="99" t="s">
        <v>137</v>
      </c>
    </row>
    <row r="67" spans="1:17" s="27" customFormat="1" ht="12.75">
      <c r="A67" s="162" t="s">
        <v>183</v>
      </c>
      <c r="B67" s="162"/>
      <c r="C67" s="162"/>
      <c r="D67" s="162"/>
      <c r="E67" s="167"/>
      <c r="G67" s="26">
        <v>0</v>
      </c>
      <c r="H67" s="24">
        <v>0</v>
      </c>
      <c r="I67" s="103">
        <v>-1111</v>
      </c>
      <c r="J67" s="23">
        <v>0</v>
      </c>
      <c r="K67" s="26">
        <v>0</v>
      </c>
      <c r="L67" s="24">
        <v>0</v>
      </c>
      <c r="M67" s="28">
        <v>0</v>
      </c>
      <c r="N67" s="26">
        <v>0</v>
      </c>
      <c r="O67" s="24">
        <v>0</v>
      </c>
      <c r="P67" s="119">
        <f t="shared" si="5"/>
        <v>-1111</v>
      </c>
      <c r="Q67" s="99" t="s">
        <v>137</v>
      </c>
    </row>
    <row r="68" spans="1:17" s="27" customFormat="1" ht="12.75">
      <c r="A68" s="162" t="s">
        <v>184</v>
      </c>
      <c r="B68" s="162"/>
      <c r="C68" s="162"/>
      <c r="D68" s="162"/>
      <c r="E68" s="167"/>
      <c r="G68" s="26">
        <v>0</v>
      </c>
      <c r="H68" s="24">
        <v>0</v>
      </c>
      <c r="I68" s="103">
        <v>-4000</v>
      </c>
      <c r="J68" s="23">
        <v>0</v>
      </c>
      <c r="K68" s="26">
        <v>0</v>
      </c>
      <c r="L68" s="24">
        <v>0</v>
      </c>
      <c r="M68" s="28">
        <v>0</v>
      </c>
      <c r="N68" s="26">
        <v>0</v>
      </c>
      <c r="O68" s="24">
        <v>0</v>
      </c>
      <c r="P68" s="119">
        <f t="shared" si="5"/>
        <v>-4000</v>
      </c>
      <c r="Q68" s="99" t="s">
        <v>137</v>
      </c>
    </row>
    <row r="69" spans="1:17" s="27" customFormat="1" ht="12.75">
      <c r="A69" s="162" t="s">
        <v>185</v>
      </c>
      <c r="B69" s="162"/>
      <c r="C69" s="162"/>
      <c r="D69" s="162"/>
      <c r="E69" s="167"/>
      <c r="G69" s="26">
        <v>0</v>
      </c>
      <c r="H69" s="24">
        <v>0</v>
      </c>
      <c r="I69" s="103">
        <v>-128</v>
      </c>
      <c r="J69" s="23">
        <v>0</v>
      </c>
      <c r="K69" s="26">
        <v>0</v>
      </c>
      <c r="L69" s="24">
        <v>0</v>
      </c>
      <c r="M69" s="28">
        <v>0</v>
      </c>
      <c r="N69" s="26">
        <v>0</v>
      </c>
      <c r="O69" s="24">
        <v>0</v>
      </c>
      <c r="P69" s="119">
        <f t="shared" si="5"/>
        <v>-128</v>
      </c>
      <c r="Q69" s="99" t="s">
        <v>137</v>
      </c>
    </row>
    <row r="70" spans="1:17" s="27" customFormat="1" ht="12.75">
      <c r="A70" s="162" t="s">
        <v>186</v>
      </c>
      <c r="B70" s="162"/>
      <c r="C70" s="162"/>
      <c r="D70" s="162"/>
      <c r="E70" s="167"/>
      <c r="G70" s="26">
        <v>0</v>
      </c>
      <c r="H70" s="24">
        <v>0</v>
      </c>
      <c r="I70" s="103">
        <v>-4367</v>
      </c>
      <c r="J70" s="23">
        <v>0</v>
      </c>
      <c r="K70" s="26">
        <v>0</v>
      </c>
      <c r="L70" s="24">
        <v>0</v>
      </c>
      <c r="M70" s="28">
        <v>0</v>
      </c>
      <c r="N70" s="26">
        <v>0</v>
      </c>
      <c r="O70" s="24">
        <v>0</v>
      </c>
      <c r="P70" s="119">
        <f>I70+J70+M70</f>
        <v>-4367</v>
      </c>
      <c r="Q70" s="99" t="s">
        <v>137</v>
      </c>
    </row>
    <row r="71" spans="1:17" s="27" customFormat="1" ht="12.75">
      <c r="A71" s="162" t="s">
        <v>204</v>
      </c>
      <c r="B71" s="162"/>
      <c r="C71" s="162"/>
      <c r="D71" s="162"/>
      <c r="E71" s="167"/>
      <c r="G71" s="26">
        <v>0</v>
      </c>
      <c r="H71" s="24">
        <v>0</v>
      </c>
      <c r="I71" s="103">
        <v>-3000</v>
      </c>
      <c r="J71" s="23">
        <v>0</v>
      </c>
      <c r="K71" s="26">
        <v>0</v>
      </c>
      <c r="L71" s="24">
        <v>0</v>
      </c>
      <c r="M71" s="24">
        <v>0</v>
      </c>
      <c r="N71" s="26">
        <v>0</v>
      </c>
      <c r="O71" s="24">
        <v>0</v>
      </c>
      <c r="P71" s="119">
        <f>I71+J71+M71</f>
        <v>-3000</v>
      </c>
      <c r="Q71" s="99" t="s">
        <v>137</v>
      </c>
    </row>
    <row r="72" spans="1:17" s="27" customFormat="1" ht="12.75">
      <c r="A72" s="162" t="s">
        <v>203</v>
      </c>
      <c r="B72" s="162"/>
      <c r="C72" s="162"/>
      <c r="D72" s="162"/>
      <c r="E72" s="167"/>
      <c r="G72" s="26">
        <v>0</v>
      </c>
      <c r="H72" s="24">
        <v>0</v>
      </c>
      <c r="I72" s="103">
        <v>-11000</v>
      </c>
      <c r="J72" s="23">
        <v>0</v>
      </c>
      <c r="K72" s="26">
        <v>0</v>
      </c>
      <c r="L72" s="24">
        <v>0</v>
      </c>
      <c r="M72" s="24">
        <v>0</v>
      </c>
      <c r="N72" s="26">
        <v>0</v>
      </c>
      <c r="O72" s="24">
        <v>0</v>
      </c>
      <c r="P72" s="119">
        <f>I72+J72+M72</f>
        <v>-11000</v>
      </c>
      <c r="Q72" s="99" t="s">
        <v>137</v>
      </c>
    </row>
    <row r="73" spans="1:17" s="27" customFormat="1" ht="12.75">
      <c r="A73" s="189" t="s">
        <v>175</v>
      </c>
      <c r="B73" s="189"/>
      <c r="C73" s="189"/>
      <c r="D73" s="189"/>
      <c r="E73" s="190"/>
      <c r="G73" s="26">
        <v>0</v>
      </c>
      <c r="H73" s="24">
        <v>0</v>
      </c>
      <c r="I73" s="103">
        <v>0</v>
      </c>
      <c r="J73" s="146">
        <v>-45000</v>
      </c>
      <c r="K73" s="26">
        <v>0</v>
      </c>
      <c r="L73" s="24">
        <v>0</v>
      </c>
      <c r="M73" s="24">
        <v>0</v>
      </c>
      <c r="N73" s="26">
        <v>0</v>
      </c>
      <c r="O73" s="24">
        <v>0</v>
      </c>
      <c r="P73" s="119">
        <f>I73+J73+M73</f>
        <v>-45000</v>
      </c>
      <c r="Q73" s="99" t="s">
        <v>137</v>
      </c>
    </row>
    <row r="74" spans="1:17" s="27" customFormat="1" ht="12.75">
      <c r="A74" s="189" t="s">
        <v>38</v>
      </c>
      <c r="B74" s="189"/>
      <c r="C74" s="189"/>
      <c r="D74" s="189"/>
      <c r="E74" s="190"/>
      <c r="G74" s="26">
        <v>0</v>
      </c>
      <c r="H74" s="24">
        <v>0</v>
      </c>
      <c r="I74" s="103">
        <v>0</v>
      </c>
      <c r="J74" s="146">
        <v>-86009</v>
      </c>
      <c r="K74" s="26">
        <v>0</v>
      </c>
      <c r="L74" s="24">
        <v>0</v>
      </c>
      <c r="M74" s="24">
        <v>0</v>
      </c>
      <c r="N74" s="26">
        <v>0</v>
      </c>
      <c r="O74" s="24">
        <v>0</v>
      </c>
      <c r="P74" s="119">
        <f>I74+J74+M74</f>
        <v>-86009</v>
      </c>
      <c r="Q74" s="99" t="s">
        <v>137</v>
      </c>
    </row>
    <row r="75" spans="1:19" ht="12.75">
      <c r="A75" s="162" t="s">
        <v>134</v>
      </c>
      <c r="B75" s="162"/>
      <c r="C75" s="162"/>
      <c r="D75" s="162"/>
      <c r="E75" s="167"/>
      <c r="F75" s="27"/>
      <c r="G75" s="120">
        <f aca="true" t="shared" si="6" ref="G75:P75">SUM(G60:G74)</f>
        <v>0</v>
      </c>
      <c r="H75" s="121">
        <f t="shared" si="6"/>
        <v>0</v>
      </c>
      <c r="I75" s="122">
        <f t="shared" si="6"/>
        <v>-120776</v>
      </c>
      <c r="J75" s="107">
        <f t="shared" si="6"/>
        <v>-131009</v>
      </c>
      <c r="K75" s="108">
        <f t="shared" si="6"/>
        <v>0</v>
      </c>
      <c r="L75" s="122">
        <f t="shared" si="6"/>
        <v>0</v>
      </c>
      <c r="M75" s="122">
        <f t="shared" si="6"/>
        <v>0</v>
      </c>
      <c r="N75" s="108">
        <f t="shared" si="6"/>
        <v>0</v>
      </c>
      <c r="O75" s="122">
        <f t="shared" si="6"/>
        <v>0</v>
      </c>
      <c r="P75" s="123">
        <f t="shared" si="6"/>
        <v>-251785</v>
      </c>
      <c r="Q75" s="99" t="s">
        <v>137</v>
      </c>
      <c r="R75" s="27"/>
      <c r="S75" s="27"/>
    </row>
    <row r="76" spans="1:19" ht="15">
      <c r="A76" s="163"/>
      <c r="B76" s="163"/>
      <c r="C76" s="163"/>
      <c r="D76" s="163"/>
      <c r="E76" s="164"/>
      <c r="F76" s="27"/>
      <c r="G76" s="109"/>
      <c r="H76" s="110"/>
      <c r="I76" s="62"/>
      <c r="J76" s="51"/>
      <c r="K76" s="109"/>
      <c r="L76" s="110"/>
      <c r="M76" s="50"/>
      <c r="N76" s="109"/>
      <c r="O76" s="110"/>
      <c r="P76" s="50"/>
      <c r="Q76" s="99"/>
      <c r="R76" s="27"/>
      <c r="S76" s="27"/>
    </row>
    <row r="77" spans="1:17" s="27" customFormat="1" ht="12.75">
      <c r="A77" s="162" t="s">
        <v>119</v>
      </c>
      <c r="B77" s="163"/>
      <c r="C77" s="163"/>
      <c r="D77" s="163"/>
      <c r="E77" s="164"/>
      <c r="F77" s="27" t="s">
        <v>85</v>
      </c>
      <c r="G77" s="71">
        <f>G57+G75</f>
        <v>0</v>
      </c>
      <c r="H77" s="72">
        <f>H57+H75</f>
        <v>553</v>
      </c>
      <c r="I77" s="72">
        <f>I57+I75</f>
        <v>133996</v>
      </c>
      <c r="J77" s="111">
        <f>J57+J75</f>
        <v>-131009</v>
      </c>
      <c r="K77" s="71">
        <f>K57+K75</f>
        <v>0</v>
      </c>
      <c r="L77" s="148" t="s">
        <v>208</v>
      </c>
      <c r="M77" s="127" t="s">
        <v>211</v>
      </c>
      <c r="N77" s="72">
        <f>N57+N75</f>
        <v>0</v>
      </c>
      <c r="O77" s="72">
        <f>O57+O75</f>
        <v>553</v>
      </c>
      <c r="P77" s="74">
        <f>P57+P75</f>
        <v>2987</v>
      </c>
      <c r="Q77" s="99" t="s">
        <v>137</v>
      </c>
    </row>
    <row r="78" spans="1:19" ht="12.75">
      <c r="A78" s="162"/>
      <c r="B78" s="163"/>
      <c r="C78" s="163"/>
      <c r="D78" s="163"/>
      <c r="E78" s="164"/>
      <c r="F78" s="27"/>
      <c r="G78" s="26"/>
      <c r="H78" s="24"/>
      <c r="I78" s="24"/>
      <c r="J78" s="104"/>
      <c r="K78" s="26"/>
      <c r="L78" s="24"/>
      <c r="M78" s="28"/>
      <c r="N78" s="24"/>
      <c r="O78" s="24"/>
      <c r="P78" s="28"/>
      <c r="Q78" s="99"/>
      <c r="R78" s="27"/>
      <c r="S78" s="27"/>
    </row>
    <row r="79" spans="1:17" s="27" customFormat="1" ht="12.75">
      <c r="A79" s="162" t="s">
        <v>120</v>
      </c>
      <c r="B79" s="163"/>
      <c r="C79" s="163"/>
      <c r="D79" s="163"/>
      <c r="E79" s="164"/>
      <c r="F79" s="27" t="s">
        <v>85</v>
      </c>
      <c r="G79" s="71">
        <f>G27+G77</f>
        <v>0</v>
      </c>
      <c r="H79" s="72">
        <f>H27+H77</f>
        <v>553</v>
      </c>
      <c r="I79" s="72">
        <f>I27+I77</f>
        <v>133996</v>
      </c>
      <c r="J79" s="112">
        <f>J27+J77</f>
        <v>-131009</v>
      </c>
      <c r="K79" s="71">
        <f>K27+K77</f>
        <v>0</v>
      </c>
      <c r="L79" s="148" t="s">
        <v>208</v>
      </c>
      <c r="M79" s="127" t="s">
        <v>211</v>
      </c>
      <c r="N79" s="72">
        <f>N27+N77</f>
        <v>0</v>
      </c>
      <c r="O79" s="72">
        <f>O27+O77</f>
        <v>553</v>
      </c>
      <c r="P79" s="74">
        <f>P27+P77</f>
        <v>2987</v>
      </c>
      <c r="Q79" s="99" t="s">
        <v>137</v>
      </c>
    </row>
    <row r="80" spans="1:17" s="27" customFormat="1" ht="12.75">
      <c r="A80" s="162"/>
      <c r="B80" s="163"/>
      <c r="C80" s="163"/>
      <c r="D80" s="163"/>
      <c r="E80" s="164"/>
      <c r="G80" s="26"/>
      <c r="H80" s="24"/>
      <c r="I80" s="24"/>
      <c r="J80" s="42"/>
      <c r="K80" s="26"/>
      <c r="L80" s="24"/>
      <c r="M80" s="28"/>
      <c r="N80" s="24"/>
      <c r="O80" s="24"/>
      <c r="P80" s="28"/>
      <c r="Q80" s="99"/>
    </row>
    <row r="81" spans="1:19" ht="12.75">
      <c r="A81" s="162"/>
      <c r="B81" s="163"/>
      <c r="C81" s="163"/>
      <c r="D81" s="163"/>
      <c r="E81" s="164"/>
      <c r="F81" s="27"/>
      <c r="G81" s="26"/>
      <c r="H81" s="24"/>
      <c r="I81" s="24"/>
      <c r="J81" s="42"/>
      <c r="K81" s="26"/>
      <c r="L81" s="24"/>
      <c r="M81" s="28"/>
      <c r="N81" s="24"/>
      <c r="O81" s="24"/>
      <c r="P81" s="28"/>
      <c r="Q81" s="99"/>
      <c r="R81" s="27"/>
      <c r="S81" s="27"/>
    </row>
    <row r="82" spans="1:17" s="27" customFormat="1" ht="12.75">
      <c r="A82" s="163" t="s">
        <v>110</v>
      </c>
      <c r="B82" s="163"/>
      <c r="C82" s="163"/>
      <c r="D82" s="163"/>
      <c r="E82" s="164"/>
      <c r="F82" s="27" t="s">
        <v>85</v>
      </c>
      <c r="G82" s="54">
        <f>G13+G79</f>
        <v>30211</v>
      </c>
      <c r="H82" s="55">
        <f>H13+H79</f>
        <v>29902</v>
      </c>
      <c r="I82" s="55">
        <f>I13+I79</f>
        <v>6627485</v>
      </c>
      <c r="J82" s="75">
        <f>J13+J79</f>
        <v>33191</v>
      </c>
      <c r="K82" s="54">
        <f>K13+K79</f>
        <v>0</v>
      </c>
      <c r="L82" s="149" t="s">
        <v>209</v>
      </c>
      <c r="M82" s="131" t="s">
        <v>197</v>
      </c>
      <c r="N82" s="55">
        <f>N13+N79</f>
        <v>30211</v>
      </c>
      <c r="O82" s="55">
        <f>O13+O79</f>
        <v>29902</v>
      </c>
      <c r="P82" s="76">
        <f>P13+P79</f>
        <v>6660676</v>
      </c>
      <c r="Q82" s="99" t="s">
        <v>137</v>
      </c>
    </row>
    <row r="83" spans="1:19" ht="12.75">
      <c r="A83" s="163"/>
      <c r="B83" s="163"/>
      <c r="C83" s="163"/>
      <c r="D83" s="163"/>
      <c r="E83" s="164"/>
      <c r="F83" s="27"/>
      <c r="G83" s="26"/>
      <c r="H83" s="24"/>
      <c r="I83" s="24"/>
      <c r="J83" s="23"/>
      <c r="K83" s="26"/>
      <c r="L83" s="24"/>
      <c r="M83" s="28"/>
      <c r="N83" s="24"/>
      <c r="O83" s="24"/>
      <c r="P83" s="28"/>
      <c r="Q83" s="99"/>
      <c r="R83" s="27"/>
      <c r="S83" s="27"/>
    </row>
    <row r="84" spans="1:17" s="27" customFormat="1" ht="12" customHeight="1">
      <c r="A84" s="176" t="s">
        <v>107</v>
      </c>
      <c r="B84" s="163"/>
      <c r="C84" s="163"/>
      <c r="D84" s="163"/>
      <c r="E84" s="164"/>
      <c r="F84" s="27" t="s">
        <v>85</v>
      </c>
      <c r="G84" s="26"/>
      <c r="H84" s="24"/>
      <c r="I84" s="52"/>
      <c r="J84" s="23"/>
      <c r="K84" s="26"/>
      <c r="L84" s="24"/>
      <c r="M84" s="25"/>
      <c r="N84" s="24"/>
      <c r="O84" s="24"/>
      <c r="P84" s="25"/>
      <c r="Q84" s="99" t="s">
        <v>137</v>
      </c>
    </row>
    <row r="85" spans="1:24" s="27" customFormat="1" ht="12" customHeight="1">
      <c r="A85" s="162" t="s">
        <v>187</v>
      </c>
      <c r="B85" s="162"/>
      <c r="C85" s="162"/>
      <c r="D85" s="162"/>
      <c r="E85" s="167"/>
      <c r="G85" s="26">
        <v>911</v>
      </c>
      <c r="H85" s="24">
        <v>454</v>
      </c>
      <c r="I85" s="103">
        <v>235483</v>
      </c>
      <c r="J85" s="23">
        <v>0</v>
      </c>
      <c r="K85" s="26">
        <v>0</v>
      </c>
      <c r="L85" s="24">
        <v>0</v>
      </c>
      <c r="M85" s="28">
        <v>0</v>
      </c>
      <c r="N85" s="24">
        <f>G85+K85</f>
        <v>911</v>
      </c>
      <c r="O85" s="24">
        <f>H85+L85</f>
        <v>454</v>
      </c>
      <c r="P85" s="28">
        <f aca="true" t="shared" si="7" ref="P85:P94">I85+J85+M85</f>
        <v>235483</v>
      </c>
      <c r="Q85" s="99" t="s">
        <v>137</v>
      </c>
      <c r="X85" s="27" t="s">
        <v>86</v>
      </c>
    </row>
    <row r="86" spans="1:17" s="27" customFormat="1" ht="12" customHeight="1">
      <c r="A86" s="162" t="s">
        <v>188</v>
      </c>
      <c r="B86" s="162"/>
      <c r="C86" s="162"/>
      <c r="D86" s="162"/>
      <c r="E86" s="167"/>
      <c r="G86" s="26">
        <v>145</v>
      </c>
      <c r="H86" s="24">
        <v>73</v>
      </c>
      <c r="I86" s="103">
        <v>88502</v>
      </c>
      <c r="J86" s="23">
        <v>0</v>
      </c>
      <c r="K86" s="26">
        <v>0</v>
      </c>
      <c r="L86" s="24">
        <v>0</v>
      </c>
      <c r="M86" s="28">
        <v>0</v>
      </c>
      <c r="N86" s="24">
        <f aca="true" t="shared" si="8" ref="N86:N94">G86+K86</f>
        <v>145</v>
      </c>
      <c r="O86" s="24">
        <f aca="true" t="shared" si="9" ref="O86:O94">H86+L86</f>
        <v>73</v>
      </c>
      <c r="P86" s="28">
        <f t="shared" si="7"/>
        <v>88502</v>
      </c>
      <c r="Q86" s="99" t="s">
        <v>137</v>
      </c>
    </row>
    <row r="87" spans="1:17" s="27" customFormat="1" ht="12" customHeight="1">
      <c r="A87" s="162" t="s">
        <v>189</v>
      </c>
      <c r="B87" s="162"/>
      <c r="C87" s="162"/>
      <c r="D87" s="162"/>
      <c r="E87" s="167"/>
      <c r="G87" s="26">
        <v>0</v>
      </c>
      <c r="H87" s="24">
        <v>0</v>
      </c>
      <c r="I87" s="103">
        <v>28367</v>
      </c>
      <c r="J87" s="23">
        <v>0</v>
      </c>
      <c r="K87" s="26">
        <v>0</v>
      </c>
      <c r="L87" s="24">
        <v>0</v>
      </c>
      <c r="M87" s="28">
        <v>0</v>
      </c>
      <c r="N87" s="24">
        <f t="shared" si="8"/>
        <v>0</v>
      </c>
      <c r="O87" s="24">
        <f t="shared" si="9"/>
        <v>0</v>
      </c>
      <c r="P87" s="28">
        <f t="shared" si="7"/>
        <v>28367</v>
      </c>
      <c r="Q87" s="99" t="s">
        <v>137</v>
      </c>
    </row>
    <row r="88" spans="1:17" s="27" customFormat="1" ht="12" customHeight="1">
      <c r="A88" s="162" t="s">
        <v>190</v>
      </c>
      <c r="B88" s="162"/>
      <c r="C88" s="162"/>
      <c r="D88" s="162"/>
      <c r="E88" s="167"/>
      <c r="G88" s="26">
        <v>52</v>
      </c>
      <c r="H88" s="24">
        <v>27</v>
      </c>
      <c r="I88" s="113">
        <v>36138</v>
      </c>
      <c r="J88" s="23">
        <v>0</v>
      </c>
      <c r="K88" s="26">
        <v>0</v>
      </c>
      <c r="L88" s="24">
        <v>0</v>
      </c>
      <c r="M88" s="28">
        <v>0</v>
      </c>
      <c r="N88" s="24">
        <f t="shared" si="8"/>
        <v>52</v>
      </c>
      <c r="O88" s="24">
        <f t="shared" si="9"/>
        <v>27</v>
      </c>
      <c r="P88" s="28">
        <f t="shared" si="7"/>
        <v>36138</v>
      </c>
      <c r="Q88" s="99" t="s">
        <v>137</v>
      </c>
    </row>
    <row r="89" spans="1:17" s="27" customFormat="1" ht="12" customHeight="1">
      <c r="A89" s="162" t="s">
        <v>191</v>
      </c>
      <c r="B89" s="162"/>
      <c r="C89" s="162"/>
      <c r="D89" s="162"/>
      <c r="E89" s="167"/>
      <c r="G89" s="26">
        <v>3</v>
      </c>
      <c r="H89" s="24">
        <v>1</v>
      </c>
      <c r="I89" s="113">
        <v>5661</v>
      </c>
      <c r="J89" s="23">
        <v>0</v>
      </c>
      <c r="K89" s="26">
        <v>0</v>
      </c>
      <c r="L89" s="24">
        <v>0</v>
      </c>
      <c r="M89" s="28">
        <v>0</v>
      </c>
      <c r="N89" s="24">
        <f t="shared" si="8"/>
        <v>3</v>
      </c>
      <c r="O89" s="24">
        <f t="shared" si="9"/>
        <v>1</v>
      </c>
      <c r="P89" s="28">
        <f t="shared" si="7"/>
        <v>5661</v>
      </c>
      <c r="Q89" s="99" t="s">
        <v>137</v>
      </c>
    </row>
    <row r="90" spans="1:17" s="27" customFormat="1" ht="12" customHeight="1">
      <c r="A90" s="162" t="s">
        <v>192</v>
      </c>
      <c r="B90" s="162"/>
      <c r="C90" s="162"/>
      <c r="D90" s="162"/>
      <c r="E90" s="167"/>
      <c r="G90" s="26">
        <v>18</v>
      </c>
      <c r="H90" s="24">
        <v>9</v>
      </c>
      <c r="I90" s="113">
        <v>43594</v>
      </c>
      <c r="J90" s="23">
        <v>0</v>
      </c>
      <c r="K90" s="26">
        <v>0</v>
      </c>
      <c r="L90" s="24">
        <v>0</v>
      </c>
      <c r="M90" s="28">
        <v>0</v>
      </c>
      <c r="N90" s="24">
        <f t="shared" si="8"/>
        <v>18</v>
      </c>
      <c r="O90" s="24">
        <f t="shared" si="9"/>
        <v>9</v>
      </c>
      <c r="P90" s="28">
        <f t="shared" si="7"/>
        <v>43594</v>
      </c>
      <c r="Q90" s="99" t="s">
        <v>137</v>
      </c>
    </row>
    <row r="91" spans="1:17" s="27" customFormat="1" ht="12.75">
      <c r="A91" s="165" t="s">
        <v>193</v>
      </c>
      <c r="B91" s="174"/>
      <c r="C91" s="174"/>
      <c r="D91" s="174"/>
      <c r="E91" s="175"/>
      <c r="F91" s="27" t="s">
        <v>85</v>
      </c>
      <c r="G91" s="26">
        <v>0</v>
      </c>
      <c r="H91" s="24">
        <v>0</v>
      </c>
      <c r="I91" s="24">
        <v>0</v>
      </c>
      <c r="J91" s="104">
        <v>9800</v>
      </c>
      <c r="K91" s="26">
        <v>0</v>
      </c>
      <c r="L91" s="24">
        <v>0</v>
      </c>
      <c r="M91" s="25">
        <v>0</v>
      </c>
      <c r="N91" s="24">
        <f t="shared" si="8"/>
        <v>0</v>
      </c>
      <c r="O91" s="24">
        <f t="shared" si="9"/>
        <v>0</v>
      </c>
      <c r="P91" s="28">
        <f t="shared" si="7"/>
        <v>9800</v>
      </c>
      <c r="Q91" s="99" t="s">
        <v>137</v>
      </c>
    </row>
    <row r="92" spans="1:17" s="27" customFormat="1" ht="12.75" customHeight="1" hidden="1">
      <c r="A92" s="165" t="s">
        <v>135</v>
      </c>
      <c r="B92" s="163"/>
      <c r="C92" s="163"/>
      <c r="D92" s="163"/>
      <c r="E92" s="164"/>
      <c r="F92" s="27" t="s">
        <v>85</v>
      </c>
      <c r="G92" s="26">
        <v>0</v>
      </c>
      <c r="H92" s="24">
        <v>0</v>
      </c>
      <c r="I92" s="24">
        <v>0</v>
      </c>
      <c r="J92" s="23">
        <v>0</v>
      </c>
      <c r="K92" s="26">
        <v>0</v>
      </c>
      <c r="L92" s="24">
        <v>0</v>
      </c>
      <c r="M92" s="25">
        <v>0</v>
      </c>
      <c r="N92" s="24">
        <f t="shared" si="8"/>
        <v>0</v>
      </c>
      <c r="O92" s="24">
        <f t="shared" si="9"/>
        <v>0</v>
      </c>
      <c r="P92" s="28">
        <f t="shared" si="7"/>
        <v>0</v>
      </c>
      <c r="Q92" s="99" t="s">
        <v>137</v>
      </c>
    </row>
    <row r="93" spans="1:17" s="27" customFormat="1" ht="12.75" customHeight="1">
      <c r="A93" s="165" t="s">
        <v>207</v>
      </c>
      <c r="B93" s="174"/>
      <c r="C93" s="174"/>
      <c r="D93" s="174"/>
      <c r="E93" s="175"/>
      <c r="G93" s="26">
        <v>0</v>
      </c>
      <c r="H93" s="24">
        <v>0</v>
      </c>
      <c r="I93" s="24">
        <v>0</v>
      </c>
      <c r="J93" s="23"/>
      <c r="K93" s="26">
        <v>0</v>
      </c>
      <c r="L93" s="96" t="s">
        <v>208</v>
      </c>
      <c r="M93" s="126" t="s">
        <v>210</v>
      </c>
      <c r="N93" s="24">
        <f t="shared" si="8"/>
        <v>0</v>
      </c>
      <c r="O93" s="24">
        <v>0</v>
      </c>
      <c r="P93" s="28">
        <v>0</v>
      </c>
      <c r="Q93" s="99"/>
    </row>
    <row r="94" spans="1:17" s="27" customFormat="1" ht="12.75" customHeight="1">
      <c r="A94" s="165" t="s">
        <v>20</v>
      </c>
      <c r="B94" s="174"/>
      <c r="C94" s="174"/>
      <c r="D94" s="174"/>
      <c r="E94" s="175"/>
      <c r="G94" s="56">
        <v>0</v>
      </c>
      <c r="H94" s="57">
        <v>0</v>
      </c>
      <c r="I94" s="114">
        <v>-130</v>
      </c>
      <c r="J94" s="23">
        <v>0</v>
      </c>
      <c r="K94" s="26">
        <v>0</v>
      </c>
      <c r="L94" s="24">
        <v>0</v>
      </c>
      <c r="M94" s="25">
        <v>0</v>
      </c>
      <c r="N94" s="24">
        <f t="shared" si="8"/>
        <v>0</v>
      </c>
      <c r="O94" s="57">
        <f t="shared" si="9"/>
        <v>0</v>
      </c>
      <c r="P94" s="114">
        <f t="shared" si="7"/>
        <v>-130</v>
      </c>
      <c r="Q94" s="99" t="s">
        <v>137</v>
      </c>
    </row>
    <row r="95" spans="1:17" s="27" customFormat="1" ht="12.75">
      <c r="A95" s="162" t="s">
        <v>141</v>
      </c>
      <c r="B95" s="163"/>
      <c r="C95" s="163"/>
      <c r="D95" s="163"/>
      <c r="E95" s="164"/>
      <c r="F95" s="27" t="s">
        <v>85</v>
      </c>
      <c r="G95" s="24">
        <f>SUM(G85:G94)</f>
        <v>1129</v>
      </c>
      <c r="H95" s="24">
        <f>SUM(H85:H94)</f>
        <v>564</v>
      </c>
      <c r="I95" s="24">
        <f>SUM(I85:I94)</f>
        <v>437615</v>
      </c>
      <c r="J95" s="115">
        <f>SUM(J91:J92)</f>
        <v>9800</v>
      </c>
      <c r="K95" s="54">
        <f>SUM(K91:K92)</f>
        <v>0</v>
      </c>
      <c r="L95" s="149" t="s">
        <v>208</v>
      </c>
      <c r="M95" s="150" t="s">
        <v>210</v>
      </c>
      <c r="N95" s="55">
        <f>SUM(N85:N94)</f>
        <v>1129</v>
      </c>
      <c r="O95" s="24">
        <f>SUM(O85:O94)</f>
        <v>564</v>
      </c>
      <c r="P95" s="76">
        <f>SUM(P85:P94)</f>
        <v>447415</v>
      </c>
      <c r="Q95" s="99" t="s">
        <v>137</v>
      </c>
    </row>
    <row r="96" spans="1:19" ht="12.75">
      <c r="A96" s="162"/>
      <c r="B96" s="162"/>
      <c r="C96" s="162"/>
      <c r="D96" s="162"/>
      <c r="E96" s="167"/>
      <c r="F96" s="27" t="s">
        <v>86</v>
      </c>
      <c r="G96" s="26"/>
      <c r="H96" s="24"/>
      <c r="I96" s="52"/>
      <c r="J96" s="23"/>
      <c r="K96" s="26"/>
      <c r="L96" s="24"/>
      <c r="M96" s="25"/>
      <c r="N96" s="24"/>
      <c r="O96" s="24"/>
      <c r="P96" s="25"/>
      <c r="Q96" s="99"/>
      <c r="R96" s="27"/>
      <c r="S96" s="27"/>
    </row>
    <row r="97" spans="1:17" s="27" customFormat="1" ht="12.75">
      <c r="A97" s="162" t="s">
        <v>117</v>
      </c>
      <c r="B97" s="162"/>
      <c r="C97" s="162"/>
      <c r="D97" s="162"/>
      <c r="E97" s="167"/>
      <c r="F97" s="27" t="s">
        <v>86</v>
      </c>
      <c r="G97" s="71">
        <f aca="true" t="shared" si="10" ref="G97:P97">SUM(G82,G95)</f>
        <v>31340</v>
      </c>
      <c r="H97" s="72">
        <f t="shared" si="10"/>
        <v>30466</v>
      </c>
      <c r="I97" s="72">
        <f>SUM(I82,I95)</f>
        <v>7065100</v>
      </c>
      <c r="J97" s="73">
        <f t="shared" si="10"/>
        <v>42991</v>
      </c>
      <c r="K97" s="71">
        <f t="shared" si="10"/>
        <v>0</v>
      </c>
      <c r="L97" s="148" t="s">
        <v>162</v>
      </c>
      <c r="M97" s="127" t="s">
        <v>25</v>
      </c>
      <c r="N97" s="72">
        <f>SUM(N82,N95)</f>
        <v>31340</v>
      </c>
      <c r="O97" s="72">
        <f t="shared" si="10"/>
        <v>30466</v>
      </c>
      <c r="P97" s="74">
        <f t="shared" si="10"/>
        <v>7108091</v>
      </c>
      <c r="Q97" s="99" t="s">
        <v>137</v>
      </c>
    </row>
    <row r="98" spans="1:17" s="27" customFormat="1" ht="12.75">
      <c r="A98" s="162" t="s">
        <v>23</v>
      </c>
      <c r="B98" s="162"/>
      <c r="C98" s="162"/>
      <c r="D98" s="162"/>
      <c r="E98" s="167"/>
      <c r="F98" s="143" t="s">
        <v>86</v>
      </c>
      <c r="G98" s="56">
        <f>SUM(G97-G13)</f>
        <v>1129</v>
      </c>
      <c r="H98" s="57">
        <f>SUM(H97-H13)</f>
        <v>1117</v>
      </c>
      <c r="I98" s="57">
        <f>SUM(I97-I13)</f>
        <v>571611</v>
      </c>
      <c r="J98" s="97">
        <f>SUM(J97-J13)</f>
        <v>-121209</v>
      </c>
      <c r="K98" s="56">
        <f>SUM(K97-K13)</f>
        <v>0</v>
      </c>
      <c r="L98" s="98" t="s">
        <v>202</v>
      </c>
      <c r="M98" s="125" t="s">
        <v>26</v>
      </c>
      <c r="N98" s="57">
        <f>SUM(N97-N13)</f>
        <v>1129</v>
      </c>
      <c r="O98" s="57">
        <f>SUM(O97-O13)</f>
        <v>1117</v>
      </c>
      <c r="P98" s="58">
        <f>SUM(P97-P13)</f>
        <v>450402</v>
      </c>
      <c r="Q98" s="99" t="s">
        <v>137</v>
      </c>
    </row>
    <row r="99" spans="9:17" ht="12.75">
      <c r="I99" s="35"/>
      <c r="M99" s="35"/>
      <c r="P99" s="35"/>
      <c r="Q99" s="63"/>
    </row>
    <row r="100" spans="1:17" ht="12.75" customHeight="1" hidden="1">
      <c r="A100" s="177" t="s">
        <v>114</v>
      </c>
      <c r="B100" s="177"/>
      <c r="C100" s="177"/>
      <c r="D100" s="177"/>
      <c r="E100" s="177"/>
      <c r="F100" s="177"/>
      <c r="G100" s="177"/>
      <c r="H100" s="177"/>
      <c r="I100" s="177"/>
      <c r="J100" s="177"/>
      <c r="K100" s="177"/>
      <c r="L100" s="177"/>
      <c r="M100" s="177"/>
      <c r="N100" s="177"/>
      <c r="O100" s="177"/>
      <c r="P100" s="177"/>
      <c r="Q100" s="63" t="s">
        <v>137</v>
      </c>
    </row>
    <row r="101" spans="1:17" ht="23.25" customHeight="1" hidden="1">
      <c r="A101" s="177"/>
      <c r="B101" s="177"/>
      <c r="C101" s="177"/>
      <c r="D101" s="177"/>
      <c r="E101" s="177"/>
      <c r="F101" s="177"/>
      <c r="G101" s="177"/>
      <c r="H101" s="177"/>
      <c r="I101" s="177"/>
      <c r="J101" s="177"/>
      <c r="K101" s="177"/>
      <c r="L101" s="177"/>
      <c r="M101" s="177"/>
      <c r="N101" s="177"/>
      <c r="O101" s="177"/>
      <c r="P101" s="177"/>
      <c r="Q101" s="63" t="s">
        <v>137</v>
      </c>
    </row>
    <row r="102" spans="1:16" ht="1.5" customHeight="1">
      <c r="A102" s="177"/>
      <c r="B102" s="177"/>
      <c r="C102" s="177"/>
      <c r="D102" s="177"/>
      <c r="E102" s="177"/>
      <c r="F102" s="177"/>
      <c r="G102" s="177"/>
      <c r="H102" s="177"/>
      <c r="I102" s="177"/>
      <c r="J102" s="177"/>
      <c r="K102" s="177"/>
      <c r="L102" s="177"/>
      <c r="M102" s="177"/>
      <c r="N102" s="177"/>
      <c r="O102" s="177"/>
      <c r="P102" s="177"/>
    </row>
    <row r="103" spans="1:16" ht="12.75">
      <c r="A103" s="170" t="s">
        <v>136</v>
      </c>
      <c r="B103" s="170"/>
      <c r="C103" s="170"/>
      <c r="D103" s="170"/>
      <c r="E103" s="170"/>
      <c r="F103" s="170"/>
      <c r="G103" s="170"/>
      <c r="H103" s="170"/>
      <c r="I103" s="170"/>
      <c r="J103" s="170"/>
      <c r="K103" s="170"/>
      <c r="L103" s="170"/>
      <c r="M103" s="170"/>
      <c r="N103" s="170"/>
      <c r="O103" s="170"/>
      <c r="P103" s="170"/>
    </row>
    <row r="166" ht="9.75" customHeight="1"/>
  </sheetData>
  <mergeCells count="102">
    <mergeCell ref="A71:E71"/>
    <mergeCell ref="A72:E72"/>
    <mergeCell ref="A75:E75"/>
    <mergeCell ref="A63:E63"/>
    <mergeCell ref="A68:E68"/>
    <mergeCell ref="A64:E64"/>
    <mergeCell ref="A65:E65"/>
    <mergeCell ref="A66:E66"/>
    <mergeCell ref="A67:E67"/>
    <mergeCell ref="A44:E44"/>
    <mergeCell ref="A45:E45"/>
    <mergeCell ref="A46:E46"/>
    <mergeCell ref="A47:E47"/>
    <mergeCell ref="A48:E48"/>
    <mergeCell ref="A60:E60"/>
    <mergeCell ref="A87:E87"/>
    <mergeCell ref="A69:E69"/>
    <mergeCell ref="A70:E70"/>
    <mergeCell ref="A86:E86"/>
    <mergeCell ref="A73:E73"/>
    <mergeCell ref="A74:E74"/>
    <mergeCell ref="A76:E76"/>
    <mergeCell ref="A61:E61"/>
    <mergeCell ref="A49:E49"/>
    <mergeCell ref="A50:E50"/>
    <mergeCell ref="A55:E55"/>
    <mergeCell ref="A58:E58"/>
    <mergeCell ref="A57:E57"/>
    <mergeCell ref="A53:E53"/>
    <mergeCell ref="A56:E56"/>
    <mergeCell ref="A51:E51"/>
    <mergeCell ref="A97:E97"/>
    <mergeCell ref="A96:E96"/>
    <mergeCell ref="A95:E95"/>
    <mergeCell ref="A82:E82"/>
    <mergeCell ref="A90:E90"/>
    <mergeCell ref="A94:E94"/>
    <mergeCell ref="A89:E89"/>
    <mergeCell ref="A85:E85"/>
    <mergeCell ref="A83:E83"/>
    <mergeCell ref="A88:E88"/>
    <mergeCell ref="A27:E27"/>
    <mergeCell ref="A93:E93"/>
    <mergeCell ref="A42:E42"/>
    <mergeCell ref="A54:E54"/>
    <mergeCell ref="A43:E43"/>
    <mergeCell ref="A52:E52"/>
    <mergeCell ref="A62:E62"/>
    <mergeCell ref="A78:E78"/>
    <mergeCell ref="A77:E77"/>
    <mergeCell ref="A81:E81"/>
    <mergeCell ref="A9:E9"/>
    <mergeCell ref="A5:E7"/>
    <mergeCell ref="A8:E8"/>
    <mergeCell ref="A18:E18"/>
    <mergeCell ref="A14:E14"/>
    <mergeCell ref="A10:E10"/>
    <mergeCell ref="A11:E11"/>
    <mergeCell ref="A1:P1"/>
    <mergeCell ref="A2:P2"/>
    <mergeCell ref="A3:P3"/>
    <mergeCell ref="A4:P4"/>
    <mergeCell ref="A100:P102"/>
    <mergeCell ref="G5:I6"/>
    <mergeCell ref="J5:J6"/>
    <mergeCell ref="K5:M6"/>
    <mergeCell ref="N5:P6"/>
    <mergeCell ref="A12:E12"/>
    <mergeCell ref="A13:E13"/>
    <mergeCell ref="A15:E15"/>
    <mergeCell ref="A17:E17"/>
    <mergeCell ref="A16:E16"/>
    <mergeCell ref="A103:P103"/>
    <mergeCell ref="A98:E98"/>
    <mergeCell ref="A59:E59"/>
    <mergeCell ref="A19:E19"/>
    <mergeCell ref="A35:E35"/>
    <mergeCell ref="A92:E92"/>
    <mergeCell ref="A91:E91"/>
    <mergeCell ref="A84:E84"/>
    <mergeCell ref="A80:E80"/>
    <mergeCell ref="A79:E79"/>
    <mergeCell ref="A20:E20"/>
    <mergeCell ref="A36:E36"/>
    <mergeCell ref="A31:E31"/>
    <mergeCell ref="A30:E30"/>
    <mergeCell ref="A29:E29"/>
    <mergeCell ref="A33:E33"/>
    <mergeCell ref="A21:E21"/>
    <mergeCell ref="A34:E34"/>
    <mergeCell ref="A22:E22"/>
    <mergeCell ref="A23:E23"/>
    <mergeCell ref="A41:E41"/>
    <mergeCell ref="A24:E24"/>
    <mergeCell ref="A25:E25"/>
    <mergeCell ref="A32:E32"/>
    <mergeCell ref="A26:E26"/>
    <mergeCell ref="A38:E38"/>
    <mergeCell ref="A39:E39"/>
    <mergeCell ref="A28:E28"/>
    <mergeCell ref="A40:E40"/>
    <mergeCell ref="A37:E37"/>
  </mergeCells>
  <printOptions horizontalCentered="1"/>
  <pageMargins left="0.5" right="0.5" top="0.5" bottom="0.5" header="0.5" footer="0.5"/>
  <pageSetup fitToHeight="1" fitToWidth="1" horizontalDpi="600" verticalDpi="600" orientation="landscape" scale="53" r:id="rId3"/>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2:IV334"/>
  <sheetViews>
    <sheetView zoomScale="75" zoomScaleNormal="75" workbookViewId="0" topLeftCell="A1">
      <selection activeCell="A1" sqref="A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10.57421875" style="2" customWidth="1"/>
    <col min="11" max="11" width="2.28125" style="2" customWidth="1"/>
    <col min="12" max="12" width="13.7109375" style="2" customWidth="1"/>
    <col min="13" max="13" width="1.7109375" style="2" customWidth="1"/>
    <col min="14" max="14" width="12.28125" style="2" bestFit="1" customWidth="1"/>
    <col min="15" max="15" width="1.7109375" style="2" customWidth="1"/>
    <col min="16" max="16" width="11.1406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9.42187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ht="15" customHeight="1"/>
    <row r="2" spans="1:32" ht="18">
      <c r="A2" s="197" t="s">
        <v>109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9"/>
      <c r="AF2" s="64" t="s">
        <v>137</v>
      </c>
    </row>
    <row r="3" spans="1:32" ht="20.25" customHeight="1">
      <c r="A3" s="236" t="s">
        <v>98</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8"/>
      <c r="AF3" s="64" t="s">
        <v>137</v>
      </c>
    </row>
    <row r="4" spans="1:32" ht="18">
      <c r="A4" s="239" t="s">
        <v>87</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c r="AF4" s="64" t="s">
        <v>137</v>
      </c>
    </row>
    <row r="5" spans="1:30" ht="15">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6"/>
    </row>
    <row r="6" spans="1:30" ht="15">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6"/>
    </row>
    <row r="7" spans="1:30" ht="15">
      <c r="A7" s="194"/>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6"/>
    </row>
    <row r="8" spans="1:32" ht="42.75" customHeight="1">
      <c r="A8" s="194"/>
      <c r="B8" s="195"/>
      <c r="C8" s="195"/>
      <c r="D8" s="195"/>
      <c r="E8" s="195"/>
      <c r="F8" s="196"/>
      <c r="H8" s="246" t="s">
        <v>112</v>
      </c>
      <c r="I8" s="247"/>
      <c r="J8" s="247"/>
      <c r="K8" s="247"/>
      <c r="L8" s="248"/>
      <c r="N8" s="243" t="s">
        <v>110</v>
      </c>
      <c r="O8" s="249"/>
      <c r="P8" s="249"/>
      <c r="Q8" s="249"/>
      <c r="R8" s="250"/>
      <c r="T8" s="243" t="s">
        <v>111</v>
      </c>
      <c r="U8" s="249"/>
      <c r="V8" s="249"/>
      <c r="W8" s="249"/>
      <c r="X8" s="250"/>
      <c r="Z8" s="243" t="s">
        <v>108</v>
      </c>
      <c r="AA8" s="244"/>
      <c r="AB8" s="244"/>
      <c r="AC8" s="244"/>
      <c r="AD8" s="245"/>
      <c r="AF8" s="64" t="s">
        <v>137</v>
      </c>
    </row>
    <row r="9" spans="1:32" ht="15">
      <c r="A9" s="233"/>
      <c r="B9" s="234"/>
      <c r="C9" s="234"/>
      <c r="D9" s="234"/>
      <c r="E9" s="234"/>
      <c r="F9" s="235"/>
      <c r="H9" s="21"/>
      <c r="N9" s="21"/>
      <c r="T9" s="21"/>
      <c r="Z9" s="21"/>
      <c r="AF9" s="64"/>
    </row>
    <row r="10" spans="1:32" ht="15">
      <c r="A10" s="254" t="s">
        <v>93</v>
      </c>
      <c r="B10" s="255"/>
      <c r="C10" s="255"/>
      <c r="D10" s="255"/>
      <c r="E10" s="255"/>
      <c r="F10" s="256"/>
      <c r="H10" s="66" t="s">
        <v>139</v>
      </c>
      <c r="J10" s="20" t="s">
        <v>94</v>
      </c>
      <c r="L10" s="20" t="s">
        <v>92</v>
      </c>
      <c r="N10" s="66" t="s">
        <v>139</v>
      </c>
      <c r="P10" s="20" t="s">
        <v>94</v>
      </c>
      <c r="R10" s="20" t="s">
        <v>92</v>
      </c>
      <c r="T10" s="66" t="s">
        <v>139</v>
      </c>
      <c r="V10" s="20" t="s">
        <v>94</v>
      </c>
      <c r="X10" s="20" t="s">
        <v>92</v>
      </c>
      <c r="Z10" s="66" t="s">
        <v>139</v>
      </c>
      <c r="AB10" s="20" t="s">
        <v>94</v>
      </c>
      <c r="AD10" s="20" t="s">
        <v>92</v>
      </c>
      <c r="AF10" s="64" t="s">
        <v>137</v>
      </c>
    </row>
    <row r="11" spans="1:30" ht="15">
      <c r="A11" s="254"/>
      <c r="B11" s="255"/>
      <c r="C11" s="255"/>
      <c r="D11" s="255"/>
      <c r="E11" s="255"/>
      <c r="F11" s="256"/>
      <c r="H11" s="8"/>
      <c r="J11" s="8"/>
      <c r="L11" s="8"/>
      <c r="N11" s="8"/>
      <c r="P11" s="8"/>
      <c r="R11" s="8"/>
      <c r="T11" s="8"/>
      <c r="V11" s="8"/>
      <c r="X11" s="8"/>
      <c r="Z11" s="8"/>
      <c r="AB11" s="8"/>
      <c r="AD11" s="8"/>
    </row>
    <row r="12" spans="1:32" ht="15">
      <c r="A12" s="2" t="s">
        <v>88</v>
      </c>
      <c r="B12" s="251" t="s">
        <v>27</v>
      </c>
      <c r="C12" s="252"/>
      <c r="D12" s="252"/>
      <c r="E12" s="252"/>
      <c r="F12" s="253"/>
      <c r="G12" s="2" t="s">
        <v>86</v>
      </c>
      <c r="H12" s="2">
        <v>5345</v>
      </c>
      <c r="I12" s="16" t="s">
        <v>86</v>
      </c>
      <c r="J12" s="2">
        <v>5071</v>
      </c>
      <c r="L12" s="22">
        <v>1148779</v>
      </c>
      <c r="N12" s="2">
        <v>5403</v>
      </c>
      <c r="P12" s="2">
        <v>5180</v>
      </c>
      <c r="R12" s="7">
        <v>1195110</v>
      </c>
      <c r="T12" s="2">
        <v>5935</v>
      </c>
      <c r="V12" s="2">
        <v>5447</v>
      </c>
      <c r="X12" s="22">
        <v>1356720</v>
      </c>
      <c r="Z12" s="2">
        <f>T12-N12</f>
        <v>532</v>
      </c>
      <c r="AB12" s="2">
        <f>V12-P12</f>
        <v>267</v>
      </c>
      <c r="AD12" s="22">
        <f>X12-R12</f>
        <v>161610</v>
      </c>
      <c r="AF12" s="64" t="s">
        <v>137</v>
      </c>
    </row>
    <row r="13" spans="1:30" ht="15">
      <c r="A13" s="254"/>
      <c r="B13" s="255"/>
      <c r="C13" s="255"/>
      <c r="D13" s="255"/>
      <c r="E13" s="255"/>
      <c r="F13" s="256"/>
      <c r="H13" s="8"/>
      <c r="J13" s="8"/>
      <c r="L13" s="8"/>
      <c r="N13" s="8"/>
      <c r="P13" s="8"/>
      <c r="R13" s="8"/>
      <c r="T13" s="8"/>
      <c r="V13" s="8"/>
      <c r="X13" s="8"/>
      <c r="Z13" s="8"/>
      <c r="AB13" s="8"/>
      <c r="AD13" s="8"/>
    </row>
    <row r="14" spans="1:32" ht="15">
      <c r="A14" s="2" t="s">
        <v>89</v>
      </c>
      <c r="B14" s="251" t="s">
        <v>123</v>
      </c>
      <c r="C14" s="252"/>
      <c r="D14" s="252"/>
      <c r="E14" s="252"/>
      <c r="F14" s="253"/>
      <c r="G14" s="2" t="s">
        <v>86</v>
      </c>
      <c r="H14" s="2">
        <v>11675</v>
      </c>
      <c r="J14" s="2">
        <v>11144</v>
      </c>
      <c r="L14" s="2">
        <v>2759251</v>
      </c>
      <c r="N14" s="2">
        <v>11624</v>
      </c>
      <c r="P14" s="2">
        <v>11585</v>
      </c>
      <c r="R14" s="2">
        <v>2789373</v>
      </c>
      <c r="T14" s="2">
        <v>12115</v>
      </c>
      <c r="U14" s="2" t="s">
        <v>86</v>
      </c>
      <c r="V14" s="2">
        <v>11828</v>
      </c>
      <c r="X14" s="2">
        <v>2993472</v>
      </c>
      <c r="Z14" s="2">
        <f>T14-N14</f>
        <v>491</v>
      </c>
      <c r="AB14" s="2">
        <f>V14-P14</f>
        <v>243</v>
      </c>
      <c r="AD14" s="2">
        <f>X14-R14</f>
        <v>204099</v>
      </c>
      <c r="AF14" s="64" t="s">
        <v>137</v>
      </c>
    </row>
    <row r="15" spans="1:7" ht="15">
      <c r="A15" s="233"/>
      <c r="B15" s="234"/>
      <c r="C15" s="234"/>
      <c r="D15" s="234"/>
      <c r="E15" s="234"/>
      <c r="F15" s="235"/>
      <c r="G15" s="2" t="s">
        <v>86</v>
      </c>
    </row>
    <row r="16" spans="1:32" ht="15">
      <c r="A16" s="2" t="s">
        <v>90</v>
      </c>
      <c r="B16" s="251" t="s">
        <v>28</v>
      </c>
      <c r="C16" s="252"/>
      <c r="D16" s="252"/>
      <c r="E16" s="252"/>
      <c r="F16" s="253"/>
      <c r="G16" s="2" t="s">
        <v>86</v>
      </c>
      <c r="H16" s="2">
        <v>11034</v>
      </c>
      <c r="J16" s="2">
        <v>10967</v>
      </c>
      <c r="L16" s="2">
        <v>2176416</v>
      </c>
      <c r="N16" s="2">
        <v>11033</v>
      </c>
      <c r="P16" s="2">
        <v>10978</v>
      </c>
      <c r="R16" s="2">
        <v>2232126</v>
      </c>
      <c r="T16" s="2">
        <v>11109</v>
      </c>
      <c r="V16" s="2">
        <v>11016</v>
      </c>
      <c r="X16" s="2">
        <v>2281074</v>
      </c>
      <c r="Z16" s="2">
        <f>T16-N16</f>
        <v>76</v>
      </c>
      <c r="AB16" s="2">
        <f>V16-P16</f>
        <v>38</v>
      </c>
      <c r="AD16" s="2">
        <f>X16-R16</f>
        <v>48948</v>
      </c>
      <c r="AF16" s="64" t="s">
        <v>137</v>
      </c>
    </row>
    <row r="17" spans="1:6" ht="15">
      <c r="A17" s="233"/>
      <c r="B17" s="234"/>
      <c r="C17" s="234"/>
      <c r="D17" s="234"/>
      <c r="E17" s="234"/>
      <c r="F17" s="235"/>
    </row>
    <row r="18" spans="1:32" ht="15">
      <c r="A18" s="2" t="s">
        <v>91</v>
      </c>
      <c r="B18" s="251" t="s">
        <v>121</v>
      </c>
      <c r="C18" s="252"/>
      <c r="D18" s="252"/>
      <c r="E18" s="252"/>
      <c r="F18" s="253"/>
      <c r="G18" s="2" t="s">
        <v>86</v>
      </c>
      <c r="H18" s="10">
        <v>2157</v>
      </c>
      <c r="I18" s="16" t="s">
        <v>86</v>
      </c>
      <c r="J18" s="10">
        <v>2167</v>
      </c>
      <c r="L18" s="10">
        <v>409043</v>
      </c>
      <c r="N18" s="10">
        <v>2151</v>
      </c>
      <c r="P18" s="10">
        <v>2159</v>
      </c>
      <c r="R18" s="10">
        <v>410876</v>
      </c>
      <c r="T18" s="10">
        <v>2181</v>
      </c>
      <c r="V18" s="10">
        <v>2175</v>
      </c>
      <c r="X18" s="10">
        <v>433834</v>
      </c>
      <c r="Z18" s="10">
        <f>T18-N18</f>
        <v>30</v>
      </c>
      <c r="AB18" s="10">
        <f>V18-P18</f>
        <v>16</v>
      </c>
      <c r="AD18" s="10">
        <f>X18-R18</f>
        <v>22958</v>
      </c>
      <c r="AF18" s="64" t="s">
        <v>137</v>
      </c>
    </row>
    <row r="19" spans="1:30" ht="15">
      <c r="A19" s="233"/>
      <c r="B19" s="234"/>
      <c r="C19" s="234"/>
      <c r="D19" s="234"/>
      <c r="E19" s="234"/>
      <c r="F19" s="235"/>
      <c r="AD19" s="7"/>
    </row>
    <row r="20" spans="2:32" ht="16.5" customHeight="1">
      <c r="B20" s="251" t="s">
        <v>122</v>
      </c>
      <c r="C20" s="252"/>
      <c r="D20" s="252"/>
      <c r="E20" s="252"/>
      <c r="F20" s="253"/>
      <c r="G20" s="2" t="s">
        <v>86</v>
      </c>
      <c r="H20" s="2">
        <f>SUM(H12:H18)</f>
        <v>30211</v>
      </c>
      <c r="J20" s="2">
        <f>SUM(J12:J18)</f>
        <v>29349</v>
      </c>
      <c r="L20" s="2">
        <f>SUM(L12:L18)</f>
        <v>6493489</v>
      </c>
      <c r="M20" s="7"/>
      <c r="N20" s="2">
        <f>SUM(N12:N18)</f>
        <v>30211</v>
      </c>
      <c r="O20" s="7"/>
      <c r="P20" s="2">
        <f>SUM(P12:P18)</f>
        <v>29902</v>
      </c>
      <c r="Q20" s="7"/>
      <c r="R20" s="2">
        <f>SUM(R12:R18)</f>
        <v>6627485</v>
      </c>
      <c r="S20" s="7"/>
      <c r="T20" s="2">
        <f>SUM(T12:T18)</f>
        <v>31340</v>
      </c>
      <c r="U20" s="7"/>
      <c r="V20" s="2">
        <f>SUM(V12:V18)</f>
        <v>30466</v>
      </c>
      <c r="W20" s="7"/>
      <c r="X20" s="2">
        <f>SUM(X12:X18)</f>
        <v>7065100</v>
      </c>
      <c r="Y20" s="7"/>
      <c r="Z20" s="2">
        <f>SUM(Z12:Z18)</f>
        <v>1129</v>
      </c>
      <c r="AB20" s="2">
        <f>SUM(AB12:AB18)</f>
        <v>564</v>
      </c>
      <c r="AC20" s="7"/>
      <c r="AD20" s="2">
        <f>SUM(AD12:AD18)</f>
        <v>437615</v>
      </c>
      <c r="AF20" s="64" t="s">
        <v>137</v>
      </c>
    </row>
    <row r="21" spans="1:29" ht="15">
      <c r="A21" s="233"/>
      <c r="B21" s="234"/>
      <c r="C21" s="234"/>
      <c r="D21" s="234"/>
      <c r="E21" s="234"/>
      <c r="F21" s="235"/>
      <c r="M21" s="7"/>
      <c r="O21" s="7"/>
      <c r="Q21" s="7"/>
      <c r="S21" s="7"/>
      <c r="U21" s="7"/>
      <c r="W21" s="7"/>
      <c r="Y21" s="7"/>
      <c r="AC21" s="7"/>
    </row>
    <row r="22" spans="2:32" ht="15">
      <c r="B22" s="233" t="s">
        <v>97</v>
      </c>
      <c r="C22" s="234"/>
      <c r="D22" s="234"/>
      <c r="E22" s="234"/>
      <c r="F22" s="235"/>
      <c r="H22" s="29">
        <v>0</v>
      </c>
      <c r="I22" s="30"/>
      <c r="J22" s="31">
        <v>3255</v>
      </c>
      <c r="K22" s="30"/>
      <c r="L22" s="29">
        <v>0</v>
      </c>
      <c r="M22" s="32"/>
      <c r="N22" s="29">
        <v>0</v>
      </c>
      <c r="O22" s="32"/>
      <c r="P22" s="31">
        <v>3260</v>
      </c>
      <c r="Q22" s="32"/>
      <c r="R22" s="29">
        <v>0</v>
      </c>
      <c r="S22" s="32"/>
      <c r="T22" s="29">
        <v>0</v>
      </c>
      <c r="U22" s="32"/>
      <c r="V22" s="31">
        <v>3265</v>
      </c>
      <c r="W22" s="32"/>
      <c r="X22" s="29">
        <v>0</v>
      </c>
      <c r="Y22" s="32"/>
      <c r="Z22" s="29">
        <v>0</v>
      </c>
      <c r="AA22" s="30"/>
      <c r="AB22" s="31">
        <f>V22-P22</f>
        <v>5</v>
      </c>
      <c r="AC22" s="32"/>
      <c r="AD22" s="29">
        <v>0</v>
      </c>
      <c r="AF22" s="64" t="s">
        <v>137</v>
      </c>
    </row>
    <row r="23" spans="1:29" ht="15">
      <c r="A23" s="233"/>
      <c r="B23" s="234"/>
      <c r="C23" s="234"/>
      <c r="D23" s="234"/>
      <c r="E23" s="234"/>
      <c r="F23" s="235"/>
      <c r="M23" s="7"/>
      <c r="O23" s="7"/>
      <c r="Q23" s="7"/>
      <c r="S23" s="7"/>
      <c r="U23" s="7"/>
      <c r="W23" s="7"/>
      <c r="Y23" s="7"/>
      <c r="AC23" s="7"/>
    </row>
    <row r="24" spans="2:32" ht="15">
      <c r="B24" s="233" t="s">
        <v>95</v>
      </c>
      <c r="C24" s="234"/>
      <c r="D24" s="234"/>
      <c r="E24" s="234"/>
      <c r="F24" s="235"/>
      <c r="H24" s="2">
        <f>H20+H22</f>
        <v>30211</v>
      </c>
      <c r="J24" s="2">
        <f>J20+J22</f>
        <v>32604</v>
      </c>
      <c r="L24" s="2">
        <f>L20+L22</f>
        <v>6493489</v>
      </c>
      <c r="M24" s="7"/>
      <c r="N24" s="2">
        <f>N20+N22</f>
        <v>30211</v>
      </c>
      <c r="O24" s="7"/>
      <c r="P24" s="2">
        <f>P20+P22</f>
        <v>33162</v>
      </c>
      <c r="Q24" s="7"/>
      <c r="R24" s="2">
        <f>R20+R22</f>
        <v>6627485</v>
      </c>
      <c r="S24" s="7"/>
      <c r="T24" s="2">
        <f>T20+T22</f>
        <v>31340</v>
      </c>
      <c r="U24" s="7"/>
      <c r="V24" s="2">
        <f>V20+V22</f>
        <v>33731</v>
      </c>
      <c r="W24" s="7"/>
      <c r="X24" s="2">
        <f>X20+X22</f>
        <v>7065100</v>
      </c>
      <c r="Y24" s="7"/>
      <c r="Z24" s="2">
        <f>Z20+Z22</f>
        <v>1129</v>
      </c>
      <c r="AB24" s="2">
        <f>AB20+AB22</f>
        <v>569</v>
      </c>
      <c r="AC24" s="7"/>
      <c r="AD24" s="2">
        <f>AD20+AD22</f>
        <v>437615</v>
      </c>
      <c r="AF24" s="64" t="s">
        <v>137</v>
      </c>
    </row>
    <row r="25" spans="1:29" ht="15">
      <c r="A25" s="194"/>
      <c r="B25" s="195"/>
      <c r="C25" s="195"/>
      <c r="D25" s="195"/>
      <c r="E25" s="195"/>
      <c r="F25" s="196"/>
      <c r="M25" s="7"/>
      <c r="O25" s="7"/>
      <c r="Q25" s="7"/>
      <c r="S25" s="7"/>
      <c r="U25" s="7"/>
      <c r="W25" s="7"/>
      <c r="Y25" s="7"/>
      <c r="AC25" s="7"/>
    </row>
    <row r="26" spans="1:6" ht="15">
      <c r="A26" s="194"/>
      <c r="B26" s="195"/>
      <c r="C26" s="195"/>
      <c r="D26" s="195"/>
      <c r="E26" s="195"/>
      <c r="F26" s="196"/>
    </row>
    <row r="27" spans="2:32" ht="15" customHeight="1">
      <c r="B27" s="218"/>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20"/>
      <c r="AF27" s="64" t="s">
        <v>137</v>
      </c>
    </row>
    <row r="28" spans="2:30" ht="15" customHeight="1">
      <c r="B28" s="221"/>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3"/>
    </row>
    <row r="29" spans="2:30" ht="15" customHeight="1">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3"/>
    </row>
    <row r="30" spans="2:30" ht="15" customHeight="1">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3"/>
    </row>
    <row r="31" spans="2:30" ht="15" customHeight="1">
      <c r="B31" s="221"/>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3"/>
    </row>
    <row r="32" spans="2:30" ht="26.25" customHeight="1">
      <c r="B32" s="221"/>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3"/>
    </row>
    <row r="33" spans="2:30" ht="5.25" customHeight="1">
      <c r="B33" s="224"/>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6"/>
    </row>
    <row r="35" spans="1:30" ht="15">
      <c r="A35" s="14"/>
      <c r="B35" s="65"/>
      <c r="C35" s="6"/>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5" customHeight="1">
      <c r="A36" s="227"/>
      <c r="B36" s="228"/>
      <c r="C36" s="228"/>
      <c r="D36" s="228"/>
      <c r="E36" s="228"/>
      <c r="F36" s="229"/>
      <c r="G36" s="5"/>
      <c r="H36" s="5"/>
      <c r="I36" s="5"/>
      <c r="J36" s="5"/>
      <c r="K36" s="5"/>
      <c r="L36" s="5"/>
      <c r="M36" s="5"/>
      <c r="N36" s="5"/>
      <c r="O36" s="5"/>
      <c r="P36" s="5"/>
      <c r="Q36" s="5"/>
      <c r="R36" s="5"/>
      <c r="S36" s="5"/>
      <c r="T36" s="5"/>
      <c r="U36" s="5"/>
      <c r="V36" s="5"/>
      <c r="W36" s="5"/>
      <c r="X36" s="5"/>
      <c r="Y36" s="5"/>
      <c r="Z36" s="5"/>
      <c r="AA36" s="5"/>
      <c r="AB36" s="5"/>
      <c r="AC36" s="5"/>
      <c r="AD36" s="5"/>
    </row>
    <row r="37" spans="1:256" ht="20.25">
      <c r="A37" s="230" t="s">
        <v>109</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2"/>
      <c r="AE37" s="3"/>
      <c r="AF37" s="64" t="s">
        <v>137</v>
      </c>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215" t="s">
        <v>98</v>
      </c>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7"/>
      <c r="AE38" s="3"/>
      <c r="AF38" s="64" t="s">
        <v>137</v>
      </c>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200" t="s">
        <v>87</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2"/>
      <c r="AE39" s="3"/>
      <c r="AF39" s="64" t="s">
        <v>137</v>
      </c>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200"/>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2"/>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6"/>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209" t="s">
        <v>107</v>
      </c>
      <c r="B42" s="210"/>
      <c r="C42" s="210"/>
      <c r="D42" s="210"/>
      <c r="E42" s="210"/>
      <c r="F42" s="210"/>
      <c r="G42" s="210"/>
      <c r="H42" s="210"/>
      <c r="I42" s="210"/>
      <c r="J42" s="210"/>
      <c r="K42" s="210"/>
      <c r="L42" s="210"/>
      <c r="M42" s="210"/>
      <c r="N42" s="210"/>
      <c r="O42" s="210"/>
      <c r="P42" s="210"/>
      <c r="Q42" s="210"/>
      <c r="R42" s="210"/>
      <c r="S42" s="210"/>
      <c r="T42" s="210"/>
      <c r="U42" s="210"/>
      <c r="V42" s="210"/>
      <c r="W42" s="210"/>
      <c r="X42" s="211"/>
      <c r="Y42" s="1"/>
      <c r="Z42" s="67" t="s">
        <v>140</v>
      </c>
      <c r="AA42" s="11"/>
      <c r="AB42" s="12" t="s">
        <v>94</v>
      </c>
      <c r="AC42" s="1"/>
      <c r="AD42" s="13" t="s">
        <v>92</v>
      </c>
      <c r="AE42" s="3"/>
      <c r="AF42" s="64" t="s">
        <v>137</v>
      </c>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97" t="s">
        <v>147</v>
      </c>
      <c r="B43" s="198"/>
      <c r="C43" s="198"/>
      <c r="D43" s="198"/>
      <c r="E43" s="198"/>
      <c r="F43" s="198"/>
      <c r="G43" s="198"/>
      <c r="H43" s="198"/>
      <c r="I43" s="198"/>
      <c r="J43" s="198"/>
      <c r="K43" s="198"/>
      <c r="L43" s="198"/>
      <c r="M43" s="198"/>
      <c r="N43" s="198"/>
      <c r="O43" s="198"/>
      <c r="P43" s="198"/>
      <c r="Q43" s="198"/>
      <c r="R43" s="198"/>
      <c r="S43" s="198"/>
      <c r="T43" s="198"/>
      <c r="U43" s="198"/>
      <c r="V43" s="198"/>
      <c r="W43" s="198"/>
      <c r="X43" s="199"/>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40"/>
      <c r="B44" s="141"/>
      <c r="C44" s="141"/>
      <c r="D44" s="141"/>
      <c r="E44" s="141"/>
      <c r="F44" s="141"/>
      <c r="G44" s="141"/>
      <c r="H44" s="141"/>
      <c r="I44" s="141"/>
      <c r="J44" s="141"/>
      <c r="K44" s="141"/>
      <c r="L44" s="141"/>
      <c r="M44" s="141"/>
      <c r="N44" s="141"/>
      <c r="O44" s="141"/>
      <c r="P44" s="141"/>
      <c r="Q44" s="141"/>
      <c r="R44" s="141"/>
      <c r="S44" s="141"/>
      <c r="T44" s="141"/>
      <c r="U44" s="141"/>
      <c r="V44" s="141"/>
      <c r="W44" s="141"/>
      <c r="X44" s="142"/>
      <c r="Y44" s="1"/>
      <c r="Z44" s="1"/>
      <c r="AA44" s="1"/>
      <c r="AB44" s="1"/>
      <c r="AC44" s="1"/>
      <c r="AD44" s="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20.25">
      <c r="A45" s="212" t="s">
        <v>30</v>
      </c>
      <c r="B45" s="213"/>
      <c r="C45" s="213"/>
      <c r="D45" s="213"/>
      <c r="E45" s="213"/>
      <c r="F45" s="213"/>
      <c r="G45" s="213"/>
      <c r="H45" s="213"/>
      <c r="I45" s="213"/>
      <c r="J45" s="213"/>
      <c r="K45" s="213"/>
      <c r="L45" s="213"/>
      <c r="M45" s="213"/>
      <c r="N45" s="213"/>
      <c r="O45" s="213"/>
      <c r="P45" s="213"/>
      <c r="Q45" s="213"/>
      <c r="R45" s="213"/>
      <c r="S45" s="213"/>
      <c r="T45" s="213"/>
      <c r="U45" s="213"/>
      <c r="V45" s="213"/>
      <c r="W45" s="213"/>
      <c r="X45" s="214"/>
      <c r="Y45" s="1"/>
      <c r="Z45" s="1">
        <v>34</v>
      </c>
      <c r="AA45" s="1"/>
      <c r="AB45" s="1">
        <v>17</v>
      </c>
      <c r="AC45" s="1"/>
      <c r="AD45" s="9">
        <v>30055</v>
      </c>
      <c r="AE45" s="3"/>
      <c r="AF45" s="64" t="s">
        <v>137</v>
      </c>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200"/>
      <c r="B46" s="201"/>
      <c r="C46" s="201"/>
      <c r="D46" s="201"/>
      <c r="E46" s="201"/>
      <c r="F46" s="201"/>
      <c r="G46" s="201"/>
      <c r="H46" s="201"/>
      <c r="I46" s="201"/>
      <c r="J46" s="201"/>
      <c r="K46" s="201"/>
      <c r="L46" s="201"/>
      <c r="M46" s="201"/>
      <c r="N46" s="201"/>
      <c r="O46" s="201"/>
      <c r="P46" s="201"/>
      <c r="Q46" s="201"/>
      <c r="R46" s="201"/>
      <c r="S46" s="201"/>
      <c r="T46" s="201"/>
      <c r="U46" s="201"/>
      <c r="V46" s="201"/>
      <c r="W46" s="201"/>
      <c r="X46" s="202"/>
      <c r="Y46" s="1"/>
      <c r="Z46" s="1"/>
      <c r="AA46" s="1"/>
      <c r="AB46" s="1"/>
      <c r="AC46" s="1"/>
      <c r="AD46" s="9"/>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47.75" customHeight="1">
      <c r="A47" s="204" t="s">
        <v>15</v>
      </c>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48"/>
      <c r="Z47" s="1"/>
      <c r="AA47" s="1"/>
      <c r="AB47" s="1"/>
      <c r="AC47" s="1"/>
      <c r="AD47" s="9"/>
      <c r="AE47" s="3"/>
      <c r="AF47" s="64" t="s">
        <v>137</v>
      </c>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206"/>
      <c r="B48" s="207"/>
      <c r="C48" s="207"/>
      <c r="D48" s="207"/>
      <c r="E48" s="207"/>
      <c r="F48" s="207"/>
      <c r="G48" s="207"/>
      <c r="H48" s="207"/>
      <c r="I48" s="207"/>
      <c r="J48" s="207"/>
      <c r="K48" s="207"/>
      <c r="L48" s="207"/>
      <c r="M48" s="207"/>
      <c r="N48" s="207"/>
      <c r="O48" s="207"/>
      <c r="P48" s="207"/>
      <c r="Q48" s="207"/>
      <c r="R48" s="207"/>
      <c r="S48" s="207"/>
      <c r="T48" s="207"/>
      <c r="U48" s="207"/>
      <c r="V48" s="207"/>
      <c r="W48" s="207"/>
      <c r="X48" s="208"/>
      <c r="Y48" s="1"/>
      <c r="Z48" s="1"/>
      <c r="AA48" s="1"/>
      <c r="AB48" s="1"/>
      <c r="AC48" s="1"/>
      <c r="AD48" s="9"/>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19.5" customHeight="1">
      <c r="A49" s="212" t="s">
        <v>8</v>
      </c>
      <c r="B49" s="213"/>
      <c r="C49" s="213"/>
      <c r="D49" s="213"/>
      <c r="E49" s="213"/>
      <c r="F49" s="213"/>
      <c r="G49" s="213"/>
      <c r="H49" s="213"/>
      <c r="I49" s="213"/>
      <c r="J49" s="213"/>
      <c r="K49" s="213"/>
      <c r="L49" s="213"/>
      <c r="M49" s="213"/>
      <c r="N49" s="213"/>
      <c r="O49" s="213"/>
      <c r="P49" s="213"/>
      <c r="Q49" s="213"/>
      <c r="R49" s="213"/>
      <c r="S49" s="213"/>
      <c r="T49" s="213"/>
      <c r="U49" s="213"/>
      <c r="V49" s="213"/>
      <c r="W49" s="213"/>
      <c r="X49" s="214"/>
      <c r="Y49" s="1"/>
      <c r="Z49" s="1">
        <v>48</v>
      </c>
      <c r="AA49" s="1"/>
      <c r="AB49" s="1">
        <v>24</v>
      </c>
      <c r="AC49" s="1"/>
      <c r="AD49" s="9">
        <v>20267</v>
      </c>
      <c r="AE49" s="3"/>
      <c r="AF49" s="64" t="s">
        <v>137</v>
      </c>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200"/>
      <c r="B50" s="201"/>
      <c r="C50" s="201"/>
      <c r="D50" s="201"/>
      <c r="E50" s="201"/>
      <c r="F50" s="201"/>
      <c r="G50" s="201"/>
      <c r="H50" s="201"/>
      <c r="I50" s="201"/>
      <c r="J50" s="201"/>
      <c r="K50" s="201"/>
      <c r="L50" s="201"/>
      <c r="M50" s="201"/>
      <c r="N50" s="201"/>
      <c r="O50" s="201"/>
      <c r="P50" s="201"/>
      <c r="Q50" s="201"/>
      <c r="R50" s="201"/>
      <c r="S50" s="201"/>
      <c r="T50" s="201"/>
      <c r="U50" s="201"/>
      <c r="V50" s="201"/>
      <c r="W50" s="201"/>
      <c r="X50" s="202"/>
      <c r="Y50" s="1"/>
      <c r="Z50" s="1"/>
      <c r="AA50" s="1"/>
      <c r="AB50" s="1"/>
      <c r="AC50" s="1"/>
      <c r="AD50" s="9"/>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82.5" customHeight="1">
      <c r="A51" s="257" t="s">
        <v>194</v>
      </c>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49"/>
      <c r="Z51" s="1"/>
      <c r="AA51" s="1"/>
      <c r="AB51" s="1"/>
      <c r="AC51" s="1"/>
      <c r="AD51" s="9"/>
      <c r="AE51" s="3"/>
      <c r="AF51" s="64" t="s">
        <v>137</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200"/>
      <c r="B52" s="201"/>
      <c r="C52" s="201"/>
      <c r="D52" s="201"/>
      <c r="E52" s="201"/>
      <c r="F52" s="201"/>
      <c r="G52" s="201"/>
      <c r="H52" s="201"/>
      <c r="I52" s="201"/>
      <c r="J52" s="201"/>
      <c r="K52" s="201"/>
      <c r="L52" s="201"/>
      <c r="M52" s="201"/>
      <c r="N52" s="201"/>
      <c r="O52" s="201"/>
      <c r="P52" s="201"/>
      <c r="Q52" s="201"/>
      <c r="R52" s="201"/>
      <c r="S52" s="201"/>
      <c r="T52" s="201"/>
      <c r="U52" s="201"/>
      <c r="V52" s="201"/>
      <c r="W52" s="201"/>
      <c r="X52" s="202"/>
      <c r="Y52" s="1"/>
      <c r="Z52" s="1"/>
      <c r="AA52" s="1"/>
      <c r="AB52" s="1"/>
      <c r="AC52" s="1"/>
      <c r="AD52" s="9"/>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212" t="s">
        <v>31</v>
      </c>
      <c r="B53" s="213"/>
      <c r="C53" s="213"/>
      <c r="D53" s="213"/>
      <c r="E53" s="213"/>
      <c r="F53" s="213"/>
      <c r="G53" s="213"/>
      <c r="H53" s="213"/>
      <c r="I53" s="213"/>
      <c r="J53" s="213"/>
      <c r="K53" s="213"/>
      <c r="L53" s="213"/>
      <c r="M53" s="213"/>
      <c r="N53" s="213"/>
      <c r="O53" s="213"/>
      <c r="P53" s="213"/>
      <c r="Q53" s="213"/>
      <c r="R53" s="213"/>
      <c r="S53" s="213"/>
      <c r="T53" s="213"/>
      <c r="U53" s="213"/>
      <c r="V53" s="213"/>
      <c r="W53" s="213"/>
      <c r="X53" s="214"/>
      <c r="Y53" s="1"/>
      <c r="Z53" s="1">
        <v>50</v>
      </c>
      <c r="AA53" s="1"/>
      <c r="AB53" s="1">
        <v>25</v>
      </c>
      <c r="AC53" s="1"/>
      <c r="AD53" s="9">
        <v>15522</v>
      </c>
      <c r="AE53" s="3"/>
      <c r="AF53" s="64" t="s">
        <v>137</v>
      </c>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203"/>
      <c r="B54" s="201"/>
      <c r="C54" s="201"/>
      <c r="D54" s="201"/>
      <c r="E54" s="201"/>
      <c r="F54" s="201"/>
      <c r="G54" s="201"/>
      <c r="H54" s="201"/>
      <c r="I54" s="201"/>
      <c r="J54" s="201"/>
      <c r="K54" s="201"/>
      <c r="L54" s="201"/>
      <c r="M54" s="201"/>
      <c r="N54" s="201"/>
      <c r="O54" s="201"/>
      <c r="P54" s="201"/>
      <c r="Q54" s="201"/>
      <c r="R54" s="201"/>
      <c r="S54" s="201"/>
      <c r="T54" s="201"/>
      <c r="U54" s="201"/>
      <c r="V54" s="201"/>
      <c r="W54" s="201"/>
      <c r="X54" s="202"/>
      <c r="Y54" s="1"/>
      <c r="Z54" s="1"/>
      <c r="AA54" s="1"/>
      <c r="AB54" s="1"/>
      <c r="AC54" s="1"/>
      <c r="AD54" s="1"/>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76.5" customHeight="1">
      <c r="A55" s="204" t="s">
        <v>17</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48"/>
      <c r="Z55" s="1"/>
      <c r="AA55" s="1"/>
      <c r="AB55" s="1"/>
      <c r="AC55" s="1"/>
      <c r="AD55" s="1"/>
      <c r="AE55" s="3"/>
      <c r="AF55" s="64" t="s">
        <v>137</v>
      </c>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ht="20.25">
      <c r="A56" s="1" t="s">
        <v>86</v>
      </c>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20.25">
      <c r="A57" s="212" t="s">
        <v>68</v>
      </c>
      <c r="B57" s="213"/>
      <c r="C57" s="213"/>
      <c r="D57" s="213"/>
      <c r="E57" s="213"/>
      <c r="F57" s="213"/>
      <c r="G57" s="213"/>
      <c r="H57" s="213"/>
      <c r="I57" s="213"/>
      <c r="J57" s="213"/>
      <c r="K57" s="213"/>
      <c r="L57" s="213"/>
      <c r="M57" s="213"/>
      <c r="N57" s="213"/>
      <c r="O57" s="213"/>
      <c r="P57" s="213"/>
      <c r="Q57" s="213"/>
      <c r="R57" s="213"/>
      <c r="S57" s="213"/>
      <c r="T57" s="213"/>
      <c r="U57" s="213"/>
      <c r="V57" s="213"/>
      <c r="W57" s="213"/>
      <c r="X57" s="214"/>
      <c r="Y57" s="1"/>
      <c r="Z57" s="1">
        <v>143</v>
      </c>
      <c r="AA57" s="1"/>
      <c r="AB57" s="1">
        <v>71</v>
      </c>
      <c r="AC57" s="1"/>
      <c r="AD57" s="9">
        <v>29723</v>
      </c>
      <c r="AE57" s="3"/>
      <c r="AF57" s="64" t="s">
        <v>137</v>
      </c>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20.25">
      <c r="A58" s="200"/>
      <c r="B58" s="201"/>
      <c r="C58" s="201"/>
      <c r="D58" s="201"/>
      <c r="E58" s="201"/>
      <c r="F58" s="201"/>
      <c r="G58" s="201"/>
      <c r="H58" s="201"/>
      <c r="I58" s="201"/>
      <c r="J58" s="201"/>
      <c r="K58" s="201"/>
      <c r="L58" s="201"/>
      <c r="M58" s="201"/>
      <c r="N58" s="201"/>
      <c r="O58" s="201"/>
      <c r="P58" s="201"/>
      <c r="Q58" s="201"/>
      <c r="R58" s="201"/>
      <c r="S58" s="201"/>
      <c r="T58" s="201"/>
      <c r="U58" s="201"/>
      <c r="V58" s="201"/>
      <c r="W58" s="201"/>
      <c r="X58" s="202"/>
      <c r="Y58" s="1"/>
      <c r="Z58" s="1"/>
      <c r="AA58" s="1"/>
      <c r="AB58" s="1"/>
      <c r="AC58" s="1"/>
      <c r="AD58" s="9"/>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99.75" customHeight="1">
      <c r="A59" s="257" t="s">
        <v>59</v>
      </c>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48"/>
      <c r="Z59" s="1"/>
      <c r="AA59" s="1"/>
      <c r="AB59" s="1"/>
      <c r="AC59" s="1"/>
      <c r="AD59" s="9"/>
      <c r="AE59" s="3"/>
      <c r="AF59" s="64" t="s">
        <v>137</v>
      </c>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2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5" customHeight="1">
      <c r="A62" s="230"/>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2"/>
      <c r="AE62" s="3"/>
      <c r="AF62" s="64"/>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0.25">
      <c r="A63" s="230" t="s">
        <v>109</v>
      </c>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1"/>
      <c r="AD63" s="232"/>
      <c r="AE63" s="3"/>
      <c r="AF63" s="64" t="s">
        <v>137</v>
      </c>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20.25">
      <c r="A64" s="215" t="s">
        <v>98</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7"/>
      <c r="AE64" s="3"/>
      <c r="AF64" s="64" t="s">
        <v>137</v>
      </c>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20.25">
      <c r="A65" s="200" t="s">
        <v>87</v>
      </c>
      <c r="B65" s="201"/>
      <c r="C65" s="201"/>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2"/>
      <c r="AE65" s="3"/>
      <c r="AF65" s="64" t="s">
        <v>137</v>
      </c>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20.25">
      <c r="A66" s="200"/>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2"/>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20.25">
      <c r="A67" s="194"/>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6"/>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20.25">
      <c r="A68" s="209" t="s">
        <v>107</v>
      </c>
      <c r="B68" s="210"/>
      <c r="C68" s="210"/>
      <c r="D68" s="210"/>
      <c r="E68" s="210"/>
      <c r="F68" s="210"/>
      <c r="G68" s="210"/>
      <c r="H68" s="210"/>
      <c r="I68" s="210"/>
      <c r="J68" s="210"/>
      <c r="K68" s="210"/>
      <c r="L68" s="210"/>
      <c r="M68" s="210"/>
      <c r="N68" s="210"/>
      <c r="O68" s="210"/>
      <c r="P68" s="210"/>
      <c r="Q68" s="210"/>
      <c r="R68" s="210"/>
      <c r="S68" s="210"/>
      <c r="T68" s="210"/>
      <c r="U68" s="210"/>
      <c r="V68" s="210"/>
      <c r="W68" s="210"/>
      <c r="X68" s="211"/>
      <c r="Y68" s="1"/>
      <c r="Z68" s="67" t="s">
        <v>140</v>
      </c>
      <c r="AA68" s="11"/>
      <c r="AB68" s="12" t="s">
        <v>94</v>
      </c>
      <c r="AC68" s="1"/>
      <c r="AD68" s="13" t="s">
        <v>92</v>
      </c>
      <c r="AE68" s="3"/>
      <c r="AF68" s="64" t="s">
        <v>137</v>
      </c>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ht="20.25">
      <c r="A69" s="197" t="s">
        <v>147</v>
      </c>
      <c r="B69" s="198"/>
      <c r="C69" s="198"/>
      <c r="D69" s="198"/>
      <c r="E69" s="198"/>
      <c r="F69" s="198"/>
      <c r="G69" s="198"/>
      <c r="H69" s="198"/>
      <c r="I69" s="198"/>
      <c r="J69" s="198"/>
      <c r="K69" s="198"/>
      <c r="L69" s="198"/>
      <c r="M69" s="198"/>
      <c r="N69" s="198"/>
      <c r="O69" s="198"/>
      <c r="P69" s="198"/>
      <c r="Q69" s="198"/>
      <c r="R69" s="198"/>
      <c r="S69" s="198"/>
      <c r="T69" s="198"/>
      <c r="U69" s="198"/>
      <c r="V69" s="198"/>
      <c r="W69" s="198"/>
      <c r="X69" s="199"/>
      <c r="Y69" s="1"/>
      <c r="Z69" s="1"/>
      <c r="AA69" s="1"/>
      <c r="AB69" s="1"/>
      <c r="AC69" s="1"/>
      <c r="AD69" s="1"/>
      <c r="AE69" s="3"/>
      <c r="AF69" s="64" t="s">
        <v>137</v>
      </c>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20.25">
      <c r="A70" s="140"/>
      <c r="B70" s="141"/>
      <c r="C70" s="141"/>
      <c r="D70" s="141"/>
      <c r="E70" s="141"/>
      <c r="F70" s="141"/>
      <c r="G70" s="141"/>
      <c r="H70" s="141"/>
      <c r="I70" s="141"/>
      <c r="J70" s="141"/>
      <c r="K70" s="141"/>
      <c r="L70" s="141"/>
      <c r="M70" s="141"/>
      <c r="N70" s="141"/>
      <c r="O70" s="141"/>
      <c r="P70" s="141"/>
      <c r="Q70" s="141"/>
      <c r="R70" s="141"/>
      <c r="S70" s="141"/>
      <c r="T70" s="141"/>
      <c r="U70" s="141"/>
      <c r="V70" s="141"/>
      <c r="W70" s="141"/>
      <c r="X70" s="142"/>
      <c r="Y70" s="1"/>
      <c r="Z70" s="1"/>
      <c r="AA70" s="1"/>
      <c r="AB70" s="1"/>
      <c r="AC70" s="1"/>
      <c r="AD70" s="1"/>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20.25">
      <c r="A71" s="212" t="s">
        <v>5</v>
      </c>
      <c r="B71" s="213"/>
      <c r="C71" s="213"/>
      <c r="D71" s="213"/>
      <c r="E71" s="213"/>
      <c r="F71" s="213"/>
      <c r="G71" s="213"/>
      <c r="H71" s="213"/>
      <c r="I71" s="213"/>
      <c r="J71" s="213"/>
      <c r="K71" s="213"/>
      <c r="L71" s="213"/>
      <c r="M71" s="213"/>
      <c r="N71" s="213"/>
      <c r="O71" s="213"/>
      <c r="P71" s="213"/>
      <c r="Q71" s="213"/>
      <c r="R71" s="213"/>
      <c r="S71" s="213"/>
      <c r="T71" s="213"/>
      <c r="U71" s="213"/>
      <c r="V71" s="213"/>
      <c r="W71" s="213"/>
      <c r="X71" s="214"/>
      <c r="Y71" s="1"/>
      <c r="Z71" s="1">
        <v>57</v>
      </c>
      <c r="AA71" s="1"/>
      <c r="AB71" s="1">
        <v>28</v>
      </c>
      <c r="AC71" s="1"/>
      <c r="AD71" s="9">
        <v>10231</v>
      </c>
      <c r="AE71" s="3"/>
      <c r="AF71" s="64" t="s">
        <v>137</v>
      </c>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20.25">
      <c r="A72" s="200"/>
      <c r="B72" s="201"/>
      <c r="C72" s="201"/>
      <c r="D72" s="201"/>
      <c r="E72" s="201"/>
      <c r="F72" s="201"/>
      <c r="G72" s="201"/>
      <c r="H72" s="201"/>
      <c r="I72" s="201"/>
      <c r="J72" s="201"/>
      <c r="K72" s="201"/>
      <c r="L72" s="201"/>
      <c r="M72" s="201"/>
      <c r="N72" s="201"/>
      <c r="O72" s="201"/>
      <c r="P72" s="201"/>
      <c r="Q72" s="201"/>
      <c r="R72" s="201"/>
      <c r="S72" s="201"/>
      <c r="T72" s="201"/>
      <c r="U72" s="201"/>
      <c r="V72" s="201"/>
      <c r="W72" s="201"/>
      <c r="X72" s="202"/>
      <c r="Y72" s="1"/>
      <c r="Z72" s="1"/>
      <c r="AA72" s="1"/>
      <c r="AB72" s="1"/>
      <c r="AC72" s="1"/>
      <c r="AD72" s="9"/>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ht="96" customHeight="1">
      <c r="A73" s="257" t="s">
        <v>195</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48"/>
      <c r="Z73" s="1"/>
      <c r="AA73" s="1"/>
      <c r="AB73" s="1"/>
      <c r="AC73" s="1"/>
      <c r="AD73" s="9"/>
      <c r="AE73" s="3"/>
      <c r="AF73" s="64" t="s">
        <v>137</v>
      </c>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ht="20.25">
      <c r="A74" s="206"/>
      <c r="B74" s="207"/>
      <c r="C74" s="207"/>
      <c r="D74" s="207"/>
      <c r="E74" s="207"/>
      <c r="F74" s="207"/>
      <c r="G74" s="207"/>
      <c r="H74" s="207"/>
      <c r="I74" s="207"/>
      <c r="J74" s="207"/>
      <c r="K74" s="207"/>
      <c r="L74" s="207"/>
      <c r="M74" s="207"/>
      <c r="N74" s="207"/>
      <c r="O74" s="207"/>
      <c r="P74" s="207"/>
      <c r="Q74" s="207"/>
      <c r="R74" s="207"/>
      <c r="S74" s="207"/>
      <c r="T74" s="207"/>
      <c r="U74" s="207"/>
      <c r="V74" s="207"/>
      <c r="W74" s="207"/>
      <c r="X74" s="208"/>
      <c r="Y74" s="1"/>
      <c r="Z74" s="1"/>
      <c r="AA74" s="1"/>
      <c r="AB74" s="1"/>
      <c r="AC74" s="1"/>
      <c r="AD74" s="9"/>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ht="19.5" customHeight="1">
      <c r="A75" s="212" t="s">
        <v>69</v>
      </c>
      <c r="B75" s="213"/>
      <c r="C75" s="213"/>
      <c r="D75" s="213"/>
      <c r="E75" s="213"/>
      <c r="F75" s="213"/>
      <c r="G75" s="213"/>
      <c r="H75" s="213"/>
      <c r="I75" s="213"/>
      <c r="J75" s="213"/>
      <c r="K75" s="213"/>
      <c r="L75" s="213"/>
      <c r="M75" s="213"/>
      <c r="N75" s="213"/>
      <c r="O75" s="213"/>
      <c r="P75" s="213"/>
      <c r="Q75" s="213"/>
      <c r="R75" s="213"/>
      <c r="S75" s="213"/>
      <c r="T75" s="213"/>
      <c r="U75" s="213"/>
      <c r="V75" s="213"/>
      <c r="W75" s="213"/>
      <c r="X75" s="214"/>
      <c r="Y75" s="1"/>
      <c r="Z75" s="1">
        <v>18</v>
      </c>
      <c r="AA75" s="1"/>
      <c r="AB75" s="1">
        <v>9</v>
      </c>
      <c r="AC75" s="1">
        <v>10777</v>
      </c>
      <c r="AD75" s="9">
        <v>10777</v>
      </c>
      <c r="AE75" s="3"/>
      <c r="AF75" s="64" t="s">
        <v>137</v>
      </c>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ht="20.25">
      <c r="A76" s="200"/>
      <c r="B76" s="201"/>
      <c r="C76" s="201"/>
      <c r="D76" s="201"/>
      <c r="E76" s="201"/>
      <c r="F76" s="201"/>
      <c r="G76" s="201"/>
      <c r="H76" s="201"/>
      <c r="I76" s="201"/>
      <c r="J76" s="201"/>
      <c r="K76" s="201"/>
      <c r="L76" s="201"/>
      <c r="M76" s="201"/>
      <c r="N76" s="201"/>
      <c r="O76" s="201"/>
      <c r="P76" s="201"/>
      <c r="Q76" s="201"/>
      <c r="R76" s="201"/>
      <c r="S76" s="201"/>
      <c r="T76" s="201"/>
      <c r="U76" s="201"/>
      <c r="V76" s="201"/>
      <c r="W76" s="201"/>
      <c r="X76" s="202"/>
      <c r="Y76" s="1"/>
      <c r="Z76" s="1"/>
      <c r="AA76" s="1"/>
      <c r="AB76" s="1"/>
      <c r="AC76" s="1"/>
      <c r="AD76" s="9"/>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ht="129" customHeight="1">
      <c r="A77" s="257" t="s">
        <v>6</v>
      </c>
      <c r="B77" s="258"/>
      <c r="C77" s="258"/>
      <c r="D77" s="258"/>
      <c r="E77" s="258"/>
      <c r="F77" s="258"/>
      <c r="G77" s="258"/>
      <c r="H77" s="258"/>
      <c r="I77" s="258"/>
      <c r="J77" s="258"/>
      <c r="K77" s="258"/>
      <c r="L77" s="258"/>
      <c r="M77" s="258"/>
      <c r="N77" s="258"/>
      <c r="O77" s="258"/>
      <c r="P77" s="258"/>
      <c r="Q77" s="258"/>
      <c r="R77" s="258"/>
      <c r="S77" s="258"/>
      <c r="T77" s="258"/>
      <c r="U77" s="258"/>
      <c r="V77" s="258"/>
      <c r="W77" s="258"/>
      <c r="X77" s="258"/>
      <c r="Y77" s="49"/>
      <c r="Z77" s="1"/>
      <c r="AA77" s="1"/>
      <c r="AB77" s="1"/>
      <c r="AC77" s="1"/>
      <c r="AD77" s="9"/>
      <c r="AE77" s="3"/>
      <c r="AF77" s="64" t="s">
        <v>137</v>
      </c>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0.25">
      <c r="A78" s="200"/>
      <c r="B78" s="201"/>
      <c r="C78" s="201"/>
      <c r="D78" s="201"/>
      <c r="E78" s="201"/>
      <c r="F78" s="201"/>
      <c r="G78" s="201"/>
      <c r="H78" s="201"/>
      <c r="I78" s="201"/>
      <c r="J78" s="201"/>
      <c r="K78" s="201"/>
      <c r="L78" s="201"/>
      <c r="M78" s="201"/>
      <c r="N78" s="201"/>
      <c r="O78" s="201"/>
      <c r="P78" s="201"/>
      <c r="Q78" s="201"/>
      <c r="R78" s="201"/>
      <c r="S78" s="201"/>
      <c r="T78" s="201"/>
      <c r="U78" s="201"/>
      <c r="V78" s="201"/>
      <c r="W78" s="201"/>
      <c r="X78" s="202"/>
      <c r="Y78" s="1"/>
      <c r="Z78" s="1"/>
      <c r="AA78" s="1"/>
      <c r="AB78" s="1"/>
      <c r="AC78" s="1"/>
      <c r="AD78" s="9"/>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ht="20.25">
      <c r="A79" s="212" t="s">
        <v>70</v>
      </c>
      <c r="B79" s="213"/>
      <c r="C79" s="213"/>
      <c r="D79" s="213"/>
      <c r="E79" s="213"/>
      <c r="F79" s="213"/>
      <c r="G79" s="213"/>
      <c r="H79" s="213"/>
      <c r="I79" s="213"/>
      <c r="J79" s="213"/>
      <c r="K79" s="213"/>
      <c r="L79" s="213"/>
      <c r="M79" s="213"/>
      <c r="N79" s="213"/>
      <c r="O79" s="213"/>
      <c r="P79" s="213"/>
      <c r="Q79" s="213"/>
      <c r="R79" s="213"/>
      <c r="S79" s="213"/>
      <c r="T79" s="213"/>
      <c r="U79" s="213"/>
      <c r="V79" s="213"/>
      <c r="W79" s="213"/>
      <c r="X79" s="214"/>
      <c r="Y79" s="1"/>
      <c r="Z79" s="1">
        <v>0</v>
      </c>
      <c r="AA79" s="1"/>
      <c r="AB79" s="1">
        <v>0</v>
      </c>
      <c r="AC79" s="1"/>
      <c r="AD79" s="9">
        <v>7000</v>
      </c>
      <c r="AE79" s="3"/>
      <c r="AF79" s="64" t="s">
        <v>137</v>
      </c>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ht="20.25">
      <c r="A80" s="200" t="s">
        <v>86</v>
      </c>
      <c r="B80" s="201"/>
      <c r="C80" s="201"/>
      <c r="D80" s="201"/>
      <c r="E80" s="201"/>
      <c r="F80" s="201"/>
      <c r="G80" s="201"/>
      <c r="H80" s="201"/>
      <c r="I80" s="201"/>
      <c r="J80" s="201"/>
      <c r="K80" s="201"/>
      <c r="L80" s="201"/>
      <c r="M80" s="201"/>
      <c r="N80" s="201"/>
      <c r="O80" s="201"/>
      <c r="P80" s="201"/>
      <c r="Q80" s="201"/>
      <c r="R80" s="201"/>
      <c r="S80" s="201"/>
      <c r="T80" s="201"/>
      <c r="U80" s="201"/>
      <c r="V80" s="201"/>
      <c r="W80" s="201"/>
      <c r="X80" s="202"/>
      <c r="Y80" s="1"/>
      <c r="Z80" s="1"/>
      <c r="AA80" s="1"/>
      <c r="AB80" s="1"/>
      <c r="AC80" s="1"/>
      <c r="AD80" s="1"/>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ht="119.25" customHeight="1">
      <c r="A81" s="257" t="s">
        <v>16</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48"/>
      <c r="Z81" s="1"/>
      <c r="AA81" s="1"/>
      <c r="AB81" s="1"/>
      <c r="AC81" s="1"/>
      <c r="AD81" s="1"/>
      <c r="AE81" s="3"/>
      <c r="AF81" s="64" t="s">
        <v>137</v>
      </c>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ht="2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20.25">
      <c r="A83" s="212" t="s">
        <v>71</v>
      </c>
      <c r="B83" s="213"/>
      <c r="C83" s="213"/>
      <c r="D83" s="213"/>
      <c r="E83" s="213"/>
      <c r="F83" s="213"/>
      <c r="G83" s="213"/>
      <c r="H83" s="213"/>
      <c r="I83" s="213"/>
      <c r="J83" s="213"/>
      <c r="K83" s="213"/>
      <c r="L83" s="213"/>
      <c r="M83" s="213"/>
      <c r="N83" s="213"/>
      <c r="O83" s="213"/>
      <c r="P83" s="213"/>
      <c r="Q83" s="213"/>
      <c r="R83" s="213"/>
      <c r="S83" s="213"/>
      <c r="T83" s="213"/>
      <c r="U83" s="213"/>
      <c r="V83" s="213"/>
      <c r="W83" s="213"/>
      <c r="X83" s="214"/>
      <c r="Y83" s="1"/>
      <c r="Z83" s="132">
        <v>0</v>
      </c>
      <c r="AA83" s="1"/>
      <c r="AB83" s="1">
        <v>0</v>
      </c>
      <c r="AC83" s="1"/>
      <c r="AD83" s="9">
        <v>3114</v>
      </c>
      <c r="AE83" s="3"/>
      <c r="AF83" s="64" t="s">
        <v>137</v>
      </c>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20.25">
      <c r="A84" s="200"/>
      <c r="B84" s="201"/>
      <c r="C84" s="201"/>
      <c r="D84" s="201"/>
      <c r="E84" s="201"/>
      <c r="F84" s="201"/>
      <c r="G84" s="201"/>
      <c r="H84" s="201"/>
      <c r="I84" s="201"/>
      <c r="J84" s="201"/>
      <c r="K84" s="201"/>
      <c r="L84" s="201"/>
      <c r="M84" s="201"/>
      <c r="N84" s="201"/>
      <c r="O84" s="201"/>
      <c r="P84" s="201"/>
      <c r="Q84" s="201"/>
      <c r="R84" s="201"/>
      <c r="S84" s="201"/>
      <c r="T84" s="201"/>
      <c r="U84" s="201"/>
      <c r="V84" s="201"/>
      <c r="W84" s="201"/>
      <c r="X84" s="202"/>
      <c r="Y84" s="1"/>
      <c r="Z84" s="1"/>
      <c r="AA84" s="1"/>
      <c r="AB84" s="1"/>
      <c r="AC84" s="1"/>
      <c r="AD84" s="9"/>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42" customHeight="1">
      <c r="A85" s="257" t="s">
        <v>196</v>
      </c>
      <c r="B85" s="258"/>
      <c r="C85" s="258"/>
      <c r="D85" s="258"/>
      <c r="E85" s="258"/>
      <c r="F85" s="258"/>
      <c r="G85" s="258"/>
      <c r="H85" s="258"/>
      <c r="I85" s="258"/>
      <c r="J85" s="258"/>
      <c r="K85" s="258"/>
      <c r="L85" s="258"/>
      <c r="M85" s="258"/>
      <c r="N85" s="258"/>
      <c r="O85" s="258"/>
      <c r="P85" s="258"/>
      <c r="Q85" s="258"/>
      <c r="R85" s="258"/>
      <c r="S85" s="258"/>
      <c r="T85" s="258"/>
      <c r="U85" s="258"/>
      <c r="V85" s="258"/>
      <c r="W85" s="258"/>
      <c r="X85" s="258"/>
      <c r="Y85" s="48"/>
      <c r="Z85" s="1"/>
      <c r="AA85" s="1"/>
      <c r="AB85" s="1"/>
      <c r="AC85" s="1"/>
      <c r="AD85" s="9"/>
      <c r="AE85" s="3"/>
      <c r="AF85" s="64" t="s">
        <v>137</v>
      </c>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2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30" ht="15" customHeight="1">
      <c r="A87" s="227"/>
      <c r="B87" s="228"/>
      <c r="C87" s="228"/>
      <c r="D87" s="228"/>
      <c r="E87" s="228"/>
      <c r="F87" s="229"/>
      <c r="G87" s="5"/>
      <c r="H87" s="5"/>
      <c r="I87" s="5"/>
      <c r="J87" s="5"/>
      <c r="K87" s="5"/>
      <c r="L87" s="5"/>
      <c r="M87" s="5"/>
      <c r="N87" s="5"/>
      <c r="O87" s="5"/>
      <c r="P87" s="5"/>
      <c r="Q87" s="5"/>
      <c r="R87" s="5"/>
      <c r="S87" s="5"/>
      <c r="T87" s="5"/>
      <c r="U87" s="5"/>
      <c r="V87" s="5"/>
      <c r="W87" s="5"/>
      <c r="X87" s="5"/>
      <c r="Y87" s="5"/>
      <c r="Z87" s="5"/>
      <c r="AA87" s="5"/>
      <c r="AB87" s="5"/>
      <c r="AC87" s="5"/>
      <c r="AD87" s="5"/>
    </row>
    <row r="88" spans="1:256" ht="20.25">
      <c r="A88" s="230" t="s">
        <v>109</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2"/>
      <c r="AE88" s="3"/>
      <c r="AF88" s="64" t="s">
        <v>137</v>
      </c>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20.25">
      <c r="A89" s="215" t="s">
        <v>98</v>
      </c>
      <c r="B89" s="216"/>
      <c r="C89" s="216"/>
      <c r="D89" s="216"/>
      <c r="E89" s="216"/>
      <c r="F89" s="216"/>
      <c r="G89" s="216"/>
      <c r="H89" s="216"/>
      <c r="I89" s="216"/>
      <c r="J89" s="216"/>
      <c r="K89" s="216"/>
      <c r="L89" s="216"/>
      <c r="M89" s="216"/>
      <c r="N89" s="216"/>
      <c r="O89" s="216"/>
      <c r="P89" s="216"/>
      <c r="Q89" s="216"/>
      <c r="R89" s="216"/>
      <c r="S89" s="216"/>
      <c r="T89" s="216"/>
      <c r="U89" s="216"/>
      <c r="V89" s="216"/>
      <c r="W89" s="216"/>
      <c r="X89" s="216"/>
      <c r="Y89" s="216"/>
      <c r="Z89" s="216"/>
      <c r="AA89" s="216"/>
      <c r="AB89" s="216"/>
      <c r="AC89" s="216"/>
      <c r="AD89" s="217"/>
      <c r="AE89" s="3"/>
      <c r="AF89" s="64" t="s">
        <v>137</v>
      </c>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20.25">
      <c r="A90" s="200" t="s">
        <v>87</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c r="AD90" s="202"/>
      <c r="AE90" s="3"/>
      <c r="AF90" s="64" t="s">
        <v>137</v>
      </c>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20.25">
      <c r="A91" s="200"/>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2"/>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20.25">
      <c r="A92" s="194"/>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6"/>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0.25">
      <c r="A93" s="209" t="s">
        <v>107</v>
      </c>
      <c r="B93" s="210"/>
      <c r="C93" s="210"/>
      <c r="D93" s="210"/>
      <c r="E93" s="210"/>
      <c r="F93" s="210"/>
      <c r="G93" s="210"/>
      <c r="H93" s="210"/>
      <c r="I93" s="210"/>
      <c r="J93" s="210"/>
      <c r="K93" s="210"/>
      <c r="L93" s="210"/>
      <c r="M93" s="210"/>
      <c r="N93" s="210"/>
      <c r="O93" s="210"/>
      <c r="P93" s="210"/>
      <c r="Q93" s="210"/>
      <c r="R93" s="210"/>
      <c r="S93" s="210"/>
      <c r="T93" s="210"/>
      <c r="U93" s="210"/>
      <c r="V93" s="210"/>
      <c r="W93" s="210"/>
      <c r="X93" s="211"/>
      <c r="Y93" s="1"/>
      <c r="Z93" s="67" t="s">
        <v>140</v>
      </c>
      <c r="AA93" s="11"/>
      <c r="AB93" s="12" t="s">
        <v>94</v>
      </c>
      <c r="AC93" s="1"/>
      <c r="AD93" s="13" t="s">
        <v>92</v>
      </c>
      <c r="AE93" s="3"/>
      <c r="AF93" s="64" t="s">
        <v>137</v>
      </c>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20.25">
      <c r="A94" s="197" t="s">
        <v>147</v>
      </c>
      <c r="B94" s="198"/>
      <c r="C94" s="198"/>
      <c r="D94" s="198"/>
      <c r="E94" s="198"/>
      <c r="F94" s="198"/>
      <c r="G94" s="198"/>
      <c r="H94" s="198"/>
      <c r="I94" s="198"/>
      <c r="J94" s="198"/>
      <c r="K94" s="198"/>
      <c r="L94" s="198"/>
      <c r="M94" s="198"/>
      <c r="N94" s="198"/>
      <c r="O94" s="198"/>
      <c r="P94" s="198"/>
      <c r="Q94" s="198"/>
      <c r="R94" s="198"/>
      <c r="S94" s="198"/>
      <c r="T94" s="198"/>
      <c r="U94" s="198"/>
      <c r="V94" s="198"/>
      <c r="W94" s="198"/>
      <c r="X94" s="199"/>
      <c r="Y94" s="1"/>
      <c r="Z94" s="1"/>
      <c r="AA94" s="1"/>
      <c r="AB94" s="1"/>
      <c r="AC94" s="1"/>
      <c r="AD94" s="1"/>
      <c r="AE94" s="3"/>
      <c r="AF94" s="64" t="s">
        <v>137</v>
      </c>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20.25">
      <c r="A95" s="140"/>
      <c r="B95" s="141"/>
      <c r="C95" s="141"/>
      <c r="D95" s="141"/>
      <c r="E95" s="141"/>
      <c r="F95" s="141"/>
      <c r="G95" s="141"/>
      <c r="H95" s="141"/>
      <c r="I95" s="141"/>
      <c r="J95" s="141"/>
      <c r="K95" s="141"/>
      <c r="L95" s="141"/>
      <c r="M95" s="141"/>
      <c r="N95" s="141"/>
      <c r="O95" s="141"/>
      <c r="P95" s="141"/>
      <c r="Q95" s="141"/>
      <c r="R95" s="141"/>
      <c r="S95" s="141"/>
      <c r="T95" s="141"/>
      <c r="U95" s="141"/>
      <c r="V95" s="141"/>
      <c r="W95" s="141"/>
      <c r="X95" s="142"/>
      <c r="Y95" s="1"/>
      <c r="Z95" s="1"/>
      <c r="AA95" s="1"/>
      <c r="AB95" s="1"/>
      <c r="AC95" s="1"/>
      <c r="AD95" s="1"/>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19.5" customHeight="1">
      <c r="A96" s="212" t="s">
        <v>9</v>
      </c>
      <c r="B96" s="213"/>
      <c r="C96" s="213"/>
      <c r="D96" s="213"/>
      <c r="E96" s="213"/>
      <c r="F96" s="213"/>
      <c r="G96" s="213"/>
      <c r="H96" s="213"/>
      <c r="I96" s="213"/>
      <c r="J96" s="213"/>
      <c r="K96" s="213"/>
      <c r="L96" s="213"/>
      <c r="M96" s="213"/>
      <c r="N96" s="213"/>
      <c r="O96" s="213"/>
      <c r="P96" s="213"/>
      <c r="Q96" s="213"/>
      <c r="R96" s="213"/>
      <c r="S96" s="213"/>
      <c r="T96" s="213"/>
      <c r="U96" s="213"/>
      <c r="V96" s="213"/>
      <c r="W96" s="213"/>
      <c r="X96" s="214"/>
      <c r="Y96" s="1"/>
      <c r="Z96" s="1">
        <v>15</v>
      </c>
      <c r="AA96" s="1"/>
      <c r="AB96" s="1">
        <v>7</v>
      </c>
      <c r="AC96" s="1"/>
      <c r="AD96" s="9">
        <v>1390</v>
      </c>
      <c r="AE96" s="3"/>
      <c r="AF96" s="64" t="s">
        <v>137</v>
      </c>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2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96.75" customHeight="1">
      <c r="A98" s="257" t="s">
        <v>75</v>
      </c>
      <c r="B98" s="258"/>
      <c r="C98" s="258"/>
      <c r="D98" s="258"/>
      <c r="E98" s="258"/>
      <c r="F98" s="258"/>
      <c r="G98" s="258"/>
      <c r="H98" s="258"/>
      <c r="I98" s="258"/>
      <c r="J98" s="258"/>
      <c r="K98" s="258"/>
      <c r="L98" s="258"/>
      <c r="M98" s="258"/>
      <c r="N98" s="258"/>
      <c r="O98" s="258"/>
      <c r="P98" s="258"/>
      <c r="Q98" s="258"/>
      <c r="R98" s="258"/>
      <c r="S98" s="258"/>
      <c r="T98" s="258"/>
      <c r="U98" s="258"/>
      <c r="V98" s="258"/>
      <c r="W98" s="258"/>
      <c r="X98" s="258"/>
      <c r="Y98" s="49"/>
      <c r="Z98" s="1"/>
      <c r="AA98" s="1"/>
      <c r="AB98" s="1"/>
      <c r="AC98" s="1"/>
      <c r="AD98" s="9"/>
      <c r="AE98" s="3"/>
      <c r="AF98" s="64" t="s">
        <v>137</v>
      </c>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2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20.25">
      <c r="A100" s="212" t="s">
        <v>72</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4"/>
      <c r="Y100" s="1"/>
      <c r="Z100" s="1">
        <v>40</v>
      </c>
      <c r="AA100" s="1"/>
      <c r="AB100" s="1">
        <v>20</v>
      </c>
      <c r="AC100" s="1"/>
      <c r="AD100" s="9">
        <v>10752</v>
      </c>
      <c r="AE100" s="3"/>
      <c r="AF100" s="64" t="s">
        <v>137</v>
      </c>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20.25">
      <c r="A101" s="200" t="s">
        <v>86</v>
      </c>
      <c r="B101" s="201"/>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2"/>
      <c r="Y101" s="1"/>
      <c r="Z101" s="1"/>
      <c r="AA101" s="1"/>
      <c r="AB101" s="1"/>
      <c r="AC101" s="1"/>
      <c r="AD101" s="1"/>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92.25" customHeight="1">
      <c r="A102" s="257" t="s">
        <v>10</v>
      </c>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48"/>
      <c r="Z102" s="1"/>
      <c r="AA102" s="1"/>
      <c r="AB102" s="1"/>
      <c r="AC102" s="1"/>
      <c r="AD102" s="1"/>
      <c r="AE102" s="3"/>
      <c r="AF102" s="64" t="s">
        <v>137</v>
      </c>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20.25">
      <c r="A103" s="77"/>
      <c r="B103" s="78"/>
      <c r="C103" s="78"/>
      <c r="D103" s="78"/>
      <c r="E103" s="78"/>
      <c r="F103" s="78"/>
      <c r="G103" s="78"/>
      <c r="H103" s="78"/>
      <c r="I103" s="78"/>
      <c r="J103" s="78"/>
      <c r="K103" s="78"/>
      <c r="L103" s="78"/>
      <c r="M103" s="78"/>
      <c r="N103" s="78"/>
      <c r="O103" s="78"/>
      <c r="P103" s="78"/>
      <c r="Q103" s="78"/>
      <c r="R103" s="78"/>
      <c r="S103" s="78"/>
      <c r="T103" s="78"/>
      <c r="U103" s="78"/>
      <c r="V103" s="78"/>
      <c r="W103" s="78"/>
      <c r="X103" s="79"/>
      <c r="Y103" s="1"/>
      <c r="Z103" s="1"/>
      <c r="AA103" s="1"/>
      <c r="AB103" s="1"/>
      <c r="AC103" s="1"/>
      <c r="AD103" s="9"/>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20.25">
      <c r="A104" s="212" t="s">
        <v>73</v>
      </c>
      <c r="B104" s="213"/>
      <c r="C104" s="213"/>
      <c r="D104" s="213"/>
      <c r="E104" s="213"/>
      <c r="F104" s="213"/>
      <c r="G104" s="213"/>
      <c r="H104" s="213"/>
      <c r="I104" s="213"/>
      <c r="J104" s="213"/>
      <c r="K104" s="213"/>
      <c r="L104" s="213"/>
      <c r="M104" s="213"/>
      <c r="N104" s="213"/>
      <c r="O104" s="213"/>
      <c r="P104" s="213"/>
      <c r="Q104" s="213"/>
      <c r="R104" s="213"/>
      <c r="S104" s="213"/>
      <c r="T104" s="213"/>
      <c r="U104" s="213"/>
      <c r="V104" s="213"/>
      <c r="W104" s="213"/>
      <c r="X104" s="214"/>
      <c r="Y104" s="1"/>
      <c r="Z104" s="1">
        <v>14</v>
      </c>
      <c r="AA104" s="1"/>
      <c r="AB104" s="1">
        <v>7</v>
      </c>
      <c r="AC104" s="1"/>
      <c r="AD104" s="9">
        <v>4997</v>
      </c>
      <c r="AE104" s="3"/>
      <c r="AF104" s="64" t="s">
        <v>137</v>
      </c>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20.25">
      <c r="A105" s="200"/>
      <c r="B105" s="201"/>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2"/>
      <c r="Y105" s="1"/>
      <c r="Z105" s="1"/>
      <c r="AA105" s="1"/>
      <c r="AB105" s="1"/>
      <c r="AC105" s="1"/>
      <c r="AD105" s="9"/>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11.75" customHeight="1">
      <c r="A106" s="257" t="s">
        <v>39</v>
      </c>
      <c r="B106" s="258"/>
      <c r="C106" s="258"/>
      <c r="D106" s="258"/>
      <c r="E106" s="258"/>
      <c r="F106" s="258"/>
      <c r="G106" s="258"/>
      <c r="H106" s="258"/>
      <c r="I106" s="258"/>
      <c r="J106" s="258"/>
      <c r="K106" s="258"/>
      <c r="L106" s="258"/>
      <c r="M106" s="258"/>
      <c r="N106" s="258"/>
      <c r="O106" s="258"/>
      <c r="P106" s="258"/>
      <c r="Q106" s="258"/>
      <c r="R106" s="258"/>
      <c r="S106" s="258"/>
      <c r="T106" s="258"/>
      <c r="U106" s="258"/>
      <c r="V106" s="258"/>
      <c r="W106" s="258"/>
      <c r="X106" s="258"/>
      <c r="Y106" s="48"/>
      <c r="Z106" s="1"/>
      <c r="AA106" s="1"/>
      <c r="AB106" s="1"/>
      <c r="AC106" s="1"/>
      <c r="AD106" s="9"/>
      <c r="AE106" s="3"/>
      <c r="AF106" s="64" t="s">
        <v>137</v>
      </c>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20.25">
      <c r="A107" s="77"/>
      <c r="B107" s="78"/>
      <c r="C107" s="78"/>
      <c r="D107" s="78"/>
      <c r="E107" s="78"/>
      <c r="F107" s="78"/>
      <c r="G107" s="78"/>
      <c r="H107" s="78"/>
      <c r="I107" s="78"/>
      <c r="J107" s="78"/>
      <c r="K107" s="78"/>
      <c r="L107" s="78"/>
      <c r="M107" s="78"/>
      <c r="N107" s="78"/>
      <c r="O107" s="78"/>
      <c r="P107" s="78"/>
      <c r="Q107" s="78"/>
      <c r="R107" s="78"/>
      <c r="S107" s="78"/>
      <c r="T107" s="78"/>
      <c r="U107" s="78"/>
      <c r="V107" s="78"/>
      <c r="W107" s="78"/>
      <c r="X107" s="79"/>
      <c r="Y107" s="1"/>
      <c r="Z107" s="1"/>
      <c r="AA107" s="1"/>
      <c r="AB107" s="1"/>
      <c r="AC107" s="1"/>
      <c r="AD107" s="9"/>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0.25">
      <c r="A108" s="212" t="s">
        <v>76</v>
      </c>
      <c r="B108" s="213"/>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4"/>
      <c r="Y108" s="1"/>
      <c r="Z108" s="1">
        <v>129</v>
      </c>
      <c r="AA108" s="1"/>
      <c r="AB108" s="1">
        <v>64</v>
      </c>
      <c r="AC108" s="1"/>
      <c r="AD108" s="9">
        <v>23850</v>
      </c>
      <c r="AE108" s="3"/>
      <c r="AF108" s="64" t="s">
        <v>137</v>
      </c>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20.25">
      <c r="A109" s="200" t="s">
        <v>86</v>
      </c>
      <c r="B109" s="201"/>
      <c r="C109" s="201"/>
      <c r="D109" s="201"/>
      <c r="E109" s="201"/>
      <c r="F109" s="201"/>
      <c r="G109" s="201"/>
      <c r="H109" s="201"/>
      <c r="I109" s="201"/>
      <c r="J109" s="201"/>
      <c r="K109" s="201"/>
      <c r="L109" s="201"/>
      <c r="M109" s="201"/>
      <c r="N109" s="201"/>
      <c r="O109" s="201"/>
      <c r="P109" s="201"/>
      <c r="Q109" s="201"/>
      <c r="R109" s="201"/>
      <c r="S109" s="201"/>
      <c r="T109" s="201"/>
      <c r="U109" s="201"/>
      <c r="V109" s="201"/>
      <c r="W109" s="201"/>
      <c r="X109" s="202"/>
      <c r="Y109" s="1"/>
      <c r="Z109" s="1"/>
      <c r="AA109" s="1"/>
      <c r="AB109" s="1"/>
      <c r="AC109" s="1"/>
      <c r="AD109" s="1"/>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116.25" customHeight="1">
      <c r="A110" s="204" t="s">
        <v>40</v>
      </c>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48"/>
      <c r="Z110" s="1"/>
      <c r="AA110" s="1"/>
      <c r="AB110" s="1"/>
      <c r="AC110" s="1"/>
      <c r="AD110" s="1"/>
      <c r="AE110" s="3"/>
      <c r="AF110" s="64" t="s">
        <v>137</v>
      </c>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20.25">
      <c r="A111" s="77"/>
      <c r="B111" s="78"/>
      <c r="C111" s="78"/>
      <c r="D111" s="78"/>
      <c r="E111" s="78"/>
      <c r="F111" s="78"/>
      <c r="G111" s="78"/>
      <c r="H111" s="78"/>
      <c r="I111" s="78"/>
      <c r="J111" s="78"/>
      <c r="K111" s="78"/>
      <c r="L111" s="78"/>
      <c r="M111" s="78"/>
      <c r="N111" s="78"/>
      <c r="O111" s="78"/>
      <c r="P111" s="78"/>
      <c r="Q111" s="78"/>
      <c r="R111" s="78"/>
      <c r="S111" s="78"/>
      <c r="T111" s="78"/>
      <c r="U111" s="78"/>
      <c r="V111" s="78"/>
      <c r="W111" s="78"/>
      <c r="X111" s="79"/>
      <c r="Y111" s="1"/>
      <c r="Z111" s="1"/>
      <c r="AA111" s="1"/>
      <c r="AB111" s="1"/>
      <c r="AC111" s="1"/>
      <c r="AD111" s="9"/>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15" customHeight="1">
      <c r="A112" s="77"/>
      <c r="B112" s="78"/>
      <c r="C112" s="78"/>
      <c r="D112" s="78"/>
      <c r="E112" s="78"/>
      <c r="F112" s="78"/>
      <c r="G112" s="78"/>
      <c r="H112" s="78"/>
      <c r="I112" s="78"/>
      <c r="J112" s="78"/>
      <c r="K112" s="78"/>
      <c r="L112" s="78"/>
      <c r="M112" s="78"/>
      <c r="N112" s="78"/>
      <c r="O112" s="78"/>
      <c r="P112" s="78"/>
      <c r="Q112" s="78"/>
      <c r="R112" s="78"/>
      <c r="S112" s="78"/>
      <c r="T112" s="78"/>
      <c r="U112" s="78"/>
      <c r="V112" s="78"/>
      <c r="W112" s="78"/>
      <c r="X112" s="79"/>
      <c r="Y112" s="1"/>
      <c r="Z112" s="1"/>
      <c r="AA112" s="1"/>
      <c r="AB112" s="1"/>
      <c r="AC112" s="1"/>
      <c r="AD112" s="9"/>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20.25">
      <c r="A113" s="230" t="s">
        <v>109</v>
      </c>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2"/>
      <c r="AE113" s="3"/>
      <c r="AF113" s="64" t="s">
        <v>137</v>
      </c>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20.25">
      <c r="A114" s="215" t="s">
        <v>98</v>
      </c>
      <c r="B114" s="216"/>
      <c r="C114" s="216"/>
      <c r="D114" s="216"/>
      <c r="E114" s="216"/>
      <c r="F114" s="216"/>
      <c r="G114" s="216"/>
      <c r="H114" s="216"/>
      <c r="I114" s="216"/>
      <c r="J114" s="216"/>
      <c r="K114" s="216"/>
      <c r="L114" s="216"/>
      <c r="M114" s="216"/>
      <c r="N114" s="216"/>
      <c r="O114" s="216"/>
      <c r="P114" s="216"/>
      <c r="Q114" s="216"/>
      <c r="R114" s="216"/>
      <c r="S114" s="216"/>
      <c r="T114" s="216"/>
      <c r="U114" s="216"/>
      <c r="V114" s="216"/>
      <c r="W114" s="216"/>
      <c r="X114" s="216"/>
      <c r="Y114" s="216"/>
      <c r="Z114" s="216"/>
      <c r="AA114" s="216"/>
      <c r="AB114" s="216"/>
      <c r="AC114" s="216"/>
      <c r="AD114" s="217"/>
      <c r="AE114" s="3"/>
      <c r="AF114" s="64" t="s">
        <v>137</v>
      </c>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20.25">
      <c r="A115" s="200" t="s">
        <v>87</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2"/>
      <c r="AE115" s="3"/>
      <c r="AF115" s="64" t="s">
        <v>137</v>
      </c>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20.25">
      <c r="A116" s="200"/>
      <c r="B116" s="201"/>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2"/>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20.25">
      <c r="A117" s="194"/>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6"/>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20.25">
      <c r="A118" s="209" t="s">
        <v>107</v>
      </c>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1"/>
      <c r="Y118" s="1"/>
      <c r="Z118" s="67" t="s">
        <v>140</v>
      </c>
      <c r="AA118" s="11"/>
      <c r="AB118" s="12" t="s">
        <v>94</v>
      </c>
      <c r="AC118" s="1"/>
      <c r="AD118" s="13" t="s">
        <v>92</v>
      </c>
      <c r="AE118" s="3"/>
      <c r="AF118" s="64" t="s">
        <v>137</v>
      </c>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20.25">
      <c r="A119" s="197" t="s">
        <v>147</v>
      </c>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9"/>
      <c r="Y119" s="1"/>
      <c r="Z119" s="1"/>
      <c r="AA119" s="1"/>
      <c r="AB119" s="1"/>
      <c r="AC119" s="1"/>
      <c r="AD119" s="1"/>
      <c r="AE119" s="3"/>
      <c r="AF119" s="64" t="s">
        <v>137</v>
      </c>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20.25">
      <c r="A120" s="140"/>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2"/>
      <c r="Y120" s="1"/>
      <c r="Z120" s="1"/>
      <c r="AA120" s="1"/>
      <c r="AB120" s="1"/>
      <c r="AC120" s="1"/>
      <c r="AD120" s="1"/>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19.5" customHeight="1">
      <c r="A121" s="212" t="s">
        <v>74</v>
      </c>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4"/>
      <c r="Y121" s="1"/>
      <c r="Z121" s="1">
        <v>151</v>
      </c>
      <c r="AA121" s="1"/>
      <c r="AB121" s="1">
        <v>75</v>
      </c>
      <c r="AC121" s="1"/>
      <c r="AD121" s="9">
        <v>26256</v>
      </c>
      <c r="AE121" s="3"/>
      <c r="AF121" s="64" t="s">
        <v>137</v>
      </c>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20.25">
      <c r="A122" s="200"/>
      <c r="B122" s="201"/>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2"/>
      <c r="Y122" s="1"/>
      <c r="Z122" s="1"/>
      <c r="AA122" s="1"/>
      <c r="AB122" s="1"/>
      <c r="AC122" s="1"/>
      <c r="AD122" s="9"/>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100.5" customHeight="1">
      <c r="A123" s="257" t="s">
        <v>198</v>
      </c>
      <c r="B123" s="258"/>
      <c r="C123" s="258"/>
      <c r="D123" s="258"/>
      <c r="E123" s="258"/>
      <c r="F123" s="258"/>
      <c r="G123" s="258"/>
      <c r="H123" s="258"/>
      <c r="I123" s="258"/>
      <c r="J123" s="258"/>
      <c r="K123" s="258"/>
      <c r="L123" s="258"/>
      <c r="M123" s="258"/>
      <c r="N123" s="258"/>
      <c r="O123" s="258"/>
      <c r="P123" s="258"/>
      <c r="Q123" s="258"/>
      <c r="R123" s="258"/>
      <c r="S123" s="258"/>
      <c r="T123" s="258"/>
      <c r="U123" s="258"/>
      <c r="V123" s="258"/>
      <c r="W123" s="258"/>
      <c r="X123" s="258"/>
      <c r="Y123" s="49"/>
      <c r="Z123" s="1"/>
      <c r="AA123" s="1"/>
      <c r="AB123" s="1"/>
      <c r="AC123" s="1"/>
      <c r="AD123" s="9"/>
      <c r="AE123" s="3"/>
      <c r="AF123" s="64" t="s">
        <v>137</v>
      </c>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20.25">
      <c r="A124" s="77"/>
      <c r="B124" s="78"/>
      <c r="C124" s="78"/>
      <c r="D124" s="78"/>
      <c r="E124" s="78"/>
      <c r="F124" s="78"/>
      <c r="G124" s="78"/>
      <c r="H124" s="78"/>
      <c r="I124" s="78"/>
      <c r="J124" s="78"/>
      <c r="K124" s="78"/>
      <c r="L124" s="78"/>
      <c r="M124" s="78"/>
      <c r="N124" s="78"/>
      <c r="O124" s="78"/>
      <c r="P124" s="78"/>
      <c r="Q124" s="78"/>
      <c r="R124" s="78"/>
      <c r="S124" s="78"/>
      <c r="T124" s="78"/>
      <c r="U124" s="78"/>
      <c r="V124" s="78"/>
      <c r="W124" s="78"/>
      <c r="X124" s="79"/>
      <c r="Y124" s="1"/>
      <c r="Z124" s="1"/>
      <c r="AA124" s="1"/>
      <c r="AB124" s="1"/>
      <c r="AC124" s="1"/>
      <c r="AD124" s="9"/>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20.25">
      <c r="A125" s="212" t="s">
        <v>7</v>
      </c>
      <c r="B125" s="213"/>
      <c r="C125" s="213"/>
      <c r="D125" s="213"/>
      <c r="E125" s="213"/>
      <c r="F125" s="213"/>
      <c r="G125" s="213"/>
      <c r="H125" s="213"/>
      <c r="I125" s="213"/>
      <c r="J125" s="213"/>
      <c r="K125" s="213"/>
      <c r="L125" s="213"/>
      <c r="M125" s="213"/>
      <c r="N125" s="213"/>
      <c r="O125" s="213"/>
      <c r="P125" s="213"/>
      <c r="Q125" s="213"/>
      <c r="R125" s="213"/>
      <c r="S125" s="213"/>
      <c r="T125" s="213"/>
      <c r="U125" s="213"/>
      <c r="V125" s="213"/>
      <c r="W125" s="213"/>
      <c r="X125" s="214"/>
      <c r="Y125" s="1"/>
      <c r="Z125" s="1">
        <v>0</v>
      </c>
      <c r="AA125" s="1"/>
      <c r="AB125" s="1">
        <v>0</v>
      </c>
      <c r="AC125" s="1"/>
      <c r="AD125" s="9">
        <v>2751</v>
      </c>
      <c r="AE125" s="3"/>
      <c r="AF125" s="64" t="s">
        <v>137</v>
      </c>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20.25">
      <c r="A126" s="200"/>
      <c r="B126" s="201"/>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2"/>
      <c r="Y126" s="1"/>
      <c r="Z126" s="1"/>
      <c r="AA126" s="1"/>
      <c r="AB126" s="1"/>
      <c r="AC126" s="1"/>
      <c r="AD126" s="9"/>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131.25" customHeight="1">
      <c r="A127" s="257" t="s">
        <v>66</v>
      </c>
      <c r="B127" s="258"/>
      <c r="C127" s="258"/>
      <c r="D127" s="258"/>
      <c r="E127" s="258"/>
      <c r="F127" s="258"/>
      <c r="G127" s="258"/>
      <c r="H127" s="258"/>
      <c r="I127" s="258"/>
      <c r="J127" s="258"/>
      <c r="K127" s="258"/>
      <c r="L127" s="258"/>
      <c r="M127" s="258"/>
      <c r="N127" s="258"/>
      <c r="O127" s="258"/>
      <c r="P127" s="258"/>
      <c r="Q127" s="258"/>
      <c r="R127" s="258"/>
      <c r="S127" s="258"/>
      <c r="T127" s="258"/>
      <c r="U127" s="258"/>
      <c r="V127" s="258"/>
      <c r="W127" s="258"/>
      <c r="X127" s="258"/>
      <c r="Y127" s="48"/>
      <c r="Z127" s="1"/>
      <c r="AA127" s="1"/>
      <c r="AB127" s="1"/>
      <c r="AC127" s="1"/>
      <c r="AD127" s="9"/>
      <c r="AE127" s="3"/>
      <c r="AF127" s="64" t="s">
        <v>137</v>
      </c>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20.25">
      <c r="A128" s="1" t="s">
        <v>86</v>
      </c>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20.25">
      <c r="A129" s="212" t="s">
        <v>57</v>
      </c>
      <c r="B129" s="213"/>
      <c r="C129" s="213"/>
      <c r="D129" s="213"/>
      <c r="E129" s="213"/>
      <c r="F129" s="213"/>
      <c r="G129" s="213"/>
      <c r="H129" s="213"/>
      <c r="I129" s="213"/>
      <c r="J129" s="213"/>
      <c r="K129" s="213"/>
      <c r="L129" s="213"/>
      <c r="M129" s="213"/>
      <c r="N129" s="213"/>
      <c r="O129" s="213"/>
      <c r="P129" s="213"/>
      <c r="Q129" s="213"/>
      <c r="R129" s="213"/>
      <c r="S129" s="213"/>
      <c r="T129" s="213"/>
      <c r="U129" s="213"/>
      <c r="V129" s="213"/>
      <c r="W129" s="213"/>
      <c r="X129" s="214"/>
      <c r="Y129" s="1"/>
      <c r="Z129" s="1">
        <v>211</v>
      </c>
      <c r="AA129" s="1"/>
      <c r="AB129" s="1">
        <v>106</v>
      </c>
      <c r="AC129" s="1"/>
      <c r="AD129" s="9">
        <v>38648</v>
      </c>
      <c r="AE129" s="3"/>
      <c r="AF129" s="64" t="s">
        <v>137</v>
      </c>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20.25">
      <c r="A130" s="200" t="s">
        <v>86</v>
      </c>
      <c r="B130" s="201"/>
      <c r="C130" s="201"/>
      <c r="D130" s="201"/>
      <c r="E130" s="201"/>
      <c r="F130" s="201"/>
      <c r="G130" s="201"/>
      <c r="H130" s="201"/>
      <c r="I130" s="201"/>
      <c r="J130" s="201"/>
      <c r="K130" s="201"/>
      <c r="L130" s="201"/>
      <c r="M130" s="201"/>
      <c r="N130" s="201"/>
      <c r="O130" s="201"/>
      <c r="P130" s="201"/>
      <c r="Q130" s="201"/>
      <c r="R130" s="201"/>
      <c r="S130" s="201"/>
      <c r="T130" s="201"/>
      <c r="U130" s="201"/>
      <c r="V130" s="201"/>
      <c r="W130" s="201"/>
      <c r="X130" s="202"/>
      <c r="Y130" s="1"/>
      <c r="Z130" s="1"/>
      <c r="AA130" s="1"/>
      <c r="AB130" s="1"/>
      <c r="AC130" s="1"/>
      <c r="AD130" s="1"/>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118.5" customHeight="1">
      <c r="A131" s="204" t="s">
        <v>58</v>
      </c>
      <c r="B131" s="205"/>
      <c r="C131" s="205"/>
      <c r="D131" s="205"/>
      <c r="E131" s="205"/>
      <c r="F131" s="205"/>
      <c r="G131" s="205"/>
      <c r="H131" s="205"/>
      <c r="I131" s="205"/>
      <c r="J131" s="205"/>
      <c r="K131" s="205"/>
      <c r="L131" s="205"/>
      <c r="M131" s="205"/>
      <c r="N131" s="205"/>
      <c r="O131" s="205"/>
      <c r="P131" s="205"/>
      <c r="Q131" s="205"/>
      <c r="R131" s="205"/>
      <c r="S131" s="205"/>
      <c r="T131" s="205"/>
      <c r="U131" s="205"/>
      <c r="V131" s="205"/>
      <c r="W131" s="205"/>
      <c r="X131" s="205"/>
      <c r="Y131" s="48"/>
      <c r="Z131" s="1"/>
      <c r="AA131" s="1"/>
      <c r="AB131" s="1"/>
      <c r="AC131" s="1"/>
      <c r="AD131" s="1"/>
      <c r="AE131" s="3"/>
      <c r="AF131" s="64" t="s">
        <v>137</v>
      </c>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2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20.25">
      <c r="A133" s="212" t="s">
        <v>77</v>
      </c>
      <c r="B133" s="213"/>
      <c r="C133" s="213"/>
      <c r="D133" s="213"/>
      <c r="E133" s="213"/>
      <c r="F133" s="213"/>
      <c r="G133" s="213"/>
      <c r="H133" s="213"/>
      <c r="I133" s="213"/>
      <c r="J133" s="213"/>
      <c r="K133" s="213"/>
      <c r="L133" s="213"/>
      <c r="M133" s="213"/>
      <c r="N133" s="213"/>
      <c r="O133" s="213"/>
      <c r="P133" s="213"/>
      <c r="Q133" s="213"/>
      <c r="R133" s="213"/>
      <c r="S133" s="213"/>
      <c r="T133" s="213"/>
      <c r="U133" s="213"/>
      <c r="V133" s="213"/>
      <c r="W133" s="213"/>
      <c r="X133" s="214"/>
      <c r="Y133" s="1"/>
      <c r="Z133" s="1">
        <v>1</v>
      </c>
      <c r="AA133" s="1"/>
      <c r="AB133" s="1">
        <v>1</v>
      </c>
      <c r="AC133" s="1"/>
      <c r="AD133" s="9">
        <v>150</v>
      </c>
      <c r="AE133" s="3"/>
      <c r="AF133" s="64" t="s">
        <v>137</v>
      </c>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0.25">
      <c r="A134" s="200"/>
      <c r="B134" s="201"/>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2"/>
      <c r="Y134" s="1"/>
      <c r="Z134" s="1"/>
      <c r="AA134" s="46"/>
      <c r="AB134" s="1"/>
      <c r="AC134" s="46"/>
      <c r="AD134" s="9"/>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81" customHeight="1">
      <c r="A135" s="204" t="s">
        <v>78</v>
      </c>
      <c r="B135" s="205"/>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48"/>
      <c r="Z135" s="88"/>
      <c r="AA135" s="47"/>
      <c r="AB135" s="89"/>
      <c r="AC135" s="47"/>
      <c r="AD135" s="90"/>
      <c r="AE135" s="3"/>
      <c r="AF135" s="64" t="s">
        <v>137</v>
      </c>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20.25">
      <c r="A136" s="259" t="s">
        <v>148</v>
      </c>
      <c r="B136" s="260"/>
      <c r="C136" s="260"/>
      <c r="D136" s="260"/>
      <c r="E136" s="260"/>
      <c r="F136" s="260"/>
      <c r="G136" s="260"/>
      <c r="H136" s="260"/>
      <c r="I136" s="260"/>
      <c r="J136" s="260"/>
      <c r="K136" s="260"/>
      <c r="L136" s="260"/>
      <c r="M136" s="260"/>
      <c r="N136" s="260"/>
      <c r="O136" s="260"/>
      <c r="P136" s="260"/>
      <c r="Q136" s="260"/>
      <c r="R136" s="260"/>
      <c r="S136" s="260"/>
      <c r="T136" s="260"/>
      <c r="U136" s="260"/>
      <c r="V136" s="260"/>
      <c r="W136" s="260"/>
      <c r="X136" s="261"/>
      <c r="Y136" s="1"/>
      <c r="Z136" s="85">
        <f>SUM(Z45:Z135)</f>
        <v>911</v>
      </c>
      <c r="AA136" s="85"/>
      <c r="AB136" s="85">
        <f>SUM(AB45:AB135)</f>
        <v>454</v>
      </c>
      <c r="AC136" s="85"/>
      <c r="AD136" s="85">
        <f>SUM(AD45:AD135)</f>
        <v>235483</v>
      </c>
      <c r="AE136" s="3"/>
      <c r="AF136" s="64" t="s">
        <v>137</v>
      </c>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20.25">
      <c r="A137" s="81"/>
      <c r="B137" s="82"/>
      <c r="C137" s="82"/>
      <c r="D137" s="82"/>
      <c r="E137" s="82"/>
      <c r="F137" s="82"/>
      <c r="G137" s="82"/>
      <c r="H137" s="82"/>
      <c r="I137" s="82"/>
      <c r="J137" s="82"/>
      <c r="K137" s="82"/>
      <c r="L137" s="82"/>
      <c r="M137" s="82"/>
      <c r="N137" s="82"/>
      <c r="O137" s="82"/>
      <c r="P137" s="82"/>
      <c r="Q137" s="82"/>
      <c r="R137" s="82"/>
      <c r="S137" s="82"/>
      <c r="T137" s="82"/>
      <c r="U137" s="82"/>
      <c r="V137" s="82"/>
      <c r="W137" s="82"/>
      <c r="X137" s="80"/>
      <c r="Y137" s="1"/>
      <c r="Z137" s="85"/>
      <c r="AA137" s="85"/>
      <c r="AB137" s="85"/>
      <c r="AC137" s="85"/>
      <c r="AD137" s="85"/>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15" customHeight="1">
      <c r="A138" s="77"/>
      <c r="B138" s="78"/>
      <c r="C138" s="78"/>
      <c r="D138" s="78"/>
      <c r="E138" s="78"/>
      <c r="F138" s="78"/>
      <c r="G138" s="78"/>
      <c r="H138" s="78"/>
      <c r="I138" s="78"/>
      <c r="J138" s="78"/>
      <c r="K138" s="78"/>
      <c r="L138" s="78"/>
      <c r="M138" s="78"/>
      <c r="N138" s="78"/>
      <c r="O138" s="78"/>
      <c r="P138" s="78"/>
      <c r="Q138" s="78"/>
      <c r="R138" s="78"/>
      <c r="S138" s="78"/>
      <c r="T138" s="78"/>
      <c r="U138" s="78"/>
      <c r="V138" s="78"/>
      <c r="W138" s="78"/>
      <c r="X138" s="79"/>
      <c r="Y138" s="1"/>
      <c r="Z138" s="1"/>
      <c r="AA138" s="1"/>
      <c r="AB138" s="1"/>
      <c r="AC138" s="1"/>
      <c r="AD138" s="9"/>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20.25">
      <c r="A139" s="230" t="s">
        <v>109</v>
      </c>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2"/>
      <c r="AE139" s="3"/>
      <c r="AF139" s="64" t="s">
        <v>137</v>
      </c>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20.25">
      <c r="A140" s="215" t="s">
        <v>98</v>
      </c>
      <c r="B140" s="216"/>
      <c r="C140" s="216"/>
      <c r="D140" s="216"/>
      <c r="E140" s="216"/>
      <c r="F140" s="216"/>
      <c r="G140" s="216"/>
      <c r="H140" s="216"/>
      <c r="I140" s="216"/>
      <c r="J140" s="216"/>
      <c r="K140" s="216"/>
      <c r="L140" s="216"/>
      <c r="M140" s="216"/>
      <c r="N140" s="216"/>
      <c r="O140" s="216"/>
      <c r="P140" s="216"/>
      <c r="Q140" s="216"/>
      <c r="R140" s="216"/>
      <c r="S140" s="216"/>
      <c r="T140" s="216"/>
      <c r="U140" s="216"/>
      <c r="V140" s="216"/>
      <c r="W140" s="216"/>
      <c r="X140" s="216"/>
      <c r="Y140" s="216"/>
      <c r="Z140" s="216"/>
      <c r="AA140" s="216"/>
      <c r="AB140" s="216"/>
      <c r="AC140" s="216"/>
      <c r="AD140" s="217"/>
      <c r="AE140" s="3"/>
      <c r="AF140" s="64" t="s">
        <v>137</v>
      </c>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20.25">
      <c r="A141" s="200" t="s">
        <v>87</v>
      </c>
      <c r="B141" s="201"/>
      <c r="C141" s="201"/>
      <c r="D141" s="201"/>
      <c r="E141" s="201"/>
      <c r="F141" s="201"/>
      <c r="G141" s="201"/>
      <c r="H141" s="201"/>
      <c r="I141" s="201"/>
      <c r="J141" s="201"/>
      <c r="K141" s="201"/>
      <c r="L141" s="201"/>
      <c r="M141" s="201"/>
      <c r="N141" s="201"/>
      <c r="O141" s="201"/>
      <c r="P141" s="201"/>
      <c r="Q141" s="201"/>
      <c r="R141" s="201"/>
      <c r="S141" s="201"/>
      <c r="T141" s="201"/>
      <c r="U141" s="201"/>
      <c r="V141" s="201"/>
      <c r="W141" s="201"/>
      <c r="X141" s="201"/>
      <c r="Y141" s="201"/>
      <c r="Z141" s="201"/>
      <c r="AA141" s="201"/>
      <c r="AB141" s="201"/>
      <c r="AC141" s="201"/>
      <c r="AD141" s="202"/>
      <c r="AE141" s="3"/>
      <c r="AF141" s="64" t="s">
        <v>137</v>
      </c>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20.25">
      <c r="A142" s="200"/>
      <c r="B142" s="201"/>
      <c r="C142" s="201"/>
      <c r="D142" s="201"/>
      <c r="E142" s="201"/>
      <c r="F142" s="201"/>
      <c r="G142" s="201"/>
      <c r="H142" s="201"/>
      <c r="I142" s="201"/>
      <c r="J142" s="201"/>
      <c r="K142" s="201"/>
      <c r="L142" s="201"/>
      <c r="M142" s="201"/>
      <c r="N142" s="201"/>
      <c r="O142" s="201"/>
      <c r="P142" s="201"/>
      <c r="Q142" s="201"/>
      <c r="R142" s="201"/>
      <c r="S142" s="201"/>
      <c r="T142" s="201"/>
      <c r="U142" s="201"/>
      <c r="V142" s="201"/>
      <c r="W142" s="201"/>
      <c r="X142" s="201"/>
      <c r="Y142" s="201"/>
      <c r="Z142" s="201"/>
      <c r="AA142" s="201"/>
      <c r="AB142" s="201"/>
      <c r="AC142" s="201"/>
      <c r="AD142" s="202"/>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ht="20.25">
      <c r="A143" s="194"/>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6"/>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ht="20.25">
      <c r="A144" s="209" t="s">
        <v>107</v>
      </c>
      <c r="B144" s="210"/>
      <c r="C144" s="210"/>
      <c r="D144" s="210"/>
      <c r="E144" s="210"/>
      <c r="F144" s="210"/>
      <c r="G144" s="210"/>
      <c r="H144" s="210"/>
      <c r="I144" s="210"/>
      <c r="J144" s="210"/>
      <c r="K144" s="210"/>
      <c r="L144" s="210"/>
      <c r="M144" s="210"/>
      <c r="N144" s="210"/>
      <c r="O144" s="210"/>
      <c r="P144" s="210"/>
      <c r="Q144" s="210"/>
      <c r="R144" s="210"/>
      <c r="S144" s="210"/>
      <c r="T144" s="210"/>
      <c r="U144" s="210"/>
      <c r="V144" s="210"/>
      <c r="W144" s="210"/>
      <c r="X144" s="211"/>
      <c r="Y144" s="1"/>
      <c r="Z144" s="67" t="s">
        <v>140</v>
      </c>
      <c r="AA144" s="11"/>
      <c r="AB144" s="12" t="s">
        <v>94</v>
      </c>
      <c r="AC144" s="1"/>
      <c r="AD144" s="13" t="s">
        <v>92</v>
      </c>
      <c r="AE144" s="3"/>
      <c r="AF144" s="64" t="s">
        <v>137</v>
      </c>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ht="20.25">
      <c r="A145" s="197" t="s">
        <v>149</v>
      </c>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9"/>
      <c r="Y145" s="1"/>
      <c r="Z145" s="1"/>
      <c r="AA145" s="1"/>
      <c r="AB145" s="1"/>
      <c r="AC145" s="1"/>
      <c r="AD145" s="1"/>
      <c r="AE145" s="3"/>
      <c r="AF145" s="64" t="s">
        <v>137</v>
      </c>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ht="20.25">
      <c r="A146" s="140"/>
      <c r="B146" s="141"/>
      <c r="C146" s="141"/>
      <c r="D146" s="141"/>
      <c r="E146" s="141"/>
      <c r="F146" s="141"/>
      <c r="G146" s="141"/>
      <c r="H146" s="141"/>
      <c r="I146" s="141"/>
      <c r="J146" s="141"/>
      <c r="K146" s="141"/>
      <c r="L146" s="141"/>
      <c r="M146" s="141"/>
      <c r="N146" s="141"/>
      <c r="O146" s="141"/>
      <c r="P146" s="141"/>
      <c r="Q146" s="141"/>
      <c r="R146" s="141"/>
      <c r="S146" s="141"/>
      <c r="T146" s="141"/>
      <c r="U146" s="141"/>
      <c r="V146" s="141"/>
      <c r="W146" s="141"/>
      <c r="X146" s="142"/>
      <c r="Y146" s="1"/>
      <c r="Z146" s="1"/>
      <c r="AA146" s="1"/>
      <c r="AB146" s="1"/>
      <c r="AC146" s="1"/>
      <c r="AD146" s="1"/>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19.5" customHeight="1">
      <c r="A147" s="212" t="s">
        <v>142</v>
      </c>
      <c r="B147" s="213"/>
      <c r="C147" s="213"/>
      <c r="D147" s="213"/>
      <c r="E147" s="213"/>
      <c r="F147" s="213"/>
      <c r="G147" s="213"/>
      <c r="H147" s="213"/>
      <c r="I147" s="213"/>
      <c r="J147" s="213"/>
      <c r="K147" s="213"/>
      <c r="L147" s="213"/>
      <c r="M147" s="213"/>
      <c r="N147" s="213"/>
      <c r="O147" s="213"/>
      <c r="P147" s="213"/>
      <c r="Q147" s="213"/>
      <c r="R147" s="213"/>
      <c r="S147" s="213"/>
      <c r="T147" s="213"/>
      <c r="U147" s="213"/>
      <c r="V147" s="213"/>
      <c r="W147" s="213"/>
      <c r="X147" s="214"/>
      <c r="Y147" s="1"/>
      <c r="Z147" s="1">
        <v>86</v>
      </c>
      <c r="AA147" s="1"/>
      <c r="AB147" s="1">
        <v>43</v>
      </c>
      <c r="AC147" s="1"/>
      <c r="AD147" s="9">
        <v>28342</v>
      </c>
      <c r="AE147" s="3"/>
      <c r="AF147" s="64" t="s">
        <v>137</v>
      </c>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ht="20.25">
      <c r="A148" s="200"/>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2"/>
      <c r="Y148" s="1"/>
      <c r="Z148" s="1"/>
      <c r="AA148" s="1"/>
      <c r="AB148" s="1"/>
      <c r="AC148" s="1"/>
      <c r="AD148" s="9"/>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ht="46.5" customHeight="1">
      <c r="A149" s="204" t="s">
        <v>60</v>
      </c>
      <c r="B149" s="242"/>
      <c r="C149" s="242"/>
      <c r="D149" s="242"/>
      <c r="E149" s="242"/>
      <c r="F149" s="242"/>
      <c r="G149" s="242"/>
      <c r="H149" s="242"/>
      <c r="I149" s="242"/>
      <c r="J149" s="242"/>
      <c r="K149" s="242"/>
      <c r="L149" s="242"/>
      <c r="M149" s="242"/>
      <c r="N149" s="242"/>
      <c r="O149" s="242"/>
      <c r="P149" s="242"/>
      <c r="Q149" s="242"/>
      <c r="R149" s="242"/>
      <c r="S149" s="242"/>
      <c r="T149" s="242"/>
      <c r="U149" s="242"/>
      <c r="V149" s="242"/>
      <c r="W149" s="242"/>
      <c r="X149" s="242"/>
      <c r="Y149" s="49"/>
      <c r="Z149" s="1"/>
      <c r="AA149" s="1"/>
      <c r="AB149" s="1"/>
      <c r="AC149" s="1"/>
      <c r="AD149" s="9"/>
      <c r="AE149" s="3"/>
      <c r="AF149" s="64" t="s">
        <v>137</v>
      </c>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ht="2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ht="20.25">
      <c r="A151" s="212" t="s">
        <v>79</v>
      </c>
      <c r="B151" s="213"/>
      <c r="C151" s="213"/>
      <c r="D151" s="213"/>
      <c r="E151" s="213"/>
      <c r="F151" s="213"/>
      <c r="G151" s="213"/>
      <c r="H151" s="213"/>
      <c r="I151" s="213"/>
      <c r="J151" s="213"/>
      <c r="K151" s="213"/>
      <c r="L151" s="213"/>
      <c r="M151" s="213"/>
      <c r="N151" s="213"/>
      <c r="O151" s="213"/>
      <c r="P151" s="213"/>
      <c r="Q151" s="213"/>
      <c r="R151" s="213"/>
      <c r="S151" s="213"/>
      <c r="T151" s="213"/>
      <c r="U151" s="213"/>
      <c r="V151" s="213"/>
      <c r="W151" s="213"/>
      <c r="X151" s="214"/>
      <c r="Y151" s="1"/>
      <c r="Z151" s="1">
        <v>0</v>
      </c>
      <c r="AA151" s="1"/>
      <c r="AB151" s="1">
        <v>0</v>
      </c>
      <c r="AC151" s="1"/>
      <c r="AD151" s="9">
        <v>9196</v>
      </c>
      <c r="AE151" s="3"/>
      <c r="AF151" s="64" t="s">
        <v>137</v>
      </c>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2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ht="94.5" customHeight="1">
      <c r="A153" s="257" t="s">
        <v>4</v>
      </c>
      <c r="B153" s="258"/>
      <c r="C153" s="258"/>
      <c r="D153" s="258"/>
      <c r="E153" s="258"/>
      <c r="F153" s="258"/>
      <c r="G153" s="258"/>
      <c r="H153" s="258"/>
      <c r="I153" s="258"/>
      <c r="J153" s="258"/>
      <c r="K153" s="258"/>
      <c r="L153" s="258"/>
      <c r="M153" s="258"/>
      <c r="N153" s="258"/>
      <c r="O153" s="258"/>
      <c r="P153" s="258"/>
      <c r="Q153" s="258"/>
      <c r="R153" s="258"/>
      <c r="S153" s="258"/>
      <c r="T153" s="258"/>
      <c r="U153" s="258"/>
      <c r="V153" s="258"/>
      <c r="W153" s="258"/>
      <c r="X153" s="258"/>
      <c r="Y153" s="48"/>
      <c r="Z153" s="1"/>
      <c r="AA153" s="1"/>
      <c r="AB153" s="1"/>
      <c r="AC153" s="1"/>
      <c r="AD153" s="9"/>
      <c r="AE153" s="3"/>
      <c r="AF153" s="64" t="s">
        <v>137</v>
      </c>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ht="2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ht="20.25">
      <c r="A155" s="212" t="s">
        <v>80</v>
      </c>
      <c r="B155" s="213"/>
      <c r="C155" s="213"/>
      <c r="D155" s="213"/>
      <c r="E155" s="213"/>
      <c r="F155" s="213"/>
      <c r="G155" s="213"/>
      <c r="H155" s="213"/>
      <c r="I155" s="213"/>
      <c r="J155" s="213"/>
      <c r="K155" s="213"/>
      <c r="L155" s="213"/>
      <c r="M155" s="213"/>
      <c r="N155" s="213"/>
      <c r="O155" s="213"/>
      <c r="P155" s="213"/>
      <c r="Q155" s="213"/>
      <c r="R155" s="213"/>
      <c r="S155" s="213"/>
      <c r="T155" s="213"/>
      <c r="U155" s="213"/>
      <c r="V155" s="213"/>
      <c r="W155" s="213"/>
      <c r="X155" s="214"/>
      <c r="Y155" s="1"/>
      <c r="Z155" s="1">
        <v>0</v>
      </c>
      <c r="AA155" s="1"/>
      <c r="AB155" s="1">
        <v>0</v>
      </c>
      <c r="AC155" s="1"/>
      <c r="AD155" s="9">
        <v>2000</v>
      </c>
      <c r="AE155" s="3"/>
      <c r="AF155" s="64" t="s">
        <v>137</v>
      </c>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20.25">
      <c r="A156" s="200" t="s">
        <v>86</v>
      </c>
      <c r="B156" s="201"/>
      <c r="C156" s="201"/>
      <c r="D156" s="201"/>
      <c r="E156" s="201"/>
      <c r="F156" s="201"/>
      <c r="G156" s="201"/>
      <c r="H156" s="201"/>
      <c r="I156" s="201"/>
      <c r="J156" s="201"/>
      <c r="K156" s="201"/>
      <c r="L156" s="201"/>
      <c r="M156" s="201"/>
      <c r="N156" s="201"/>
      <c r="O156" s="201"/>
      <c r="P156" s="201"/>
      <c r="Q156" s="201"/>
      <c r="R156" s="201"/>
      <c r="S156" s="201"/>
      <c r="T156" s="201"/>
      <c r="U156" s="201"/>
      <c r="V156" s="201"/>
      <c r="W156" s="201"/>
      <c r="X156" s="202"/>
      <c r="Y156" s="1"/>
      <c r="Z156" s="46"/>
      <c r="AA156" s="46"/>
      <c r="AB156" s="46"/>
      <c r="AC156" s="46"/>
      <c r="AD156" s="46"/>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ht="39.75" customHeight="1">
      <c r="A157" s="257" t="s">
        <v>61</v>
      </c>
      <c r="B157" s="258"/>
      <c r="C157" s="258"/>
      <c r="D157" s="258"/>
      <c r="E157" s="258"/>
      <c r="F157" s="258"/>
      <c r="G157" s="258"/>
      <c r="H157" s="258"/>
      <c r="I157" s="258"/>
      <c r="J157" s="258"/>
      <c r="K157" s="258"/>
      <c r="L157" s="258"/>
      <c r="M157" s="258"/>
      <c r="N157" s="258"/>
      <c r="O157" s="258"/>
      <c r="P157" s="258"/>
      <c r="Q157" s="258"/>
      <c r="R157" s="258"/>
      <c r="S157" s="258"/>
      <c r="T157" s="258"/>
      <c r="U157" s="258"/>
      <c r="V157" s="258"/>
      <c r="W157" s="258"/>
      <c r="X157" s="258"/>
      <c r="Y157" s="91"/>
      <c r="Z157" s="47"/>
      <c r="AA157" s="47"/>
      <c r="AB157" s="47"/>
      <c r="AC157" s="47"/>
      <c r="AD157" s="47"/>
      <c r="AE157" s="43"/>
      <c r="AF157" s="64" t="s">
        <v>137</v>
      </c>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ht="20.25">
      <c r="A158" s="1"/>
      <c r="B158" s="1"/>
      <c r="C158" s="1"/>
      <c r="D158" s="1"/>
      <c r="E158" s="1"/>
      <c r="F158" s="1"/>
      <c r="G158" s="1"/>
      <c r="H158" s="1"/>
      <c r="I158" s="1"/>
      <c r="J158" s="1"/>
      <c r="K158" s="1"/>
      <c r="L158" s="1"/>
      <c r="M158" s="1"/>
      <c r="N158" s="1"/>
      <c r="O158" s="1"/>
      <c r="P158" s="1"/>
      <c r="Q158" s="1"/>
      <c r="R158" s="1"/>
      <c r="S158" s="1"/>
      <c r="T158" s="1"/>
      <c r="U158" s="1"/>
      <c r="V158" s="1"/>
      <c r="W158" s="1"/>
      <c r="X158" s="1"/>
      <c r="Y158" s="15"/>
      <c r="Z158" s="47"/>
      <c r="AA158" s="47"/>
      <c r="AB158" s="47"/>
      <c r="AC158" s="47"/>
      <c r="AD158" s="47"/>
      <c r="AE158" s="4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ht="19.5" customHeight="1">
      <c r="A159" s="212" t="s">
        <v>81</v>
      </c>
      <c r="B159" s="213"/>
      <c r="C159" s="213"/>
      <c r="D159" s="213"/>
      <c r="E159" s="213"/>
      <c r="F159" s="213"/>
      <c r="G159" s="213"/>
      <c r="H159" s="213"/>
      <c r="I159" s="213"/>
      <c r="J159" s="213"/>
      <c r="K159" s="213"/>
      <c r="L159" s="213"/>
      <c r="M159" s="213"/>
      <c r="N159" s="213"/>
      <c r="O159" s="213"/>
      <c r="P159" s="213"/>
      <c r="Q159" s="213"/>
      <c r="R159" s="213"/>
      <c r="S159" s="213"/>
      <c r="T159" s="213"/>
      <c r="U159" s="213"/>
      <c r="V159" s="213"/>
      <c r="W159" s="213"/>
      <c r="X159" s="214"/>
      <c r="Y159" s="1"/>
      <c r="Z159" s="1">
        <v>29</v>
      </c>
      <c r="AA159" s="1"/>
      <c r="AB159" s="1">
        <v>15</v>
      </c>
      <c r="AC159" s="1"/>
      <c r="AD159" s="9">
        <v>11744</v>
      </c>
      <c r="AE159" s="3"/>
      <c r="AF159" s="64" t="s">
        <v>137</v>
      </c>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20.25">
      <c r="A160" s="200"/>
      <c r="B160" s="201"/>
      <c r="C160" s="201"/>
      <c r="D160" s="201"/>
      <c r="E160" s="201"/>
      <c r="F160" s="201"/>
      <c r="G160" s="201"/>
      <c r="H160" s="201"/>
      <c r="I160" s="201"/>
      <c r="J160" s="201"/>
      <c r="K160" s="201"/>
      <c r="L160" s="201"/>
      <c r="M160" s="201"/>
      <c r="N160" s="201"/>
      <c r="O160" s="201"/>
      <c r="P160" s="201"/>
      <c r="Q160" s="201"/>
      <c r="R160" s="201"/>
      <c r="S160" s="201"/>
      <c r="T160" s="201"/>
      <c r="U160" s="201"/>
      <c r="V160" s="201"/>
      <c r="W160" s="201"/>
      <c r="X160" s="202"/>
      <c r="Y160" s="1"/>
      <c r="Z160" s="1"/>
      <c r="AA160" s="1"/>
      <c r="AB160" s="1"/>
      <c r="AC160" s="1"/>
      <c r="AD160" s="9"/>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ht="132.75" customHeight="1">
      <c r="A161" s="257" t="s">
        <v>200</v>
      </c>
      <c r="B161" s="258"/>
      <c r="C161" s="258"/>
      <c r="D161" s="258"/>
      <c r="E161" s="258"/>
      <c r="F161" s="258"/>
      <c r="G161" s="258"/>
      <c r="H161" s="258"/>
      <c r="I161" s="258"/>
      <c r="J161" s="258"/>
      <c r="K161" s="258"/>
      <c r="L161" s="258"/>
      <c r="M161" s="258"/>
      <c r="N161" s="258"/>
      <c r="O161" s="258"/>
      <c r="P161" s="258"/>
      <c r="Q161" s="258"/>
      <c r="R161" s="258"/>
      <c r="S161" s="258"/>
      <c r="T161" s="258"/>
      <c r="U161" s="258"/>
      <c r="V161" s="258"/>
      <c r="W161" s="258"/>
      <c r="X161" s="258"/>
      <c r="Y161" s="49"/>
      <c r="Z161" s="1"/>
      <c r="AA161" s="1"/>
      <c r="AB161" s="1"/>
      <c r="AC161" s="1"/>
      <c r="AD161" s="9"/>
      <c r="AE161" s="3"/>
      <c r="AF161" s="64" t="s">
        <v>137</v>
      </c>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ht="2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33"/>
      <c r="AA162" s="133"/>
      <c r="AB162" s="133"/>
      <c r="AC162" s="133"/>
      <c r="AD162" s="13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ht="20.25">
      <c r="A163" s="81"/>
      <c r="B163" s="82"/>
      <c r="C163" s="82"/>
      <c r="D163" s="82"/>
      <c r="E163" s="82"/>
      <c r="F163" s="82"/>
      <c r="G163" s="82"/>
      <c r="H163" s="82"/>
      <c r="I163" s="82"/>
      <c r="J163" s="82"/>
      <c r="K163" s="82"/>
      <c r="L163" s="82"/>
      <c r="M163" s="82"/>
      <c r="N163" s="82"/>
      <c r="O163" s="82"/>
      <c r="P163" s="82"/>
      <c r="Q163" s="82"/>
      <c r="R163" s="82"/>
      <c r="S163" s="82"/>
      <c r="T163" s="82"/>
      <c r="U163" s="82"/>
      <c r="V163" s="82"/>
      <c r="W163" s="82"/>
      <c r="X163" s="80"/>
      <c r="Y163" s="1"/>
      <c r="Z163" s="85"/>
      <c r="AA163" s="85"/>
      <c r="AB163" s="85"/>
      <c r="AC163" s="85"/>
      <c r="AD163" s="85"/>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ht="15" customHeight="1">
      <c r="A164" s="77"/>
      <c r="B164" s="78"/>
      <c r="C164" s="78"/>
      <c r="D164" s="78"/>
      <c r="E164" s="78"/>
      <c r="F164" s="78"/>
      <c r="G164" s="78"/>
      <c r="H164" s="78"/>
      <c r="I164" s="78"/>
      <c r="J164" s="78"/>
      <c r="K164" s="78"/>
      <c r="L164" s="78"/>
      <c r="M164" s="78"/>
      <c r="N164" s="78"/>
      <c r="O164" s="78"/>
      <c r="P164" s="78"/>
      <c r="Q164" s="78"/>
      <c r="R164" s="78"/>
      <c r="S164" s="78"/>
      <c r="T164" s="78"/>
      <c r="U164" s="78"/>
      <c r="V164" s="78"/>
      <c r="W164" s="78"/>
      <c r="X164" s="79"/>
      <c r="Y164" s="1"/>
      <c r="Z164" s="1"/>
      <c r="AA164" s="1"/>
      <c r="AB164" s="1"/>
      <c r="AC164" s="1"/>
      <c r="AD164" s="9"/>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ht="20.25">
      <c r="A165" s="230" t="s">
        <v>109</v>
      </c>
      <c r="B165" s="231"/>
      <c r="C165" s="231"/>
      <c r="D165" s="231"/>
      <c r="E165" s="231"/>
      <c r="F165" s="231"/>
      <c r="G165" s="231"/>
      <c r="H165" s="231"/>
      <c r="I165" s="231"/>
      <c r="J165" s="231"/>
      <c r="K165" s="231"/>
      <c r="L165" s="231"/>
      <c r="M165" s="231"/>
      <c r="N165" s="231"/>
      <c r="O165" s="231"/>
      <c r="P165" s="231"/>
      <c r="Q165" s="231"/>
      <c r="R165" s="231"/>
      <c r="S165" s="231"/>
      <c r="T165" s="231"/>
      <c r="U165" s="231"/>
      <c r="V165" s="231"/>
      <c r="W165" s="231"/>
      <c r="X165" s="231"/>
      <c r="Y165" s="231"/>
      <c r="Z165" s="231"/>
      <c r="AA165" s="231"/>
      <c r="AB165" s="231"/>
      <c r="AC165" s="231"/>
      <c r="AD165" s="232"/>
      <c r="AE165" s="3"/>
      <c r="AF165" s="64" t="s">
        <v>137</v>
      </c>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ht="20.25">
      <c r="A166" s="215" t="s">
        <v>98</v>
      </c>
      <c r="B166" s="216"/>
      <c r="C166" s="216"/>
      <c r="D166" s="216"/>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7"/>
      <c r="AE166" s="3"/>
      <c r="AF166" s="64" t="s">
        <v>137</v>
      </c>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256" ht="20.25">
      <c r="A167" s="200" t="s">
        <v>87</v>
      </c>
      <c r="B167" s="201"/>
      <c r="C167" s="201"/>
      <c r="D167" s="201"/>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2"/>
      <c r="AE167" s="3"/>
      <c r="AF167" s="64" t="s">
        <v>137</v>
      </c>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spans="1:256" ht="20.25">
      <c r="A168" s="200"/>
      <c r="B168" s="201"/>
      <c r="C168" s="201"/>
      <c r="D168" s="201"/>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2"/>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spans="1:256" ht="20.25">
      <c r="A169" s="194"/>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6"/>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spans="1:256" ht="20.25">
      <c r="A170" s="209" t="s">
        <v>107</v>
      </c>
      <c r="B170" s="210"/>
      <c r="C170" s="210"/>
      <c r="D170" s="210"/>
      <c r="E170" s="210"/>
      <c r="F170" s="210"/>
      <c r="G170" s="210"/>
      <c r="H170" s="210"/>
      <c r="I170" s="210"/>
      <c r="J170" s="210"/>
      <c r="K170" s="210"/>
      <c r="L170" s="210"/>
      <c r="M170" s="210"/>
      <c r="N170" s="210"/>
      <c r="O170" s="210"/>
      <c r="P170" s="210"/>
      <c r="Q170" s="210"/>
      <c r="R170" s="210"/>
      <c r="S170" s="210"/>
      <c r="T170" s="210"/>
      <c r="U170" s="210"/>
      <c r="V170" s="210"/>
      <c r="W170" s="210"/>
      <c r="X170" s="211"/>
      <c r="Y170" s="1"/>
      <c r="Z170" s="67" t="s">
        <v>140</v>
      </c>
      <c r="AA170" s="11"/>
      <c r="AB170" s="12" t="s">
        <v>94</v>
      </c>
      <c r="AC170" s="1"/>
      <c r="AD170" s="13" t="s">
        <v>92</v>
      </c>
      <c r="AE170" s="3"/>
      <c r="AF170" s="64" t="s">
        <v>137</v>
      </c>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spans="1:256" ht="20.25">
      <c r="A171" s="197" t="s">
        <v>149</v>
      </c>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9"/>
      <c r="Y171" s="1"/>
      <c r="Z171" s="1"/>
      <c r="AA171" s="1"/>
      <c r="AB171" s="1"/>
      <c r="AC171" s="1"/>
      <c r="AD171" s="1"/>
      <c r="AE171" s="3"/>
      <c r="AF171" s="64" t="s">
        <v>137</v>
      </c>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ht="20.25">
      <c r="A172" s="140"/>
      <c r="B172" s="141"/>
      <c r="C172" s="141"/>
      <c r="D172" s="141"/>
      <c r="E172" s="141"/>
      <c r="F172" s="141"/>
      <c r="G172" s="141"/>
      <c r="H172" s="141"/>
      <c r="I172" s="141"/>
      <c r="J172" s="141"/>
      <c r="K172" s="141"/>
      <c r="L172" s="141"/>
      <c r="M172" s="141"/>
      <c r="N172" s="141"/>
      <c r="O172" s="141"/>
      <c r="P172" s="141"/>
      <c r="Q172" s="141"/>
      <c r="R172" s="141"/>
      <c r="S172" s="141"/>
      <c r="T172" s="141"/>
      <c r="U172" s="141"/>
      <c r="V172" s="141"/>
      <c r="W172" s="141"/>
      <c r="X172" s="142"/>
      <c r="Y172" s="1"/>
      <c r="Z172" s="1"/>
      <c r="AA172" s="1"/>
      <c r="AB172" s="1"/>
      <c r="AC172" s="1"/>
      <c r="AD172" s="1"/>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256" ht="20.25">
      <c r="A173" s="212" t="s">
        <v>82</v>
      </c>
      <c r="B173" s="213"/>
      <c r="C173" s="213"/>
      <c r="D173" s="213"/>
      <c r="E173" s="213"/>
      <c r="F173" s="213"/>
      <c r="G173" s="213"/>
      <c r="H173" s="213"/>
      <c r="I173" s="213"/>
      <c r="J173" s="213"/>
      <c r="K173" s="213"/>
      <c r="L173" s="213"/>
      <c r="M173" s="213"/>
      <c r="N173" s="213"/>
      <c r="O173" s="213"/>
      <c r="P173" s="213"/>
      <c r="Q173" s="213"/>
      <c r="R173" s="213"/>
      <c r="S173" s="213"/>
      <c r="T173" s="213"/>
      <c r="U173" s="213"/>
      <c r="V173" s="213"/>
      <c r="W173" s="213"/>
      <c r="X173" s="214"/>
      <c r="Y173" s="1"/>
      <c r="Z173" s="1">
        <v>0</v>
      </c>
      <c r="AA173" s="1"/>
      <c r="AB173" s="1">
        <v>0</v>
      </c>
      <c r="AC173" s="1"/>
      <c r="AD173" s="9">
        <v>11500</v>
      </c>
      <c r="AE173" s="3"/>
      <c r="AF173" s="64" t="s">
        <v>137</v>
      </c>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spans="1:256" ht="20.25">
      <c r="A174" s="200"/>
      <c r="B174" s="201"/>
      <c r="C174" s="201"/>
      <c r="D174" s="201"/>
      <c r="E174" s="201"/>
      <c r="F174" s="201"/>
      <c r="G174" s="201"/>
      <c r="H174" s="201"/>
      <c r="I174" s="201"/>
      <c r="J174" s="201"/>
      <c r="K174" s="201"/>
      <c r="L174" s="201"/>
      <c r="M174" s="201"/>
      <c r="N174" s="201"/>
      <c r="O174" s="201"/>
      <c r="P174" s="201"/>
      <c r="Q174" s="201"/>
      <c r="R174" s="201"/>
      <c r="S174" s="201"/>
      <c r="T174" s="201"/>
      <c r="U174" s="201"/>
      <c r="V174" s="201"/>
      <c r="W174" s="201"/>
      <c r="X174" s="202"/>
      <c r="Y174" s="1"/>
      <c r="Z174" s="1"/>
      <c r="AA174" s="1"/>
      <c r="AB174" s="1"/>
      <c r="AC174" s="1"/>
      <c r="AD174" s="9"/>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pans="1:256" ht="76.5" customHeight="1">
      <c r="A175" s="257" t="s">
        <v>41</v>
      </c>
      <c r="B175" s="258"/>
      <c r="C175" s="258"/>
      <c r="D175" s="258"/>
      <c r="E175" s="258"/>
      <c r="F175" s="258"/>
      <c r="G175" s="258"/>
      <c r="H175" s="258"/>
      <c r="I175" s="258"/>
      <c r="J175" s="258"/>
      <c r="K175" s="258"/>
      <c r="L175" s="258"/>
      <c r="M175" s="258"/>
      <c r="N175" s="258"/>
      <c r="O175" s="258"/>
      <c r="P175" s="258"/>
      <c r="Q175" s="258"/>
      <c r="R175" s="258"/>
      <c r="S175" s="258"/>
      <c r="T175" s="258"/>
      <c r="U175" s="258"/>
      <c r="V175" s="258"/>
      <c r="W175" s="258"/>
      <c r="X175" s="258"/>
      <c r="Y175" s="48"/>
      <c r="Z175" s="1"/>
      <c r="AA175" s="1"/>
      <c r="AB175" s="1"/>
      <c r="AC175" s="1"/>
      <c r="AD175" s="9"/>
      <c r="AE175" s="3"/>
      <c r="AF175" s="64" t="s">
        <v>137</v>
      </c>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pans="1:256" ht="2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33"/>
      <c r="AA176" s="133"/>
      <c r="AB176" s="133"/>
      <c r="AC176" s="133"/>
      <c r="AD176" s="13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ht="20.25">
      <c r="A177" s="212" t="s">
        <v>83</v>
      </c>
      <c r="B177" s="213"/>
      <c r="C177" s="213"/>
      <c r="D177" s="213"/>
      <c r="E177" s="213"/>
      <c r="F177" s="213"/>
      <c r="G177" s="213"/>
      <c r="H177" s="213"/>
      <c r="I177" s="213"/>
      <c r="J177" s="213"/>
      <c r="K177" s="213"/>
      <c r="L177" s="213"/>
      <c r="M177" s="213"/>
      <c r="N177" s="213"/>
      <c r="O177" s="213"/>
      <c r="P177" s="213"/>
      <c r="Q177" s="213"/>
      <c r="R177" s="213"/>
      <c r="S177" s="213"/>
      <c r="T177" s="213"/>
      <c r="U177" s="213"/>
      <c r="V177" s="213"/>
      <c r="W177" s="213"/>
      <c r="X177" s="214"/>
      <c r="Y177" s="1"/>
      <c r="Z177" s="1">
        <v>3</v>
      </c>
      <c r="AA177" s="1"/>
      <c r="AB177" s="1">
        <v>2</v>
      </c>
      <c r="AC177" s="1"/>
      <c r="AD177" s="9">
        <v>8720</v>
      </c>
      <c r="AE177" s="3"/>
      <c r="AF177" s="64" t="s">
        <v>137</v>
      </c>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pans="1:256" ht="20.25">
      <c r="A178" s="200" t="s">
        <v>86</v>
      </c>
      <c r="B178" s="201"/>
      <c r="C178" s="201"/>
      <c r="D178" s="201"/>
      <c r="E178" s="201"/>
      <c r="F178" s="201"/>
      <c r="G178" s="201"/>
      <c r="H178" s="201"/>
      <c r="I178" s="201"/>
      <c r="J178" s="201"/>
      <c r="K178" s="201"/>
      <c r="L178" s="201"/>
      <c r="M178" s="201"/>
      <c r="N178" s="201"/>
      <c r="O178" s="201"/>
      <c r="P178" s="201"/>
      <c r="Q178" s="201"/>
      <c r="R178" s="201"/>
      <c r="S178" s="201"/>
      <c r="T178" s="201"/>
      <c r="U178" s="201"/>
      <c r="V178" s="201"/>
      <c r="W178" s="201"/>
      <c r="X178" s="202"/>
      <c r="Y178" s="1"/>
      <c r="Z178" s="1"/>
      <c r="AA178" s="1"/>
      <c r="AB178" s="1"/>
      <c r="AC178" s="1"/>
      <c r="AD178" s="1"/>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pans="1:256" ht="159" customHeight="1">
      <c r="A179" s="204" t="s">
        <v>199</v>
      </c>
      <c r="B179" s="242"/>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48"/>
      <c r="Z179" s="1"/>
      <c r="AA179" s="1"/>
      <c r="AB179" s="1"/>
      <c r="AC179" s="1"/>
      <c r="AD179" s="1"/>
      <c r="AE179" s="3"/>
      <c r="AF179" s="64" t="s">
        <v>137</v>
      </c>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spans="1:256" ht="2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33"/>
      <c r="AA180" s="133"/>
      <c r="AB180" s="133"/>
      <c r="AC180" s="133"/>
      <c r="AD180" s="13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ht="19.5" customHeight="1">
      <c r="A181" s="212" t="s">
        <v>84</v>
      </c>
      <c r="B181" s="213"/>
      <c r="C181" s="213"/>
      <c r="D181" s="213"/>
      <c r="E181" s="213"/>
      <c r="F181" s="213"/>
      <c r="G181" s="213"/>
      <c r="H181" s="213"/>
      <c r="I181" s="213"/>
      <c r="J181" s="213"/>
      <c r="K181" s="213"/>
      <c r="L181" s="213"/>
      <c r="M181" s="213"/>
      <c r="N181" s="213"/>
      <c r="O181" s="213"/>
      <c r="P181" s="213"/>
      <c r="Q181" s="213"/>
      <c r="R181" s="213"/>
      <c r="S181" s="213"/>
      <c r="T181" s="213"/>
      <c r="U181" s="213"/>
      <c r="V181" s="213"/>
      <c r="W181" s="213"/>
      <c r="X181" s="214"/>
      <c r="Y181" s="1"/>
      <c r="Z181" s="1">
        <v>27</v>
      </c>
      <c r="AA181" s="1"/>
      <c r="AB181" s="1">
        <v>13</v>
      </c>
      <c r="AC181" s="1"/>
      <c r="AD181" s="9">
        <v>10000</v>
      </c>
      <c r="AE181" s="3"/>
      <c r="AF181" s="64" t="s">
        <v>137</v>
      </c>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ht="20.25">
      <c r="A182" s="200"/>
      <c r="B182" s="201"/>
      <c r="C182" s="201"/>
      <c r="D182" s="201"/>
      <c r="E182" s="201"/>
      <c r="F182" s="201"/>
      <c r="G182" s="201"/>
      <c r="H182" s="201"/>
      <c r="I182" s="201"/>
      <c r="J182" s="201"/>
      <c r="K182" s="201"/>
      <c r="L182" s="201"/>
      <c r="M182" s="201"/>
      <c r="N182" s="201"/>
      <c r="O182" s="201"/>
      <c r="P182" s="201"/>
      <c r="Q182" s="201"/>
      <c r="R182" s="201"/>
      <c r="S182" s="201"/>
      <c r="T182" s="201"/>
      <c r="U182" s="201"/>
      <c r="V182" s="201"/>
      <c r="W182" s="201"/>
      <c r="X182" s="202"/>
      <c r="Y182" s="1"/>
      <c r="Z182" s="1"/>
      <c r="AA182" s="1"/>
      <c r="AB182" s="1"/>
      <c r="AC182" s="1"/>
      <c r="AD182" s="9"/>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ht="123" customHeight="1">
      <c r="A183" s="257" t="s">
        <v>62</v>
      </c>
      <c r="B183" s="258"/>
      <c r="C183" s="258"/>
      <c r="D183" s="258"/>
      <c r="E183" s="258"/>
      <c r="F183" s="258"/>
      <c r="G183" s="258"/>
      <c r="H183" s="258"/>
      <c r="I183" s="258"/>
      <c r="J183" s="258"/>
      <c r="K183" s="258"/>
      <c r="L183" s="258"/>
      <c r="M183" s="258"/>
      <c r="N183" s="258"/>
      <c r="O183" s="258"/>
      <c r="P183" s="258"/>
      <c r="Q183" s="258"/>
      <c r="R183" s="258"/>
      <c r="S183" s="258"/>
      <c r="T183" s="258"/>
      <c r="U183" s="258"/>
      <c r="V183" s="258"/>
      <c r="W183" s="258"/>
      <c r="X183" s="258"/>
      <c r="Y183" s="49"/>
      <c r="Z183" s="1"/>
      <c r="AA183" s="1"/>
      <c r="AB183" s="1"/>
      <c r="AC183" s="1"/>
      <c r="AD183" s="9"/>
      <c r="AE183" s="3"/>
      <c r="AF183" s="64" t="s">
        <v>137</v>
      </c>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ht="2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33"/>
      <c r="AA184" s="133"/>
      <c r="AB184" s="133"/>
      <c r="AC184" s="133"/>
      <c r="AD184" s="13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ht="20.25">
      <c r="A185" s="212" t="s">
        <v>32</v>
      </c>
      <c r="B185" s="213"/>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4"/>
      <c r="Y185" s="1"/>
      <c r="Z185" s="1">
        <v>0</v>
      </c>
      <c r="AA185" s="1"/>
      <c r="AB185" s="1">
        <v>0</v>
      </c>
      <c r="AC185" s="1"/>
      <c r="AD185" s="9">
        <v>7000</v>
      </c>
      <c r="AE185" s="3"/>
      <c r="AF185" s="64" t="s">
        <v>137</v>
      </c>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256" ht="20.25">
      <c r="A186" s="1" t="s">
        <v>86</v>
      </c>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spans="1:256" ht="57" customHeight="1">
      <c r="A187" s="257" t="s">
        <v>65</v>
      </c>
      <c r="B187" s="258"/>
      <c r="C187" s="258"/>
      <c r="D187" s="258"/>
      <c r="E187" s="258"/>
      <c r="F187" s="258"/>
      <c r="G187" s="258"/>
      <c r="H187" s="258"/>
      <c r="I187" s="258"/>
      <c r="J187" s="258"/>
      <c r="K187" s="258"/>
      <c r="L187" s="258"/>
      <c r="M187" s="258"/>
      <c r="N187" s="258"/>
      <c r="O187" s="258"/>
      <c r="P187" s="258"/>
      <c r="Q187" s="258"/>
      <c r="R187" s="258"/>
      <c r="S187" s="258"/>
      <c r="T187" s="258"/>
      <c r="U187" s="258"/>
      <c r="V187" s="258"/>
      <c r="W187" s="258"/>
      <c r="X187" s="258"/>
      <c r="Y187" s="48"/>
      <c r="Z187" s="86"/>
      <c r="AA187" s="86"/>
      <c r="AB187" s="86"/>
      <c r="AC187" s="86"/>
      <c r="AD187" s="86"/>
      <c r="AE187" s="3"/>
      <c r="AF187" s="64" t="s">
        <v>137</v>
      </c>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spans="1:256" ht="20.25">
      <c r="A188" s="259" t="s">
        <v>150</v>
      </c>
      <c r="B188" s="260"/>
      <c r="C188" s="260"/>
      <c r="D188" s="260"/>
      <c r="E188" s="260"/>
      <c r="F188" s="260"/>
      <c r="G188" s="260"/>
      <c r="H188" s="260"/>
      <c r="I188" s="260"/>
      <c r="J188" s="260"/>
      <c r="K188" s="260"/>
      <c r="L188" s="260"/>
      <c r="M188" s="260"/>
      <c r="N188" s="260"/>
      <c r="O188" s="260"/>
      <c r="P188" s="260"/>
      <c r="Q188" s="260"/>
      <c r="R188" s="260"/>
      <c r="S188" s="260"/>
      <c r="T188" s="260"/>
      <c r="U188" s="260"/>
      <c r="V188" s="260"/>
      <c r="W188" s="260"/>
      <c r="X188" s="261"/>
      <c r="Y188" s="1"/>
      <c r="Z188" s="85">
        <f>SUM(Z147:Z187)</f>
        <v>145</v>
      </c>
      <c r="AA188" s="85"/>
      <c r="AB188" s="85">
        <f>SUM(AB147:AB187)</f>
        <v>73</v>
      </c>
      <c r="AC188" s="85"/>
      <c r="AD188" s="85">
        <f>SUM(AD147:AD187)</f>
        <v>88502</v>
      </c>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spans="1:256" ht="20.25">
      <c r="A189" s="81"/>
      <c r="B189" s="82"/>
      <c r="C189" s="82"/>
      <c r="D189" s="82"/>
      <c r="E189" s="82"/>
      <c r="F189" s="82"/>
      <c r="G189" s="82"/>
      <c r="H189" s="82"/>
      <c r="I189" s="82"/>
      <c r="J189" s="82"/>
      <c r="K189" s="82"/>
      <c r="L189" s="82"/>
      <c r="M189" s="82"/>
      <c r="N189" s="82"/>
      <c r="O189" s="82"/>
      <c r="P189" s="82"/>
      <c r="Q189" s="82"/>
      <c r="R189" s="82"/>
      <c r="S189" s="82"/>
      <c r="T189" s="82"/>
      <c r="U189" s="82"/>
      <c r="V189" s="82"/>
      <c r="W189" s="82"/>
      <c r="X189" s="80"/>
      <c r="Y189" s="1"/>
      <c r="Z189" s="85"/>
      <c r="AA189" s="85"/>
      <c r="AB189" s="85"/>
      <c r="AC189" s="85"/>
      <c r="AD189" s="85"/>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spans="1:256" ht="15" customHeight="1">
      <c r="A190" s="77"/>
      <c r="B190" s="78"/>
      <c r="C190" s="78"/>
      <c r="D190" s="78"/>
      <c r="E190" s="78"/>
      <c r="F190" s="78"/>
      <c r="G190" s="78"/>
      <c r="H190" s="78"/>
      <c r="I190" s="78"/>
      <c r="J190" s="78"/>
      <c r="K190" s="78"/>
      <c r="L190" s="78"/>
      <c r="M190" s="78"/>
      <c r="N190" s="78"/>
      <c r="O190" s="78"/>
      <c r="P190" s="78"/>
      <c r="Q190" s="78"/>
      <c r="R190" s="78"/>
      <c r="S190" s="78"/>
      <c r="T190" s="78"/>
      <c r="U190" s="78"/>
      <c r="V190" s="78"/>
      <c r="W190" s="78"/>
      <c r="X190" s="79"/>
      <c r="Y190" s="1"/>
      <c r="Z190" s="1"/>
      <c r="AA190" s="1"/>
      <c r="AB190" s="1"/>
      <c r="AC190" s="1"/>
      <c r="AD190" s="9"/>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spans="1:256" ht="20.25">
      <c r="A191" s="230" t="s">
        <v>109</v>
      </c>
      <c r="B191" s="231"/>
      <c r="C191" s="231"/>
      <c r="D191" s="231"/>
      <c r="E191" s="231"/>
      <c r="F191" s="231"/>
      <c r="G191" s="231"/>
      <c r="H191" s="231"/>
      <c r="I191" s="231"/>
      <c r="J191" s="231"/>
      <c r="K191" s="231"/>
      <c r="L191" s="231"/>
      <c r="M191" s="231"/>
      <c r="N191" s="231"/>
      <c r="O191" s="231"/>
      <c r="P191" s="231"/>
      <c r="Q191" s="231"/>
      <c r="R191" s="231"/>
      <c r="S191" s="231"/>
      <c r="T191" s="231"/>
      <c r="U191" s="231"/>
      <c r="V191" s="231"/>
      <c r="W191" s="231"/>
      <c r="X191" s="231"/>
      <c r="Y191" s="231"/>
      <c r="Z191" s="231"/>
      <c r="AA191" s="231"/>
      <c r="AB191" s="231"/>
      <c r="AC191" s="231"/>
      <c r="AD191" s="232"/>
      <c r="AE191" s="3"/>
      <c r="AF191" s="64" t="s">
        <v>137</v>
      </c>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spans="1:256" ht="20.25">
      <c r="A192" s="215" t="s">
        <v>98</v>
      </c>
      <c r="B192" s="216"/>
      <c r="C192" s="216"/>
      <c r="D192" s="216"/>
      <c r="E192" s="216"/>
      <c r="F192" s="216"/>
      <c r="G192" s="216"/>
      <c r="H192" s="216"/>
      <c r="I192" s="216"/>
      <c r="J192" s="216"/>
      <c r="K192" s="216"/>
      <c r="L192" s="216"/>
      <c r="M192" s="216"/>
      <c r="N192" s="216"/>
      <c r="O192" s="216"/>
      <c r="P192" s="216"/>
      <c r="Q192" s="216"/>
      <c r="R192" s="216"/>
      <c r="S192" s="216"/>
      <c r="T192" s="216"/>
      <c r="U192" s="216"/>
      <c r="V192" s="216"/>
      <c r="W192" s="216"/>
      <c r="X192" s="216"/>
      <c r="Y192" s="216"/>
      <c r="Z192" s="216"/>
      <c r="AA192" s="216"/>
      <c r="AB192" s="216"/>
      <c r="AC192" s="216"/>
      <c r="AD192" s="217"/>
      <c r="AE192" s="3"/>
      <c r="AF192" s="64" t="s">
        <v>137</v>
      </c>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spans="1:256" ht="20.25">
      <c r="A193" s="200" t="s">
        <v>87</v>
      </c>
      <c r="B193" s="201"/>
      <c r="C193" s="201"/>
      <c r="D193" s="201"/>
      <c r="E193" s="201"/>
      <c r="F193" s="201"/>
      <c r="G193" s="201"/>
      <c r="H193" s="201"/>
      <c r="I193" s="201"/>
      <c r="J193" s="201"/>
      <c r="K193" s="201"/>
      <c r="L193" s="201"/>
      <c r="M193" s="201"/>
      <c r="N193" s="201"/>
      <c r="O193" s="201"/>
      <c r="P193" s="201"/>
      <c r="Q193" s="201"/>
      <c r="R193" s="201"/>
      <c r="S193" s="201"/>
      <c r="T193" s="201"/>
      <c r="U193" s="201"/>
      <c r="V193" s="201"/>
      <c r="W193" s="201"/>
      <c r="X193" s="201"/>
      <c r="Y193" s="201"/>
      <c r="Z193" s="201"/>
      <c r="AA193" s="201"/>
      <c r="AB193" s="201"/>
      <c r="AC193" s="201"/>
      <c r="AD193" s="202"/>
      <c r="AE193" s="3"/>
      <c r="AF193" s="64" t="s">
        <v>137</v>
      </c>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spans="1:256" ht="20.25">
      <c r="A194" s="200"/>
      <c r="B194" s="201"/>
      <c r="C194" s="201"/>
      <c r="D194" s="201"/>
      <c r="E194" s="201"/>
      <c r="F194" s="201"/>
      <c r="G194" s="201"/>
      <c r="H194" s="201"/>
      <c r="I194" s="201"/>
      <c r="J194" s="201"/>
      <c r="K194" s="201"/>
      <c r="L194" s="201"/>
      <c r="M194" s="201"/>
      <c r="N194" s="201"/>
      <c r="O194" s="201"/>
      <c r="P194" s="201"/>
      <c r="Q194" s="201"/>
      <c r="R194" s="201"/>
      <c r="S194" s="201"/>
      <c r="T194" s="201"/>
      <c r="U194" s="201"/>
      <c r="V194" s="201"/>
      <c r="W194" s="201"/>
      <c r="X194" s="201"/>
      <c r="Y194" s="201"/>
      <c r="Z194" s="201"/>
      <c r="AA194" s="201"/>
      <c r="AB194" s="201"/>
      <c r="AC194" s="201"/>
      <c r="AD194" s="202"/>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spans="1:256" ht="20.25">
      <c r="A195" s="194"/>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6"/>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spans="1:256" ht="20.25">
      <c r="A196" s="209" t="s">
        <v>107</v>
      </c>
      <c r="B196" s="210"/>
      <c r="C196" s="210"/>
      <c r="D196" s="210"/>
      <c r="E196" s="210"/>
      <c r="F196" s="210"/>
      <c r="G196" s="210"/>
      <c r="H196" s="210"/>
      <c r="I196" s="210"/>
      <c r="J196" s="210"/>
      <c r="K196" s="210"/>
      <c r="L196" s="210"/>
      <c r="M196" s="210"/>
      <c r="N196" s="210"/>
      <c r="O196" s="210"/>
      <c r="P196" s="210"/>
      <c r="Q196" s="210"/>
      <c r="R196" s="210"/>
      <c r="S196" s="210"/>
      <c r="T196" s="210"/>
      <c r="U196" s="210"/>
      <c r="V196" s="210"/>
      <c r="W196" s="210"/>
      <c r="X196" s="211"/>
      <c r="Y196" s="1"/>
      <c r="Z196" s="67" t="s">
        <v>140</v>
      </c>
      <c r="AA196" s="11"/>
      <c r="AB196" s="12" t="s">
        <v>94</v>
      </c>
      <c r="AC196" s="1"/>
      <c r="AD196" s="13" t="s">
        <v>92</v>
      </c>
      <c r="AE196" s="3"/>
      <c r="AF196" s="64" t="s">
        <v>137</v>
      </c>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ht="20.25">
      <c r="A197" s="197" t="s">
        <v>151</v>
      </c>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9"/>
      <c r="Y197" s="1"/>
      <c r="Z197" s="1"/>
      <c r="AA197" s="1"/>
      <c r="AB197" s="1"/>
      <c r="AC197" s="1"/>
      <c r="AD197" s="1"/>
      <c r="AE197" s="3"/>
      <c r="AF197" s="64" t="s">
        <v>137</v>
      </c>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256" ht="20.25">
      <c r="A198" s="140"/>
      <c r="B198" s="141"/>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2"/>
      <c r="Y198" s="1"/>
      <c r="Z198" s="1"/>
      <c r="AA198" s="1"/>
      <c r="AB198" s="1"/>
      <c r="AC198" s="1"/>
      <c r="AD198" s="1"/>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spans="1:256" ht="20.25">
      <c r="A199" s="212" t="s">
        <v>33</v>
      </c>
      <c r="B199" s="213"/>
      <c r="C199" s="213"/>
      <c r="D199" s="213"/>
      <c r="E199" s="213"/>
      <c r="F199" s="213"/>
      <c r="G199" s="213"/>
      <c r="H199" s="213"/>
      <c r="I199" s="213"/>
      <c r="J199" s="213"/>
      <c r="K199" s="213"/>
      <c r="L199" s="213"/>
      <c r="M199" s="213"/>
      <c r="N199" s="213"/>
      <c r="O199" s="213"/>
      <c r="P199" s="213"/>
      <c r="Q199" s="213"/>
      <c r="R199" s="213"/>
      <c r="S199" s="213"/>
      <c r="T199" s="213"/>
      <c r="U199" s="213"/>
      <c r="V199" s="213"/>
      <c r="W199" s="213"/>
      <c r="X199" s="214"/>
      <c r="Y199" s="1"/>
      <c r="Z199" s="1">
        <v>0</v>
      </c>
      <c r="AA199" s="1"/>
      <c r="AB199" s="1">
        <v>0</v>
      </c>
      <c r="AC199" s="1"/>
      <c r="AD199" s="9">
        <v>10000</v>
      </c>
      <c r="AE199" s="3"/>
      <c r="AF199" s="64" t="s">
        <v>137</v>
      </c>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ht="20.25">
      <c r="A200" s="203"/>
      <c r="B200" s="201"/>
      <c r="C200" s="201"/>
      <c r="D200" s="201"/>
      <c r="E200" s="201"/>
      <c r="F200" s="201"/>
      <c r="G200" s="201"/>
      <c r="H200" s="201"/>
      <c r="I200" s="201"/>
      <c r="J200" s="201"/>
      <c r="K200" s="201"/>
      <c r="L200" s="201"/>
      <c r="M200" s="201"/>
      <c r="N200" s="201"/>
      <c r="O200" s="201"/>
      <c r="P200" s="201"/>
      <c r="Q200" s="201"/>
      <c r="R200" s="201"/>
      <c r="S200" s="201"/>
      <c r="T200" s="201"/>
      <c r="U200" s="201"/>
      <c r="V200" s="201"/>
      <c r="W200" s="201"/>
      <c r="X200" s="202"/>
      <c r="Y200" s="1"/>
      <c r="Z200" s="1"/>
      <c r="AA200" s="1"/>
      <c r="AB200" s="1"/>
      <c r="AC200" s="1"/>
      <c r="AD200" s="1"/>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ht="72.75" customHeight="1">
      <c r="A201" s="204" t="s">
        <v>212</v>
      </c>
      <c r="B201" s="205"/>
      <c r="C201" s="205"/>
      <c r="D201" s="205"/>
      <c r="E201" s="205"/>
      <c r="F201" s="205"/>
      <c r="G201" s="205"/>
      <c r="H201" s="205"/>
      <c r="I201" s="205"/>
      <c r="J201" s="205"/>
      <c r="K201" s="205"/>
      <c r="L201" s="205"/>
      <c r="M201" s="205"/>
      <c r="N201" s="205"/>
      <c r="O201" s="205"/>
      <c r="P201" s="205"/>
      <c r="Q201" s="205"/>
      <c r="R201" s="205"/>
      <c r="S201" s="205"/>
      <c r="T201" s="205"/>
      <c r="U201" s="205"/>
      <c r="V201" s="205"/>
      <c r="W201" s="205"/>
      <c r="X201" s="205"/>
      <c r="Y201" s="48"/>
      <c r="Z201" s="1"/>
      <c r="AA201" s="1"/>
      <c r="AB201" s="1"/>
      <c r="AC201" s="1"/>
      <c r="AD201" s="1"/>
      <c r="AE201" s="3"/>
      <c r="AF201" s="64" t="s">
        <v>137</v>
      </c>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ht="20.25">
      <c r="A202" s="116"/>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8"/>
      <c r="Y202" s="1"/>
      <c r="Z202" s="83"/>
      <c r="AA202" s="83"/>
      <c r="AB202" s="83"/>
      <c r="AC202" s="83"/>
      <c r="AD202" s="84"/>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ht="19.5" customHeight="1">
      <c r="A203" s="212" t="s">
        <v>34</v>
      </c>
      <c r="B203" s="213"/>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4"/>
      <c r="Y203" s="1"/>
      <c r="Z203" s="1">
        <v>0</v>
      </c>
      <c r="AA203" s="1"/>
      <c r="AB203" s="1">
        <v>0</v>
      </c>
      <c r="AC203" s="1"/>
      <c r="AD203" s="9">
        <v>5000</v>
      </c>
      <c r="AE203" s="3"/>
      <c r="AF203" s="64" t="s">
        <v>137</v>
      </c>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ht="20.25">
      <c r="A204" s="200"/>
      <c r="B204" s="201"/>
      <c r="C204" s="201"/>
      <c r="D204" s="201"/>
      <c r="E204" s="201"/>
      <c r="F204" s="201"/>
      <c r="G204" s="201"/>
      <c r="H204" s="201"/>
      <c r="I204" s="201"/>
      <c r="J204" s="201"/>
      <c r="K204" s="201"/>
      <c r="L204" s="201"/>
      <c r="M204" s="201"/>
      <c r="N204" s="201"/>
      <c r="O204" s="201"/>
      <c r="P204" s="201"/>
      <c r="Q204" s="201"/>
      <c r="R204" s="201"/>
      <c r="S204" s="201"/>
      <c r="T204" s="201"/>
      <c r="U204" s="201"/>
      <c r="V204" s="201"/>
      <c r="W204" s="201"/>
      <c r="X204" s="202"/>
      <c r="Y204" s="1"/>
      <c r="Z204" s="1"/>
      <c r="AA204" s="1"/>
      <c r="AB204" s="1"/>
      <c r="AC204" s="1"/>
      <c r="AD204" s="9"/>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ht="82.5" customHeight="1">
      <c r="A205" s="257" t="s">
        <v>37</v>
      </c>
      <c r="B205" s="258"/>
      <c r="C205" s="258"/>
      <c r="D205" s="258"/>
      <c r="E205" s="258"/>
      <c r="F205" s="258"/>
      <c r="G205" s="258"/>
      <c r="H205" s="258"/>
      <c r="I205" s="258"/>
      <c r="J205" s="258"/>
      <c r="K205" s="258"/>
      <c r="L205" s="258"/>
      <c r="M205" s="258"/>
      <c r="N205" s="258"/>
      <c r="O205" s="258"/>
      <c r="P205" s="258"/>
      <c r="Q205" s="258"/>
      <c r="R205" s="258"/>
      <c r="S205" s="258"/>
      <c r="T205" s="258"/>
      <c r="U205" s="258"/>
      <c r="V205" s="258"/>
      <c r="W205" s="258"/>
      <c r="X205" s="258"/>
      <c r="Y205" s="49"/>
      <c r="Z205" s="1"/>
      <c r="AA205" s="1"/>
      <c r="AB205" s="1"/>
      <c r="AC205" s="1"/>
      <c r="AD205" s="9"/>
      <c r="AE205" s="3"/>
      <c r="AF205" s="64" t="s">
        <v>137</v>
      </c>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ht="20.25">
      <c r="A206" s="116"/>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8"/>
      <c r="Y206" s="1"/>
      <c r="Z206" s="83"/>
      <c r="AA206" s="83"/>
      <c r="AB206" s="83"/>
      <c r="AC206" s="83"/>
      <c r="AD206" s="84"/>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ht="19.5" customHeight="1">
      <c r="A207" s="212" t="s">
        <v>35</v>
      </c>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4"/>
      <c r="Y207" s="1"/>
      <c r="Z207" s="1">
        <v>0</v>
      </c>
      <c r="AA207" s="1"/>
      <c r="AB207" s="1">
        <v>0</v>
      </c>
      <c r="AC207" s="1">
        <v>10777</v>
      </c>
      <c r="AD207" s="9">
        <v>8367</v>
      </c>
      <c r="AE207" s="3"/>
      <c r="AF207" s="64" t="s">
        <v>137</v>
      </c>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ht="20.25">
      <c r="A208" s="200"/>
      <c r="B208" s="201"/>
      <c r="C208" s="201"/>
      <c r="D208" s="201"/>
      <c r="E208" s="201"/>
      <c r="F208" s="201"/>
      <c r="G208" s="201"/>
      <c r="H208" s="201"/>
      <c r="I208" s="201"/>
      <c r="J208" s="201"/>
      <c r="K208" s="201"/>
      <c r="L208" s="201"/>
      <c r="M208" s="201"/>
      <c r="N208" s="201"/>
      <c r="O208" s="201"/>
      <c r="P208" s="201"/>
      <c r="Q208" s="201"/>
      <c r="R208" s="201"/>
      <c r="S208" s="201"/>
      <c r="T208" s="201"/>
      <c r="U208" s="201"/>
      <c r="V208" s="201"/>
      <c r="W208" s="201"/>
      <c r="X208" s="202"/>
      <c r="Y208" s="1"/>
      <c r="Z208" s="46"/>
      <c r="AA208" s="46"/>
      <c r="AB208" s="46"/>
      <c r="AC208" s="46"/>
      <c r="AD208" s="92"/>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ht="75" customHeight="1">
      <c r="A209" s="257" t="s">
        <v>45</v>
      </c>
      <c r="B209" s="258"/>
      <c r="C209" s="258"/>
      <c r="D209" s="258"/>
      <c r="E209" s="258"/>
      <c r="F209" s="258"/>
      <c r="G209" s="258"/>
      <c r="H209" s="258"/>
      <c r="I209" s="258"/>
      <c r="J209" s="258"/>
      <c r="K209" s="258"/>
      <c r="L209" s="258"/>
      <c r="M209" s="258"/>
      <c r="N209" s="258"/>
      <c r="O209" s="258"/>
      <c r="P209" s="258"/>
      <c r="Q209" s="258"/>
      <c r="R209" s="258"/>
      <c r="S209" s="258"/>
      <c r="T209" s="258"/>
      <c r="U209" s="258"/>
      <c r="V209" s="258"/>
      <c r="W209" s="258"/>
      <c r="X209" s="258"/>
      <c r="Y209" s="134"/>
      <c r="Z209" s="47"/>
      <c r="AA209" s="47"/>
      <c r="AB209" s="47"/>
      <c r="AC209" s="47"/>
      <c r="AD209" s="93"/>
      <c r="AE209" s="43"/>
      <c r="AF209" s="64" t="s">
        <v>137</v>
      </c>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ht="20.25">
      <c r="A210" s="1" t="s">
        <v>86</v>
      </c>
      <c r="B210" s="1"/>
      <c r="C210" s="1"/>
      <c r="D210" s="1"/>
      <c r="E210" s="1"/>
      <c r="F210" s="1"/>
      <c r="G210" s="1"/>
      <c r="H210" s="1"/>
      <c r="I210" s="1"/>
      <c r="J210" s="1"/>
      <c r="K210" s="1"/>
      <c r="L210" s="1"/>
      <c r="M210" s="1"/>
      <c r="N210" s="1"/>
      <c r="O210" s="1"/>
      <c r="P210" s="1"/>
      <c r="Q210" s="1"/>
      <c r="R210" s="1"/>
      <c r="S210" s="1"/>
      <c r="T210" s="1"/>
      <c r="U210" s="1"/>
      <c r="V210" s="1"/>
      <c r="W210" s="1"/>
      <c r="X210" s="1"/>
      <c r="Y210" s="15"/>
      <c r="Z210" s="47"/>
      <c r="AA210" s="47"/>
      <c r="AB210" s="47"/>
      <c r="AC210" s="47"/>
      <c r="AD210" s="47"/>
      <c r="AE210" s="4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ht="20.25">
      <c r="A211" s="212" t="s">
        <v>36</v>
      </c>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4"/>
      <c r="Y211" s="1"/>
      <c r="Z211" s="133">
        <v>0</v>
      </c>
      <c r="AA211" s="133"/>
      <c r="AB211" s="133">
        <v>0</v>
      </c>
      <c r="AC211" s="133"/>
      <c r="AD211" s="139">
        <v>5000</v>
      </c>
      <c r="AE211" s="3"/>
      <c r="AF211" s="64" t="s">
        <v>137</v>
      </c>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ht="20.25">
      <c r="A212" s="200"/>
      <c r="B212" s="201"/>
      <c r="C212" s="201"/>
      <c r="D212" s="201"/>
      <c r="E212" s="201"/>
      <c r="F212" s="201"/>
      <c r="G212" s="201"/>
      <c r="H212" s="201"/>
      <c r="I212" s="201"/>
      <c r="J212" s="201"/>
      <c r="K212" s="201"/>
      <c r="L212" s="201"/>
      <c r="M212" s="201"/>
      <c r="N212" s="201"/>
      <c r="O212" s="201"/>
      <c r="P212" s="201"/>
      <c r="Q212" s="201"/>
      <c r="R212" s="201"/>
      <c r="S212" s="201"/>
      <c r="T212" s="201"/>
      <c r="U212" s="201"/>
      <c r="V212" s="201"/>
      <c r="W212" s="201"/>
      <c r="X212" s="202"/>
      <c r="Y212" s="1"/>
      <c r="Z212" s="46"/>
      <c r="AA212" s="46"/>
      <c r="AB212" s="46"/>
      <c r="AC212" s="46"/>
      <c r="AD212" s="92"/>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ht="60.75" customHeight="1">
      <c r="A213" s="257" t="s">
        <v>42</v>
      </c>
      <c r="B213" s="258"/>
      <c r="C213" s="258"/>
      <c r="D213" s="258"/>
      <c r="E213" s="258"/>
      <c r="F213" s="258"/>
      <c r="G213" s="258"/>
      <c r="H213" s="258"/>
      <c r="I213" s="258"/>
      <c r="J213" s="258"/>
      <c r="K213" s="258"/>
      <c r="L213" s="258"/>
      <c r="M213" s="258"/>
      <c r="N213" s="258"/>
      <c r="O213" s="258"/>
      <c r="P213" s="258"/>
      <c r="Q213" s="258"/>
      <c r="R213" s="258"/>
      <c r="S213" s="258"/>
      <c r="T213" s="258"/>
      <c r="U213" s="258"/>
      <c r="V213" s="258"/>
      <c r="W213" s="258"/>
      <c r="X213" s="258"/>
      <c r="Y213" s="91"/>
      <c r="Z213" s="137"/>
      <c r="AA213" s="47"/>
      <c r="AB213" s="137"/>
      <c r="AC213" s="47"/>
      <c r="AD213" s="138"/>
      <c r="AE213" s="43"/>
      <c r="AF213" s="64" t="s">
        <v>137</v>
      </c>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1:256" ht="20.25">
      <c r="A214" s="259" t="s">
        <v>152</v>
      </c>
      <c r="B214" s="260"/>
      <c r="C214" s="260"/>
      <c r="D214" s="260"/>
      <c r="E214" s="260"/>
      <c r="F214" s="260"/>
      <c r="G214" s="260"/>
      <c r="H214" s="260"/>
      <c r="I214" s="260"/>
      <c r="J214" s="260"/>
      <c r="K214" s="260"/>
      <c r="L214" s="260"/>
      <c r="M214" s="260"/>
      <c r="N214" s="260"/>
      <c r="O214" s="260"/>
      <c r="P214" s="260"/>
      <c r="Q214" s="260"/>
      <c r="R214" s="260"/>
      <c r="S214" s="260"/>
      <c r="T214" s="260"/>
      <c r="U214" s="260"/>
      <c r="V214" s="260"/>
      <c r="W214" s="260"/>
      <c r="X214" s="261"/>
      <c r="Y214" s="1"/>
      <c r="Z214" s="85">
        <f>SUM(Z199:Z213)</f>
        <v>0</v>
      </c>
      <c r="AA214" s="85"/>
      <c r="AB214" s="85">
        <f>SUM(AB199:AB213)</f>
        <v>0</v>
      </c>
      <c r="AC214" s="85"/>
      <c r="AD214" s="85">
        <f>SUM(AD199:AD213)</f>
        <v>28367</v>
      </c>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ht="15" customHeight="1">
      <c r="A215" s="77"/>
      <c r="B215" s="78"/>
      <c r="C215" s="78"/>
      <c r="D215" s="78"/>
      <c r="E215" s="78"/>
      <c r="F215" s="78"/>
      <c r="G215" s="78"/>
      <c r="H215" s="78"/>
      <c r="I215" s="78"/>
      <c r="J215" s="78"/>
      <c r="K215" s="78"/>
      <c r="L215" s="78"/>
      <c r="M215" s="78"/>
      <c r="N215" s="78"/>
      <c r="O215" s="78"/>
      <c r="P215" s="78"/>
      <c r="Q215" s="78"/>
      <c r="R215" s="78"/>
      <c r="S215" s="78"/>
      <c r="T215" s="78"/>
      <c r="U215" s="78"/>
      <c r="V215" s="78"/>
      <c r="W215" s="78"/>
      <c r="X215" s="79"/>
      <c r="Y215" s="1"/>
      <c r="Z215" s="1"/>
      <c r="AA215" s="1"/>
      <c r="AB215" s="1"/>
      <c r="AC215" s="1"/>
      <c r="AD215" s="9"/>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ht="20.25">
      <c r="A216" s="230" t="s">
        <v>109</v>
      </c>
      <c r="B216" s="231"/>
      <c r="C216" s="231"/>
      <c r="D216" s="231"/>
      <c r="E216" s="231"/>
      <c r="F216" s="231"/>
      <c r="G216" s="231"/>
      <c r="H216" s="231"/>
      <c r="I216" s="231"/>
      <c r="J216" s="231"/>
      <c r="K216" s="231"/>
      <c r="L216" s="231"/>
      <c r="M216" s="231"/>
      <c r="N216" s="231"/>
      <c r="O216" s="231"/>
      <c r="P216" s="231"/>
      <c r="Q216" s="231"/>
      <c r="R216" s="231"/>
      <c r="S216" s="231"/>
      <c r="T216" s="231"/>
      <c r="U216" s="231"/>
      <c r="V216" s="231"/>
      <c r="W216" s="231"/>
      <c r="X216" s="231"/>
      <c r="Y216" s="231"/>
      <c r="Z216" s="231"/>
      <c r="AA216" s="231"/>
      <c r="AB216" s="231"/>
      <c r="AC216" s="231"/>
      <c r="AD216" s="232"/>
      <c r="AE216" s="3"/>
      <c r="AF216" s="64" t="s">
        <v>137</v>
      </c>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ht="20.25">
      <c r="A217" s="215" t="s">
        <v>98</v>
      </c>
      <c r="B217" s="216"/>
      <c r="C217" s="216"/>
      <c r="D217" s="216"/>
      <c r="E217" s="216"/>
      <c r="F217" s="216"/>
      <c r="G217" s="216"/>
      <c r="H217" s="216"/>
      <c r="I217" s="216"/>
      <c r="J217" s="216"/>
      <c r="K217" s="216"/>
      <c r="L217" s="216"/>
      <c r="M217" s="216"/>
      <c r="N217" s="216"/>
      <c r="O217" s="216"/>
      <c r="P217" s="216"/>
      <c r="Q217" s="216"/>
      <c r="R217" s="216"/>
      <c r="S217" s="216"/>
      <c r="T217" s="216"/>
      <c r="U217" s="216"/>
      <c r="V217" s="216"/>
      <c r="W217" s="216"/>
      <c r="X217" s="216"/>
      <c r="Y217" s="216"/>
      <c r="Z217" s="216"/>
      <c r="AA217" s="216"/>
      <c r="AB217" s="216"/>
      <c r="AC217" s="216"/>
      <c r="AD217" s="217"/>
      <c r="AE217" s="3"/>
      <c r="AF217" s="64" t="s">
        <v>137</v>
      </c>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ht="20.25">
      <c r="A218" s="200" t="s">
        <v>87</v>
      </c>
      <c r="B218" s="201"/>
      <c r="C218" s="201"/>
      <c r="D218" s="201"/>
      <c r="E218" s="201"/>
      <c r="F218" s="201"/>
      <c r="G218" s="201"/>
      <c r="H218" s="201"/>
      <c r="I218" s="201"/>
      <c r="J218" s="201"/>
      <c r="K218" s="201"/>
      <c r="L218" s="201"/>
      <c r="M218" s="201"/>
      <c r="N218" s="201"/>
      <c r="O218" s="201"/>
      <c r="P218" s="201"/>
      <c r="Q218" s="201"/>
      <c r="R218" s="201"/>
      <c r="S218" s="201"/>
      <c r="T218" s="201"/>
      <c r="U218" s="201"/>
      <c r="V218" s="201"/>
      <c r="W218" s="201"/>
      <c r="X218" s="201"/>
      <c r="Y218" s="201"/>
      <c r="Z218" s="201"/>
      <c r="AA218" s="201"/>
      <c r="AB218" s="201"/>
      <c r="AC218" s="201"/>
      <c r="AD218" s="202"/>
      <c r="AE218" s="3"/>
      <c r="AF218" s="64" t="s">
        <v>137</v>
      </c>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spans="1:256" ht="20.25">
      <c r="A219" s="200"/>
      <c r="B219" s="201"/>
      <c r="C219" s="201"/>
      <c r="D219" s="201"/>
      <c r="E219" s="201"/>
      <c r="F219" s="201"/>
      <c r="G219" s="201"/>
      <c r="H219" s="201"/>
      <c r="I219" s="201"/>
      <c r="J219" s="201"/>
      <c r="K219" s="201"/>
      <c r="L219" s="201"/>
      <c r="M219" s="201"/>
      <c r="N219" s="201"/>
      <c r="O219" s="201"/>
      <c r="P219" s="201"/>
      <c r="Q219" s="201"/>
      <c r="R219" s="201"/>
      <c r="S219" s="201"/>
      <c r="T219" s="201"/>
      <c r="U219" s="201"/>
      <c r="V219" s="201"/>
      <c r="W219" s="201"/>
      <c r="X219" s="201"/>
      <c r="Y219" s="201"/>
      <c r="Z219" s="201"/>
      <c r="AA219" s="201"/>
      <c r="AB219" s="201"/>
      <c r="AC219" s="201"/>
      <c r="AD219" s="202"/>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spans="1:256" ht="20.25">
      <c r="A220" s="194"/>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6"/>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ht="20.25">
      <c r="A221" s="209" t="s">
        <v>107</v>
      </c>
      <c r="B221" s="210"/>
      <c r="C221" s="210"/>
      <c r="D221" s="210"/>
      <c r="E221" s="210"/>
      <c r="F221" s="210"/>
      <c r="G221" s="210"/>
      <c r="H221" s="210"/>
      <c r="I221" s="210"/>
      <c r="J221" s="210"/>
      <c r="K221" s="210"/>
      <c r="L221" s="210"/>
      <c r="M221" s="210"/>
      <c r="N221" s="210"/>
      <c r="O221" s="210"/>
      <c r="P221" s="210"/>
      <c r="Q221" s="210"/>
      <c r="R221" s="210"/>
      <c r="S221" s="210"/>
      <c r="T221" s="210"/>
      <c r="U221" s="210"/>
      <c r="V221" s="210"/>
      <c r="W221" s="210"/>
      <c r="X221" s="211"/>
      <c r="Y221" s="1"/>
      <c r="Z221" s="67" t="s">
        <v>140</v>
      </c>
      <c r="AA221" s="11"/>
      <c r="AB221" s="12" t="s">
        <v>94</v>
      </c>
      <c r="AC221" s="1"/>
      <c r="AD221" s="13" t="s">
        <v>92</v>
      </c>
      <c r="AE221" s="3"/>
      <c r="AF221" s="64" t="s">
        <v>137</v>
      </c>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ht="20.25">
      <c r="A222" s="197" t="s">
        <v>153</v>
      </c>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9"/>
      <c r="Y222" s="1"/>
      <c r="Z222" s="1"/>
      <c r="AA222" s="1"/>
      <c r="AB222" s="1"/>
      <c r="AC222" s="1"/>
      <c r="AD222" s="1"/>
      <c r="AE222" s="3"/>
      <c r="AF222" s="64" t="s">
        <v>137</v>
      </c>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spans="1:256" ht="20.25">
      <c r="A223" s="140"/>
      <c r="B223" s="141"/>
      <c r="C223" s="141"/>
      <c r="D223" s="141"/>
      <c r="E223" s="141"/>
      <c r="F223" s="141"/>
      <c r="G223" s="141"/>
      <c r="H223" s="141"/>
      <c r="I223" s="141"/>
      <c r="J223" s="141"/>
      <c r="K223" s="141"/>
      <c r="L223" s="141"/>
      <c r="M223" s="141"/>
      <c r="N223" s="141"/>
      <c r="O223" s="141"/>
      <c r="P223" s="141"/>
      <c r="Q223" s="141"/>
      <c r="R223" s="141"/>
      <c r="S223" s="141"/>
      <c r="T223" s="141"/>
      <c r="U223" s="141"/>
      <c r="V223" s="141"/>
      <c r="W223" s="141"/>
      <c r="X223" s="142"/>
      <c r="Y223" s="1"/>
      <c r="Z223" s="1"/>
      <c r="AA223" s="1"/>
      <c r="AB223" s="1"/>
      <c r="AC223" s="1"/>
      <c r="AD223" s="1"/>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spans="1:256" ht="20.25">
      <c r="A224" s="212" t="s">
        <v>143</v>
      </c>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4"/>
      <c r="Y224" s="1"/>
      <c r="Z224" s="1">
        <v>47</v>
      </c>
      <c r="AA224" s="1"/>
      <c r="AB224" s="1">
        <v>24</v>
      </c>
      <c r="AC224" s="1"/>
      <c r="AD224" s="9">
        <v>30638</v>
      </c>
      <c r="AE224" s="3"/>
      <c r="AF224" s="64" t="s">
        <v>137</v>
      </c>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spans="1:256" ht="20.25">
      <c r="A225" s="200" t="s">
        <v>86</v>
      </c>
      <c r="B225" s="201"/>
      <c r="C225" s="201"/>
      <c r="D225" s="201"/>
      <c r="E225" s="201"/>
      <c r="F225" s="201"/>
      <c r="G225" s="201"/>
      <c r="H225" s="201"/>
      <c r="I225" s="201"/>
      <c r="J225" s="201"/>
      <c r="K225" s="201"/>
      <c r="L225" s="201"/>
      <c r="M225" s="201"/>
      <c r="N225" s="201"/>
      <c r="O225" s="201"/>
      <c r="P225" s="201"/>
      <c r="Q225" s="201"/>
      <c r="R225" s="201"/>
      <c r="S225" s="201"/>
      <c r="T225" s="201"/>
      <c r="U225" s="201"/>
      <c r="V225" s="201"/>
      <c r="W225" s="201"/>
      <c r="X225" s="202"/>
      <c r="Y225" s="1"/>
      <c r="Z225" s="1"/>
      <c r="AA225" s="1"/>
      <c r="AB225" s="1"/>
      <c r="AC225" s="1"/>
      <c r="AD225" s="1"/>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spans="1:256" ht="168" customHeight="1">
      <c r="A226" s="257" t="s">
        <v>46</v>
      </c>
      <c r="B226" s="258"/>
      <c r="C226" s="258"/>
      <c r="D226" s="258"/>
      <c r="E226" s="258"/>
      <c r="F226" s="258"/>
      <c r="G226" s="258"/>
      <c r="H226" s="258"/>
      <c r="I226" s="258"/>
      <c r="J226" s="258"/>
      <c r="K226" s="258"/>
      <c r="L226" s="258"/>
      <c r="M226" s="258"/>
      <c r="N226" s="258"/>
      <c r="O226" s="258"/>
      <c r="P226" s="258"/>
      <c r="Q226" s="258"/>
      <c r="R226" s="258"/>
      <c r="S226" s="258"/>
      <c r="T226" s="258"/>
      <c r="U226" s="258"/>
      <c r="V226" s="258"/>
      <c r="W226" s="258"/>
      <c r="X226" s="258"/>
      <c r="Y226" s="48"/>
      <c r="Z226" s="1"/>
      <c r="AA226" s="1"/>
      <c r="AB226" s="1"/>
      <c r="AC226" s="1"/>
      <c r="AD226" s="1"/>
      <c r="AE226" s="3"/>
      <c r="AF226" s="64" t="s">
        <v>137</v>
      </c>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spans="1:256" ht="2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spans="1:256" ht="20.25">
      <c r="A228" s="212" t="s">
        <v>144</v>
      </c>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4"/>
      <c r="Y228" s="1"/>
      <c r="Z228" s="1">
        <v>5</v>
      </c>
      <c r="AA228" s="1"/>
      <c r="AB228" s="1">
        <v>3</v>
      </c>
      <c r="AC228" s="1"/>
      <c r="AD228" s="9">
        <v>1450</v>
      </c>
      <c r="AE228" s="3"/>
      <c r="AF228" s="64" t="s">
        <v>137</v>
      </c>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spans="1:256" ht="20.25">
      <c r="A229" s="200"/>
      <c r="B229" s="201"/>
      <c r="C229" s="201"/>
      <c r="D229" s="201"/>
      <c r="E229" s="201"/>
      <c r="F229" s="201"/>
      <c r="G229" s="201"/>
      <c r="H229" s="201"/>
      <c r="I229" s="201"/>
      <c r="J229" s="201"/>
      <c r="K229" s="201"/>
      <c r="L229" s="201"/>
      <c r="M229" s="201"/>
      <c r="N229" s="201"/>
      <c r="O229" s="201"/>
      <c r="P229" s="201"/>
      <c r="Q229" s="201"/>
      <c r="R229" s="201"/>
      <c r="S229" s="201"/>
      <c r="T229" s="201"/>
      <c r="U229" s="201"/>
      <c r="V229" s="201"/>
      <c r="W229" s="201"/>
      <c r="X229" s="202"/>
      <c r="Y229" s="1"/>
      <c r="Z229" s="1"/>
      <c r="AA229" s="1"/>
      <c r="AB229" s="1"/>
      <c r="AC229" s="1"/>
      <c r="AD229" s="9"/>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ht="78.75" customHeight="1">
      <c r="A230" s="257" t="s">
        <v>0</v>
      </c>
      <c r="B230" s="258"/>
      <c r="C230" s="258"/>
      <c r="D230" s="258"/>
      <c r="E230" s="258"/>
      <c r="F230" s="258"/>
      <c r="G230" s="258"/>
      <c r="H230" s="258"/>
      <c r="I230" s="258"/>
      <c r="J230" s="258"/>
      <c r="K230" s="258"/>
      <c r="L230" s="258"/>
      <c r="M230" s="258"/>
      <c r="N230" s="258"/>
      <c r="O230" s="258"/>
      <c r="P230" s="258"/>
      <c r="Q230" s="258"/>
      <c r="R230" s="258"/>
      <c r="S230" s="258"/>
      <c r="T230" s="258"/>
      <c r="U230" s="258"/>
      <c r="V230" s="258"/>
      <c r="W230" s="258"/>
      <c r="X230" s="258"/>
      <c r="Y230" s="48"/>
      <c r="Z230" s="1"/>
      <c r="AA230" s="1"/>
      <c r="AB230" s="1"/>
      <c r="AC230" s="1"/>
      <c r="AD230" s="9"/>
      <c r="AE230" s="3"/>
      <c r="AF230" s="64" t="s">
        <v>137</v>
      </c>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spans="1:256" ht="20.25">
      <c r="A231" s="206"/>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8"/>
      <c r="Y231" s="1"/>
      <c r="Z231" s="1"/>
      <c r="AA231" s="1"/>
      <c r="AB231" s="1"/>
      <c r="AC231" s="1"/>
      <c r="AD231" s="9"/>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spans="1:256" ht="19.5" customHeight="1">
      <c r="A232" s="212" t="s">
        <v>47</v>
      </c>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4"/>
      <c r="Y232" s="1"/>
      <c r="Z232" s="1">
        <v>0</v>
      </c>
      <c r="AA232" s="1"/>
      <c r="AB232" s="1">
        <v>0</v>
      </c>
      <c r="AC232" s="1"/>
      <c r="AD232" s="9">
        <v>4050</v>
      </c>
      <c r="AE232" s="3"/>
      <c r="AF232" s="64" t="s">
        <v>137</v>
      </c>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spans="1:256" ht="20.25">
      <c r="A233" s="200"/>
      <c r="B233" s="201"/>
      <c r="C233" s="201"/>
      <c r="D233" s="201"/>
      <c r="E233" s="201"/>
      <c r="F233" s="201"/>
      <c r="G233" s="201"/>
      <c r="H233" s="201"/>
      <c r="I233" s="201"/>
      <c r="J233" s="201"/>
      <c r="K233" s="201"/>
      <c r="L233" s="201"/>
      <c r="M233" s="201"/>
      <c r="N233" s="201"/>
      <c r="O233" s="201"/>
      <c r="P233" s="201"/>
      <c r="Q233" s="201"/>
      <c r="R233" s="201"/>
      <c r="S233" s="201"/>
      <c r="T233" s="201"/>
      <c r="U233" s="201"/>
      <c r="V233" s="201"/>
      <c r="W233" s="201"/>
      <c r="X233" s="202"/>
      <c r="Y233" s="1"/>
      <c r="Z233" s="1"/>
      <c r="AA233" s="1"/>
      <c r="AB233" s="1"/>
      <c r="AC233" s="1"/>
      <c r="AD233" s="9"/>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spans="1:256" ht="41.25" customHeight="1">
      <c r="A234" s="204" t="s">
        <v>63</v>
      </c>
      <c r="B234" s="205"/>
      <c r="C234" s="205"/>
      <c r="D234" s="205"/>
      <c r="E234" s="205"/>
      <c r="F234" s="205"/>
      <c r="G234" s="205"/>
      <c r="H234" s="205"/>
      <c r="I234" s="205"/>
      <c r="J234" s="205"/>
      <c r="K234" s="205"/>
      <c r="L234" s="205"/>
      <c r="M234" s="205"/>
      <c r="N234" s="205"/>
      <c r="O234" s="205"/>
      <c r="P234" s="205"/>
      <c r="Q234" s="205"/>
      <c r="R234" s="205"/>
      <c r="S234" s="205"/>
      <c r="T234" s="205"/>
      <c r="U234" s="205"/>
      <c r="V234" s="205"/>
      <c r="W234" s="205"/>
      <c r="X234" s="205"/>
      <c r="Y234" s="49"/>
      <c r="Z234" s="86"/>
      <c r="AA234" s="1"/>
      <c r="AB234" s="86"/>
      <c r="AC234" s="1"/>
      <c r="AD234" s="87"/>
      <c r="AE234" s="3"/>
      <c r="AF234" s="64" t="s">
        <v>137</v>
      </c>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spans="1:256" ht="20.25">
      <c r="A235" s="259" t="s">
        <v>154</v>
      </c>
      <c r="B235" s="260"/>
      <c r="C235" s="260"/>
      <c r="D235" s="260"/>
      <c r="E235" s="260"/>
      <c r="F235" s="260"/>
      <c r="G235" s="260"/>
      <c r="H235" s="260"/>
      <c r="I235" s="260"/>
      <c r="J235" s="260"/>
      <c r="K235" s="260"/>
      <c r="L235" s="260"/>
      <c r="M235" s="260"/>
      <c r="N235" s="260"/>
      <c r="O235" s="260"/>
      <c r="P235" s="260"/>
      <c r="Q235" s="260"/>
      <c r="R235" s="260"/>
      <c r="S235" s="260"/>
      <c r="T235" s="260"/>
      <c r="U235" s="260"/>
      <c r="V235" s="260"/>
      <c r="W235" s="260"/>
      <c r="X235" s="261"/>
      <c r="Y235" s="1"/>
      <c r="Z235" s="85">
        <f>SUM(Z224:Z234)</f>
        <v>52</v>
      </c>
      <c r="AA235" s="85"/>
      <c r="AB235" s="85">
        <f>SUM(AB224:AB234)</f>
        <v>27</v>
      </c>
      <c r="AC235" s="85"/>
      <c r="AD235" s="85">
        <f>SUM(AD224:AD234)</f>
        <v>36138</v>
      </c>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spans="1:256" ht="20.25">
      <c r="A236" s="77"/>
      <c r="B236" s="78"/>
      <c r="C236" s="78"/>
      <c r="D236" s="78"/>
      <c r="E236" s="78"/>
      <c r="F236" s="78"/>
      <c r="G236" s="78"/>
      <c r="H236" s="78"/>
      <c r="I236" s="78"/>
      <c r="J236" s="78"/>
      <c r="K236" s="78"/>
      <c r="L236" s="78"/>
      <c r="M236" s="78"/>
      <c r="N236" s="78"/>
      <c r="O236" s="78"/>
      <c r="P236" s="78"/>
      <c r="Q236" s="78"/>
      <c r="R236" s="78"/>
      <c r="S236" s="78"/>
      <c r="T236" s="78"/>
      <c r="U236" s="78"/>
      <c r="V236" s="78"/>
      <c r="W236" s="78"/>
      <c r="X236" s="79"/>
      <c r="Y236" s="1"/>
      <c r="Z236" s="1"/>
      <c r="AA236" s="1"/>
      <c r="AB236" s="1"/>
      <c r="AC236" s="1"/>
      <c r="AD236" s="9"/>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spans="1:256" ht="15" customHeight="1">
      <c r="A237" s="77"/>
      <c r="B237" s="78"/>
      <c r="C237" s="78"/>
      <c r="D237" s="78"/>
      <c r="E237" s="78"/>
      <c r="F237" s="78"/>
      <c r="G237" s="78"/>
      <c r="H237" s="78"/>
      <c r="I237" s="78"/>
      <c r="J237" s="78"/>
      <c r="K237" s="78"/>
      <c r="L237" s="78"/>
      <c r="M237" s="78"/>
      <c r="N237" s="78"/>
      <c r="O237" s="78"/>
      <c r="P237" s="78"/>
      <c r="Q237" s="78"/>
      <c r="R237" s="78"/>
      <c r="S237" s="78"/>
      <c r="T237" s="78"/>
      <c r="U237" s="78"/>
      <c r="V237" s="78"/>
      <c r="W237" s="78"/>
      <c r="X237" s="79"/>
      <c r="Y237" s="1"/>
      <c r="Z237" s="1"/>
      <c r="AA237" s="1"/>
      <c r="AB237" s="1"/>
      <c r="AC237" s="1"/>
      <c r="AD237" s="9"/>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spans="1:256" ht="20.25">
      <c r="A238" s="230" t="s">
        <v>109</v>
      </c>
      <c r="B238" s="231"/>
      <c r="C238" s="231"/>
      <c r="D238" s="231"/>
      <c r="E238" s="231"/>
      <c r="F238" s="231"/>
      <c r="G238" s="231"/>
      <c r="H238" s="231"/>
      <c r="I238" s="231"/>
      <c r="J238" s="231"/>
      <c r="K238" s="231"/>
      <c r="L238" s="231"/>
      <c r="M238" s="231"/>
      <c r="N238" s="231"/>
      <c r="O238" s="231"/>
      <c r="P238" s="231"/>
      <c r="Q238" s="231"/>
      <c r="R238" s="231"/>
      <c r="S238" s="231"/>
      <c r="T238" s="231"/>
      <c r="U238" s="231"/>
      <c r="V238" s="231"/>
      <c r="W238" s="231"/>
      <c r="X238" s="231"/>
      <c r="Y238" s="231"/>
      <c r="Z238" s="231"/>
      <c r="AA238" s="231"/>
      <c r="AB238" s="231"/>
      <c r="AC238" s="231"/>
      <c r="AD238" s="232"/>
      <c r="AE238" s="3"/>
      <c r="AF238" s="64" t="s">
        <v>137</v>
      </c>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spans="1:256" ht="20.25">
      <c r="A239" s="215" t="s">
        <v>98</v>
      </c>
      <c r="B239" s="216"/>
      <c r="C239" s="216"/>
      <c r="D239" s="216"/>
      <c r="E239" s="216"/>
      <c r="F239" s="216"/>
      <c r="G239" s="216"/>
      <c r="H239" s="216"/>
      <c r="I239" s="216"/>
      <c r="J239" s="216"/>
      <c r="K239" s="216"/>
      <c r="L239" s="216"/>
      <c r="M239" s="216"/>
      <c r="N239" s="216"/>
      <c r="O239" s="216"/>
      <c r="P239" s="216"/>
      <c r="Q239" s="216"/>
      <c r="R239" s="216"/>
      <c r="S239" s="216"/>
      <c r="T239" s="216"/>
      <c r="U239" s="216"/>
      <c r="V239" s="216"/>
      <c r="W239" s="216"/>
      <c r="X239" s="216"/>
      <c r="Y239" s="216"/>
      <c r="Z239" s="216"/>
      <c r="AA239" s="216"/>
      <c r="AB239" s="216"/>
      <c r="AC239" s="216"/>
      <c r="AD239" s="217"/>
      <c r="AE239" s="3"/>
      <c r="AF239" s="64" t="s">
        <v>137</v>
      </c>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spans="1:256" ht="20.25">
      <c r="A240" s="200" t="s">
        <v>87</v>
      </c>
      <c r="B240" s="201"/>
      <c r="C240" s="201"/>
      <c r="D240" s="201"/>
      <c r="E240" s="201"/>
      <c r="F240" s="201"/>
      <c r="G240" s="201"/>
      <c r="H240" s="201"/>
      <c r="I240" s="201"/>
      <c r="J240" s="201"/>
      <c r="K240" s="201"/>
      <c r="L240" s="201"/>
      <c r="M240" s="201"/>
      <c r="N240" s="201"/>
      <c r="O240" s="201"/>
      <c r="P240" s="201"/>
      <c r="Q240" s="201"/>
      <c r="R240" s="201"/>
      <c r="S240" s="201"/>
      <c r="T240" s="201"/>
      <c r="U240" s="201"/>
      <c r="V240" s="201"/>
      <c r="W240" s="201"/>
      <c r="X240" s="201"/>
      <c r="Y240" s="201"/>
      <c r="Z240" s="201"/>
      <c r="AA240" s="201"/>
      <c r="AB240" s="201"/>
      <c r="AC240" s="201"/>
      <c r="AD240" s="202"/>
      <c r="AE240" s="3"/>
      <c r="AF240" s="64" t="s">
        <v>137</v>
      </c>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spans="1:256" ht="20.25">
      <c r="A241" s="200"/>
      <c r="B241" s="201"/>
      <c r="C241" s="201"/>
      <c r="D241" s="201"/>
      <c r="E241" s="201"/>
      <c r="F241" s="201"/>
      <c r="G241" s="201"/>
      <c r="H241" s="201"/>
      <c r="I241" s="201"/>
      <c r="J241" s="201"/>
      <c r="K241" s="201"/>
      <c r="L241" s="201"/>
      <c r="M241" s="201"/>
      <c r="N241" s="201"/>
      <c r="O241" s="201"/>
      <c r="P241" s="201"/>
      <c r="Q241" s="201"/>
      <c r="R241" s="201"/>
      <c r="S241" s="201"/>
      <c r="T241" s="201"/>
      <c r="U241" s="201"/>
      <c r="V241" s="201"/>
      <c r="W241" s="201"/>
      <c r="X241" s="201"/>
      <c r="Y241" s="201"/>
      <c r="Z241" s="201"/>
      <c r="AA241" s="201"/>
      <c r="AB241" s="201"/>
      <c r="AC241" s="201"/>
      <c r="AD241" s="202"/>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ht="20.25">
      <c r="A242" s="194"/>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6"/>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ht="20.25">
      <c r="A243" s="209" t="s">
        <v>107</v>
      </c>
      <c r="B243" s="210"/>
      <c r="C243" s="210"/>
      <c r="D243" s="210"/>
      <c r="E243" s="210"/>
      <c r="F243" s="210"/>
      <c r="G243" s="210"/>
      <c r="H243" s="210"/>
      <c r="I243" s="210"/>
      <c r="J243" s="210"/>
      <c r="K243" s="210"/>
      <c r="L243" s="210"/>
      <c r="M243" s="210"/>
      <c r="N243" s="210"/>
      <c r="O243" s="210"/>
      <c r="P243" s="210"/>
      <c r="Q243" s="210"/>
      <c r="R243" s="210"/>
      <c r="S243" s="210"/>
      <c r="T243" s="210"/>
      <c r="U243" s="210"/>
      <c r="V243" s="210"/>
      <c r="W243" s="210"/>
      <c r="X243" s="211"/>
      <c r="Y243" s="1"/>
      <c r="Z243" s="67" t="s">
        <v>140</v>
      </c>
      <c r="AA243" s="11"/>
      <c r="AB243" s="12" t="s">
        <v>94</v>
      </c>
      <c r="AC243" s="1"/>
      <c r="AD243" s="13" t="s">
        <v>92</v>
      </c>
      <c r="AE243" s="3"/>
      <c r="AF243" s="64" t="s">
        <v>137</v>
      </c>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pans="1:256" ht="20.25">
      <c r="A244" s="197" t="s">
        <v>155</v>
      </c>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9"/>
      <c r="Y244" s="1"/>
      <c r="Z244" s="1"/>
      <c r="AA244" s="1"/>
      <c r="AB244" s="1"/>
      <c r="AC244" s="1"/>
      <c r="AD244" s="1"/>
      <c r="AE244" s="3"/>
      <c r="AF244" s="64" t="s">
        <v>137</v>
      </c>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pans="1:256" ht="20.25">
      <c r="A245" s="140"/>
      <c r="B245" s="141"/>
      <c r="C245" s="141"/>
      <c r="D245" s="141"/>
      <c r="E245" s="141"/>
      <c r="F245" s="141"/>
      <c r="G245" s="141"/>
      <c r="H245" s="141"/>
      <c r="I245" s="141"/>
      <c r="J245" s="141"/>
      <c r="K245" s="141"/>
      <c r="L245" s="141"/>
      <c r="M245" s="141"/>
      <c r="N245" s="141"/>
      <c r="O245" s="141"/>
      <c r="P245" s="141"/>
      <c r="Q245" s="141"/>
      <c r="R245" s="141"/>
      <c r="S245" s="141"/>
      <c r="T245" s="141"/>
      <c r="U245" s="141"/>
      <c r="V245" s="141"/>
      <c r="W245" s="141"/>
      <c r="X245" s="142"/>
      <c r="Y245" s="1"/>
      <c r="Z245" s="1"/>
      <c r="AA245" s="1"/>
      <c r="AB245" s="1"/>
      <c r="AC245" s="1"/>
      <c r="AD245" s="1"/>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pans="1:256" ht="20.25">
      <c r="A246" s="212" t="s">
        <v>48</v>
      </c>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4"/>
      <c r="Y246" s="1"/>
      <c r="Z246" s="1">
        <v>0</v>
      </c>
      <c r="AA246" s="1"/>
      <c r="AB246" s="1">
        <v>0</v>
      </c>
      <c r="AC246" s="1"/>
      <c r="AD246" s="9">
        <v>1628</v>
      </c>
      <c r="AE246" s="3"/>
      <c r="AF246" s="64" t="s">
        <v>137</v>
      </c>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pans="1:256" ht="20.25">
      <c r="A247" s="200"/>
      <c r="B247" s="201"/>
      <c r="C247" s="201"/>
      <c r="D247" s="201"/>
      <c r="E247" s="201"/>
      <c r="F247" s="201"/>
      <c r="G247" s="201"/>
      <c r="H247" s="201"/>
      <c r="I247" s="201"/>
      <c r="J247" s="201"/>
      <c r="K247" s="201"/>
      <c r="L247" s="201"/>
      <c r="M247" s="201"/>
      <c r="N247" s="201"/>
      <c r="O247" s="201"/>
      <c r="P247" s="201"/>
      <c r="Q247" s="201"/>
      <c r="R247" s="201"/>
      <c r="S247" s="201"/>
      <c r="T247" s="201"/>
      <c r="U247" s="201"/>
      <c r="V247" s="201"/>
      <c r="W247" s="201"/>
      <c r="X247" s="202"/>
      <c r="Y247" s="1"/>
      <c r="Z247" s="1"/>
      <c r="AA247" s="1"/>
      <c r="AB247" s="1"/>
      <c r="AC247" s="1"/>
      <c r="AD247" s="1"/>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spans="1:256" ht="81.75" customHeight="1">
      <c r="A248" s="257" t="s">
        <v>1</v>
      </c>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48"/>
      <c r="Z248" s="1"/>
      <c r="AA248" s="1"/>
      <c r="AB248" s="1"/>
      <c r="AC248" s="1"/>
      <c r="AD248" s="1"/>
      <c r="AE248" s="3"/>
      <c r="AF248" s="64" t="s">
        <v>137</v>
      </c>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1:256" ht="20.25">
      <c r="A249" s="1" t="s">
        <v>86</v>
      </c>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pans="1:256" ht="19.5" customHeight="1">
      <c r="A250" s="212" t="s">
        <v>49</v>
      </c>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4"/>
      <c r="Y250" s="1"/>
      <c r="Z250" s="1">
        <v>3</v>
      </c>
      <c r="AA250" s="1"/>
      <c r="AB250" s="1">
        <v>1</v>
      </c>
      <c r="AC250" s="1"/>
      <c r="AD250" s="9">
        <v>2375</v>
      </c>
      <c r="AE250" s="3"/>
      <c r="AF250" s="64" t="s">
        <v>137</v>
      </c>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1:256" ht="20.25">
      <c r="A251" s="200"/>
      <c r="B251" s="201"/>
      <c r="C251" s="201"/>
      <c r="D251" s="201"/>
      <c r="E251" s="201"/>
      <c r="F251" s="201"/>
      <c r="G251" s="201"/>
      <c r="H251" s="201"/>
      <c r="I251" s="201"/>
      <c r="J251" s="201"/>
      <c r="K251" s="201"/>
      <c r="L251" s="201"/>
      <c r="M251" s="201"/>
      <c r="N251" s="201"/>
      <c r="O251" s="201"/>
      <c r="P251" s="201"/>
      <c r="Q251" s="201"/>
      <c r="R251" s="201"/>
      <c r="S251" s="201"/>
      <c r="T251" s="201"/>
      <c r="U251" s="201"/>
      <c r="V251" s="201"/>
      <c r="W251" s="201"/>
      <c r="X251" s="202"/>
      <c r="Y251" s="1"/>
      <c r="Z251" s="46"/>
      <c r="AA251" s="46"/>
      <c r="AB251" s="46"/>
      <c r="AC251" s="46"/>
      <c r="AD251" s="92"/>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pans="1:256" ht="94.5" customHeight="1">
      <c r="A252" s="257" t="s">
        <v>2</v>
      </c>
      <c r="B252" s="258"/>
      <c r="C252" s="258"/>
      <c r="D252" s="258"/>
      <c r="E252" s="258"/>
      <c r="F252" s="258"/>
      <c r="G252" s="258"/>
      <c r="H252" s="258"/>
      <c r="I252" s="258"/>
      <c r="J252" s="258"/>
      <c r="K252" s="258"/>
      <c r="L252" s="258"/>
      <c r="M252" s="258"/>
      <c r="N252" s="258"/>
      <c r="O252" s="258"/>
      <c r="P252" s="258"/>
      <c r="Q252" s="258"/>
      <c r="R252" s="258"/>
      <c r="S252" s="258"/>
      <c r="T252" s="258"/>
      <c r="U252" s="258"/>
      <c r="V252" s="258"/>
      <c r="W252" s="258"/>
      <c r="X252" s="258"/>
      <c r="Y252" s="134"/>
      <c r="Z252" s="47"/>
      <c r="AA252" s="47"/>
      <c r="AB252" s="47"/>
      <c r="AC252" s="47"/>
      <c r="AD252" s="93"/>
      <c r="AE252" s="43"/>
      <c r="AF252" s="64" t="s">
        <v>137</v>
      </c>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1:256" ht="20.25">
      <c r="A253" s="1"/>
      <c r="B253" s="1"/>
      <c r="C253" s="1"/>
      <c r="D253" s="1"/>
      <c r="E253" s="1"/>
      <c r="F253" s="1"/>
      <c r="G253" s="1"/>
      <c r="H253" s="1"/>
      <c r="I253" s="1"/>
      <c r="J253" s="1"/>
      <c r="K253" s="1"/>
      <c r="L253" s="1"/>
      <c r="M253" s="1"/>
      <c r="N253" s="1"/>
      <c r="O253" s="1"/>
      <c r="P253" s="1"/>
      <c r="Q253" s="1"/>
      <c r="R253" s="1"/>
      <c r="S253" s="1"/>
      <c r="T253" s="1"/>
      <c r="U253" s="1"/>
      <c r="V253" s="1"/>
      <c r="W253" s="1"/>
      <c r="X253" s="1"/>
      <c r="Y253" s="15"/>
      <c r="Z253" s="47"/>
      <c r="AA253" s="47"/>
      <c r="AB253" s="47"/>
      <c r="AC253" s="47"/>
      <c r="AD253" s="47"/>
      <c r="AE253" s="4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pans="1:256" ht="20.25">
      <c r="A254" s="212" t="s">
        <v>50</v>
      </c>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4"/>
      <c r="Y254" s="1"/>
      <c r="Z254" s="1">
        <v>0</v>
      </c>
      <c r="AA254" s="1"/>
      <c r="AB254" s="1">
        <v>0</v>
      </c>
      <c r="AC254" s="1"/>
      <c r="AD254" s="9">
        <v>1658</v>
      </c>
      <c r="AE254" s="3"/>
      <c r="AF254" s="64" t="s">
        <v>137</v>
      </c>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pans="1:256" ht="20.25">
      <c r="A255" s="200"/>
      <c r="B255" s="201"/>
      <c r="C255" s="201"/>
      <c r="D255" s="201"/>
      <c r="E255" s="201"/>
      <c r="F255" s="201"/>
      <c r="G255" s="201"/>
      <c r="H255" s="201"/>
      <c r="I255" s="201"/>
      <c r="J255" s="201"/>
      <c r="K255" s="201"/>
      <c r="L255" s="201"/>
      <c r="M255" s="201"/>
      <c r="N255" s="201"/>
      <c r="O255" s="201"/>
      <c r="P255" s="201"/>
      <c r="Q255" s="201"/>
      <c r="R255" s="201"/>
      <c r="S255" s="201"/>
      <c r="T255" s="201"/>
      <c r="U255" s="201"/>
      <c r="V255" s="201"/>
      <c r="W255" s="201"/>
      <c r="X255" s="202"/>
      <c r="Y255" s="1"/>
      <c r="Z255" s="1"/>
      <c r="AA255" s="1"/>
      <c r="AB255" s="1"/>
      <c r="AC255" s="1"/>
      <c r="AD255" s="9"/>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pans="1:256" ht="96.75" customHeight="1">
      <c r="A256" s="257" t="s">
        <v>11</v>
      </c>
      <c r="B256" s="258"/>
      <c r="C256" s="258"/>
      <c r="D256" s="258"/>
      <c r="E256" s="258"/>
      <c r="F256" s="258"/>
      <c r="G256" s="258"/>
      <c r="H256" s="258"/>
      <c r="I256" s="258"/>
      <c r="J256" s="258"/>
      <c r="K256" s="258"/>
      <c r="L256" s="258"/>
      <c r="M256" s="258"/>
      <c r="N256" s="258"/>
      <c r="O256" s="258"/>
      <c r="P256" s="258"/>
      <c r="Q256" s="258"/>
      <c r="R256" s="258"/>
      <c r="S256" s="258"/>
      <c r="T256" s="258"/>
      <c r="U256" s="258"/>
      <c r="V256" s="258"/>
      <c r="W256" s="258"/>
      <c r="X256" s="258"/>
      <c r="Y256" s="48"/>
      <c r="Z256" s="86"/>
      <c r="AA256" s="1"/>
      <c r="AB256" s="86"/>
      <c r="AC256" s="1"/>
      <c r="AD256" s="87"/>
      <c r="AE256" s="3"/>
      <c r="AF256" s="64" t="s">
        <v>137</v>
      </c>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1:256" ht="20.25">
      <c r="A257" s="259" t="s">
        <v>157</v>
      </c>
      <c r="B257" s="260"/>
      <c r="C257" s="260"/>
      <c r="D257" s="260"/>
      <c r="E257" s="260"/>
      <c r="F257" s="260"/>
      <c r="G257" s="260"/>
      <c r="H257" s="260"/>
      <c r="I257" s="260"/>
      <c r="J257" s="260"/>
      <c r="K257" s="260"/>
      <c r="L257" s="260"/>
      <c r="M257" s="260"/>
      <c r="N257" s="260"/>
      <c r="O257" s="260"/>
      <c r="P257" s="260"/>
      <c r="Q257" s="260"/>
      <c r="R257" s="260"/>
      <c r="S257" s="260"/>
      <c r="T257" s="260"/>
      <c r="U257" s="260"/>
      <c r="V257" s="260"/>
      <c r="W257" s="260"/>
      <c r="X257" s="261"/>
      <c r="Y257" s="1"/>
      <c r="Z257" s="85">
        <f>SUM(Z237:Z256)</f>
        <v>3</v>
      </c>
      <c r="AA257" s="85"/>
      <c r="AB257" s="85">
        <f>SUM(AB237:AB256)</f>
        <v>1</v>
      </c>
      <c r="AC257" s="85"/>
      <c r="AD257" s="85">
        <f>SUM(AD237:AD256)</f>
        <v>5661</v>
      </c>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spans="1:256" ht="20.25">
      <c r="A258" s="77"/>
      <c r="B258" s="78"/>
      <c r="C258" s="78"/>
      <c r="D258" s="78"/>
      <c r="E258" s="78"/>
      <c r="F258" s="78"/>
      <c r="G258" s="78"/>
      <c r="H258" s="78"/>
      <c r="I258" s="78"/>
      <c r="J258" s="78"/>
      <c r="K258" s="78"/>
      <c r="L258" s="78"/>
      <c r="M258" s="78"/>
      <c r="N258" s="78"/>
      <c r="O258" s="78"/>
      <c r="P258" s="78"/>
      <c r="Q258" s="78"/>
      <c r="R258" s="78"/>
      <c r="S258" s="78"/>
      <c r="T258" s="78"/>
      <c r="U258" s="78"/>
      <c r="V258" s="78"/>
      <c r="W258" s="78"/>
      <c r="X258" s="79"/>
      <c r="Y258" s="1"/>
      <c r="Z258" s="1"/>
      <c r="AA258" s="1"/>
      <c r="AB258" s="1"/>
      <c r="AC258" s="1"/>
      <c r="AD258" s="9"/>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spans="1:256" ht="15" customHeight="1">
      <c r="A259" s="77"/>
      <c r="B259" s="78"/>
      <c r="C259" s="78"/>
      <c r="D259" s="78"/>
      <c r="E259" s="78"/>
      <c r="F259" s="78"/>
      <c r="G259" s="78"/>
      <c r="H259" s="78"/>
      <c r="I259" s="78"/>
      <c r="J259" s="78"/>
      <c r="K259" s="78"/>
      <c r="L259" s="78"/>
      <c r="M259" s="78"/>
      <c r="N259" s="78"/>
      <c r="O259" s="78"/>
      <c r="P259" s="78"/>
      <c r="Q259" s="78"/>
      <c r="R259" s="78"/>
      <c r="S259" s="78"/>
      <c r="T259" s="78"/>
      <c r="U259" s="78"/>
      <c r="V259" s="78"/>
      <c r="W259" s="78"/>
      <c r="X259" s="79"/>
      <c r="Y259" s="1"/>
      <c r="Z259" s="1"/>
      <c r="AA259" s="1"/>
      <c r="AB259" s="1"/>
      <c r="AC259" s="1"/>
      <c r="AD259" s="9"/>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1:256" ht="20.25">
      <c r="A260" s="230" t="s">
        <v>109</v>
      </c>
      <c r="B260" s="231"/>
      <c r="C260" s="231"/>
      <c r="D260" s="231"/>
      <c r="E260" s="231"/>
      <c r="F260" s="231"/>
      <c r="G260" s="231"/>
      <c r="H260" s="231"/>
      <c r="I260" s="231"/>
      <c r="J260" s="231"/>
      <c r="K260" s="231"/>
      <c r="L260" s="231"/>
      <c r="M260" s="231"/>
      <c r="N260" s="231"/>
      <c r="O260" s="231"/>
      <c r="P260" s="231"/>
      <c r="Q260" s="231"/>
      <c r="R260" s="231"/>
      <c r="S260" s="231"/>
      <c r="T260" s="231"/>
      <c r="U260" s="231"/>
      <c r="V260" s="231"/>
      <c r="W260" s="231"/>
      <c r="X260" s="231"/>
      <c r="Y260" s="231"/>
      <c r="Z260" s="231"/>
      <c r="AA260" s="231"/>
      <c r="AB260" s="231"/>
      <c r="AC260" s="231"/>
      <c r="AD260" s="232"/>
      <c r="AE260" s="3"/>
      <c r="AF260" s="64" t="s">
        <v>137</v>
      </c>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1:256" ht="20.25">
      <c r="A261" s="215" t="s">
        <v>98</v>
      </c>
      <c r="B261" s="216"/>
      <c r="C261" s="216"/>
      <c r="D261" s="216"/>
      <c r="E261" s="216"/>
      <c r="F261" s="216"/>
      <c r="G261" s="216"/>
      <c r="H261" s="216"/>
      <c r="I261" s="216"/>
      <c r="J261" s="216"/>
      <c r="K261" s="216"/>
      <c r="L261" s="216"/>
      <c r="M261" s="216"/>
      <c r="N261" s="216"/>
      <c r="O261" s="216"/>
      <c r="P261" s="216"/>
      <c r="Q261" s="216"/>
      <c r="R261" s="216"/>
      <c r="S261" s="216"/>
      <c r="T261" s="216"/>
      <c r="U261" s="216"/>
      <c r="V261" s="216"/>
      <c r="W261" s="216"/>
      <c r="X261" s="216"/>
      <c r="Y261" s="216"/>
      <c r="Z261" s="216"/>
      <c r="AA261" s="216"/>
      <c r="AB261" s="216"/>
      <c r="AC261" s="216"/>
      <c r="AD261" s="217"/>
      <c r="AE261" s="3"/>
      <c r="AF261" s="64" t="s">
        <v>137</v>
      </c>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ht="20.25">
      <c r="A262" s="200" t="s">
        <v>87</v>
      </c>
      <c r="B262" s="201"/>
      <c r="C262" s="201"/>
      <c r="D262" s="201"/>
      <c r="E262" s="201"/>
      <c r="F262" s="201"/>
      <c r="G262" s="201"/>
      <c r="H262" s="201"/>
      <c r="I262" s="201"/>
      <c r="J262" s="201"/>
      <c r="K262" s="201"/>
      <c r="L262" s="201"/>
      <c r="M262" s="201"/>
      <c r="N262" s="201"/>
      <c r="O262" s="201"/>
      <c r="P262" s="201"/>
      <c r="Q262" s="201"/>
      <c r="R262" s="201"/>
      <c r="S262" s="201"/>
      <c r="T262" s="201"/>
      <c r="U262" s="201"/>
      <c r="V262" s="201"/>
      <c r="W262" s="201"/>
      <c r="X262" s="201"/>
      <c r="Y262" s="201"/>
      <c r="Z262" s="201"/>
      <c r="AA262" s="201"/>
      <c r="AB262" s="201"/>
      <c r="AC262" s="201"/>
      <c r="AD262" s="202"/>
      <c r="AE262" s="3"/>
      <c r="AF262" s="64" t="s">
        <v>137</v>
      </c>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spans="1:256" ht="20.25">
      <c r="A263" s="200"/>
      <c r="B263" s="201"/>
      <c r="C263" s="201"/>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c r="Z263" s="201"/>
      <c r="AA263" s="201"/>
      <c r="AB263" s="201"/>
      <c r="AC263" s="201"/>
      <c r="AD263" s="202"/>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ht="20.25">
      <c r="A264" s="194"/>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6"/>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ht="20.25">
      <c r="A265" s="209" t="s">
        <v>107</v>
      </c>
      <c r="B265" s="210"/>
      <c r="C265" s="210"/>
      <c r="D265" s="210"/>
      <c r="E265" s="210"/>
      <c r="F265" s="210"/>
      <c r="G265" s="210"/>
      <c r="H265" s="210"/>
      <c r="I265" s="210"/>
      <c r="J265" s="210"/>
      <c r="K265" s="210"/>
      <c r="L265" s="210"/>
      <c r="M265" s="210"/>
      <c r="N265" s="210"/>
      <c r="O265" s="210"/>
      <c r="P265" s="210"/>
      <c r="Q265" s="210"/>
      <c r="R265" s="210"/>
      <c r="S265" s="210"/>
      <c r="T265" s="210"/>
      <c r="U265" s="210"/>
      <c r="V265" s="210"/>
      <c r="W265" s="210"/>
      <c r="X265" s="211"/>
      <c r="Y265" s="1"/>
      <c r="Z265" s="67" t="s">
        <v>140</v>
      </c>
      <c r="AA265" s="11"/>
      <c r="AB265" s="12" t="s">
        <v>94</v>
      </c>
      <c r="AC265" s="1"/>
      <c r="AD265" s="13" t="s">
        <v>92</v>
      </c>
      <c r="AE265" s="3"/>
      <c r="AF265" s="64" t="s">
        <v>137</v>
      </c>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1:256" ht="20.25">
      <c r="A266" s="197" t="s">
        <v>156</v>
      </c>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9"/>
      <c r="Y266" s="1"/>
      <c r="Z266" s="1"/>
      <c r="AA266" s="1"/>
      <c r="AB266" s="1"/>
      <c r="AC266" s="1"/>
      <c r="AD266" s="1"/>
      <c r="AE266" s="3"/>
      <c r="AF266" s="64" t="s">
        <v>137</v>
      </c>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1:256" ht="20.25">
      <c r="A267" s="265"/>
      <c r="B267" s="266"/>
      <c r="C267" s="266"/>
      <c r="D267" s="266"/>
      <c r="E267" s="266"/>
      <c r="F267" s="266"/>
      <c r="G267" s="266"/>
      <c r="H267" s="266"/>
      <c r="I267" s="266"/>
      <c r="J267" s="266"/>
      <c r="K267" s="266"/>
      <c r="L267" s="266"/>
      <c r="M267" s="266"/>
      <c r="N267" s="266"/>
      <c r="O267" s="266"/>
      <c r="P267" s="266"/>
      <c r="Q267" s="266"/>
      <c r="R267" s="266"/>
      <c r="S267" s="266"/>
      <c r="T267" s="266"/>
      <c r="U267" s="266"/>
      <c r="V267" s="266"/>
      <c r="W267" s="266"/>
      <c r="X267" s="267"/>
      <c r="Y267" s="1"/>
      <c r="Z267" s="83"/>
      <c r="AA267" s="83"/>
      <c r="AB267" s="83"/>
      <c r="AC267" s="83"/>
      <c r="AD267" s="84"/>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spans="1:256" ht="20.25">
      <c r="A268" s="212" t="s">
        <v>51</v>
      </c>
      <c r="B268" s="213"/>
      <c r="C268" s="213"/>
      <c r="D268" s="213"/>
      <c r="E268" s="213"/>
      <c r="F268" s="213"/>
      <c r="G268" s="213"/>
      <c r="H268" s="213"/>
      <c r="I268" s="213"/>
      <c r="J268" s="213"/>
      <c r="K268" s="213"/>
      <c r="L268" s="213"/>
      <c r="M268" s="213"/>
      <c r="N268" s="213"/>
      <c r="O268" s="213"/>
      <c r="P268" s="213"/>
      <c r="Q268" s="213"/>
      <c r="R268" s="213"/>
      <c r="S268" s="213"/>
      <c r="T268" s="213"/>
      <c r="U268" s="213"/>
      <c r="V268" s="213"/>
      <c r="W268" s="213"/>
      <c r="X268" s="214"/>
      <c r="Y268" s="1"/>
      <c r="Z268" s="1">
        <v>0</v>
      </c>
      <c r="AA268" s="1"/>
      <c r="AB268" s="1">
        <v>0</v>
      </c>
      <c r="AC268" s="1"/>
      <c r="AD268" s="9">
        <v>4500</v>
      </c>
      <c r="AE268" s="3"/>
      <c r="AF268" s="64" t="s">
        <v>137</v>
      </c>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1:256" ht="20.25">
      <c r="A269" s="200"/>
      <c r="B269" s="201"/>
      <c r="C269" s="201"/>
      <c r="D269" s="201"/>
      <c r="E269" s="201"/>
      <c r="F269" s="201"/>
      <c r="G269" s="201"/>
      <c r="H269" s="201"/>
      <c r="I269" s="201"/>
      <c r="J269" s="201"/>
      <c r="K269" s="201"/>
      <c r="L269" s="201"/>
      <c r="M269" s="201"/>
      <c r="N269" s="201"/>
      <c r="O269" s="201"/>
      <c r="P269" s="201"/>
      <c r="Q269" s="201"/>
      <c r="R269" s="201"/>
      <c r="S269" s="201"/>
      <c r="T269" s="201"/>
      <c r="U269" s="201"/>
      <c r="V269" s="201"/>
      <c r="W269" s="201"/>
      <c r="X269" s="202"/>
      <c r="Y269" s="1"/>
      <c r="Z269" s="1"/>
      <c r="AA269" s="1"/>
      <c r="AB269" s="1"/>
      <c r="AC269" s="1"/>
      <c r="AD269" s="9"/>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1:256" ht="46.5" customHeight="1">
      <c r="A270" s="257" t="s">
        <v>64</v>
      </c>
      <c r="B270" s="258"/>
      <c r="C270" s="258"/>
      <c r="D270" s="258"/>
      <c r="E270" s="258"/>
      <c r="F270" s="258"/>
      <c r="G270" s="258"/>
      <c r="H270" s="258"/>
      <c r="I270" s="258"/>
      <c r="J270" s="258"/>
      <c r="K270" s="258"/>
      <c r="L270" s="258"/>
      <c r="M270" s="258"/>
      <c r="N270" s="258"/>
      <c r="O270" s="258"/>
      <c r="P270" s="258"/>
      <c r="Q270" s="258"/>
      <c r="R270" s="258"/>
      <c r="S270" s="258"/>
      <c r="T270" s="258"/>
      <c r="U270" s="258"/>
      <c r="V270" s="258"/>
      <c r="W270" s="258"/>
      <c r="X270" s="258"/>
      <c r="Y270" s="48"/>
      <c r="Z270" s="1"/>
      <c r="AA270" s="1"/>
      <c r="AB270" s="1"/>
      <c r="AC270" s="1"/>
      <c r="AD270" s="9"/>
      <c r="AE270" s="3"/>
      <c r="AF270" s="64" t="s">
        <v>137</v>
      </c>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1:256" ht="20.25">
      <c r="A271" s="116"/>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8"/>
      <c r="Y271" s="1"/>
      <c r="Z271" s="83"/>
      <c r="AA271" s="83"/>
      <c r="AB271" s="83"/>
      <c r="AC271" s="83"/>
      <c r="AD271" s="84"/>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1:256" ht="19.5" customHeight="1">
      <c r="A272" s="212" t="s">
        <v>52</v>
      </c>
      <c r="B272" s="213"/>
      <c r="C272" s="213"/>
      <c r="D272" s="213"/>
      <c r="E272" s="213"/>
      <c r="F272" s="213"/>
      <c r="G272" s="213"/>
      <c r="H272" s="213"/>
      <c r="I272" s="213"/>
      <c r="J272" s="213"/>
      <c r="K272" s="213"/>
      <c r="L272" s="213"/>
      <c r="M272" s="213"/>
      <c r="N272" s="213"/>
      <c r="O272" s="213"/>
      <c r="P272" s="213"/>
      <c r="Q272" s="213"/>
      <c r="R272" s="213"/>
      <c r="S272" s="213"/>
      <c r="T272" s="213"/>
      <c r="U272" s="213"/>
      <c r="V272" s="213"/>
      <c r="W272" s="213"/>
      <c r="X272" s="214"/>
      <c r="Y272" s="1"/>
      <c r="Z272" s="1">
        <v>18</v>
      </c>
      <c r="AA272" s="1"/>
      <c r="AB272" s="1">
        <v>9</v>
      </c>
      <c r="AC272" s="1"/>
      <c r="AD272" s="9">
        <v>6730</v>
      </c>
      <c r="AE272" s="3"/>
      <c r="AF272" s="64" t="s">
        <v>137</v>
      </c>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1:256" ht="20.25">
      <c r="A273" s="200"/>
      <c r="B273" s="201"/>
      <c r="C273" s="201"/>
      <c r="D273" s="201"/>
      <c r="E273" s="201"/>
      <c r="F273" s="201"/>
      <c r="G273" s="201"/>
      <c r="H273" s="201"/>
      <c r="I273" s="201"/>
      <c r="J273" s="201"/>
      <c r="K273" s="201"/>
      <c r="L273" s="201"/>
      <c r="M273" s="201"/>
      <c r="N273" s="201"/>
      <c r="O273" s="201"/>
      <c r="P273" s="201"/>
      <c r="Q273" s="201"/>
      <c r="R273" s="201"/>
      <c r="S273" s="201"/>
      <c r="T273" s="201"/>
      <c r="U273" s="201"/>
      <c r="V273" s="201"/>
      <c r="W273" s="201"/>
      <c r="X273" s="202"/>
      <c r="Y273" s="1"/>
      <c r="Z273" s="46"/>
      <c r="AA273" s="46"/>
      <c r="AB273" s="46"/>
      <c r="AC273" s="46"/>
      <c r="AD273" s="92"/>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spans="1:256" ht="60" customHeight="1">
      <c r="A274" s="257" t="s">
        <v>12</v>
      </c>
      <c r="B274" s="258"/>
      <c r="C274" s="258"/>
      <c r="D274" s="258"/>
      <c r="E274" s="258"/>
      <c r="F274" s="258"/>
      <c r="G274" s="258"/>
      <c r="H274" s="258"/>
      <c r="I274" s="258"/>
      <c r="J274" s="258"/>
      <c r="K274" s="258"/>
      <c r="L274" s="258"/>
      <c r="M274" s="258"/>
      <c r="N274" s="258"/>
      <c r="O274" s="258"/>
      <c r="P274" s="258"/>
      <c r="Q274" s="258"/>
      <c r="R274" s="258"/>
      <c r="S274" s="258"/>
      <c r="T274" s="258"/>
      <c r="U274" s="258"/>
      <c r="V274" s="258"/>
      <c r="W274" s="258"/>
      <c r="X274" s="258"/>
      <c r="Y274" s="134"/>
      <c r="Z274" s="47"/>
      <c r="AA274" s="47"/>
      <c r="AB274" s="47"/>
      <c r="AC274" s="47"/>
      <c r="AD274" s="93"/>
      <c r="AE274" s="43"/>
      <c r="AF274" s="64" t="s">
        <v>137</v>
      </c>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spans="1:256" ht="20.25">
      <c r="A275" s="116"/>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8"/>
      <c r="Y275" s="15"/>
      <c r="Z275" s="135"/>
      <c r="AA275" s="135"/>
      <c r="AB275" s="135"/>
      <c r="AC275" s="135"/>
      <c r="AD275" s="136"/>
      <c r="AE275" s="4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spans="1:256" ht="20.25">
      <c r="A276" s="212" t="s">
        <v>53</v>
      </c>
      <c r="B276" s="213"/>
      <c r="C276" s="213"/>
      <c r="D276" s="213"/>
      <c r="E276" s="213"/>
      <c r="F276" s="213"/>
      <c r="G276" s="213"/>
      <c r="H276" s="213"/>
      <c r="I276" s="213"/>
      <c r="J276" s="213"/>
      <c r="K276" s="213"/>
      <c r="L276" s="213"/>
      <c r="M276" s="213"/>
      <c r="N276" s="213"/>
      <c r="O276" s="213"/>
      <c r="P276" s="213"/>
      <c r="Q276" s="213"/>
      <c r="R276" s="213"/>
      <c r="S276" s="213"/>
      <c r="T276" s="213"/>
      <c r="U276" s="213"/>
      <c r="V276" s="213"/>
      <c r="W276" s="213"/>
      <c r="X276" s="214"/>
      <c r="Y276" s="1"/>
      <c r="Z276" s="1">
        <v>0</v>
      </c>
      <c r="AA276" s="1"/>
      <c r="AB276" s="1">
        <v>0</v>
      </c>
      <c r="AC276" s="1"/>
      <c r="AD276" s="9">
        <v>9146</v>
      </c>
      <c r="AE276" s="3"/>
      <c r="AF276" s="64" t="s">
        <v>137</v>
      </c>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spans="1:256" ht="20.25">
      <c r="A277" s="200" t="s">
        <v>86</v>
      </c>
      <c r="B277" s="201"/>
      <c r="C277" s="201"/>
      <c r="D277" s="201"/>
      <c r="E277" s="201"/>
      <c r="F277" s="201"/>
      <c r="G277" s="201"/>
      <c r="H277" s="201"/>
      <c r="I277" s="201"/>
      <c r="J277" s="201"/>
      <c r="K277" s="201"/>
      <c r="L277" s="201"/>
      <c r="M277" s="201"/>
      <c r="N277" s="201"/>
      <c r="O277" s="201"/>
      <c r="P277" s="201"/>
      <c r="Q277" s="201"/>
      <c r="R277" s="201"/>
      <c r="S277" s="201"/>
      <c r="T277" s="201"/>
      <c r="U277" s="201"/>
      <c r="V277" s="201"/>
      <c r="W277" s="201"/>
      <c r="X277" s="202"/>
      <c r="Y277" s="1"/>
      <c r="Z277" s="1"/>
      <c r="AA277" s="1"/>
      <c r="AB277" s="1"/>
      <c r="AC277" s="1"/>
      <c r="AD277" s="1"/>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ht="80.25" customHeight="1">
      <c r="A278" s="204" t="s">
        <v>13</v>
      </c>
      <c r="B278" s="205"/>
      <c r="C278" s="205"/>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48"/>
      <c r="Z278" s="1"/>
      <c r="AA278" s="1"/>
      <c r="AB278" s="1"/>
      <c r="AC278" s="1"/>
      <c r="AD278" s="1"/>
      <c r="AE278" s="3"/>
      <c r="AF278" s="64" t="s">
        <v>137</v>
      </c>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ht="20.25">
      <c r="A279" s="116"/>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8"/>
      <c r="Y279" s="15"/>
      <c r="Z279" s="135"/>
      <c r="AA279" s="135"/>
      <c r="AB279" s="135"/>
      <c r="AC279" s="135"/>
      <c r="AD279" s="136"/>
      <c r="AE279" s="4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spans="1:256" ht="19.5" customHeight="1">
      <c r="A280" s="212" t="s">
        <v>54</v>
      </c>
      <c r="B280" s="213"/>
      <c r="C280" s="213"/>
      <c r="D280" s="213"/>
      <c r="E280" s="213"/>
      <c r="F280" s="213"/>
      <c r="G280" s="213"/>
      <c r="H280" s="213"/>
      <c r="I280" s="213"/>
      <c r="J280" s="213"/>
      <c r="K280" s="213"/>
      <c r="L280" s="213"/>
      <c r="M280" s="213"/>
      <c r="N280" s="213"/>
      <c r="O280" s="213"/>
      <c r="P280" s="213"/>
      <c r="Q280" s="213"/>
      <c r="R280" s="213"/>
      <c r="S280" s="213"/>
      <c r="T280" s="213"/>
      <c r="U280" s="213"/>
      <c r="V280" s="213"/>
      <c r="W280" s="213"/>
      <c r="X280" s="214"/>
      <c r="Y280" s="1"/>
      <c r="Z280" s="1">
        <v>0</v>
      </c>
      <c r="AA280" s="1"/>
      <c r="AB280" s="1">
        <v>0</v>
      </c>
      <c r="AC280" s="1"/>
      <c r="AD280" s="9">
        <v>5389</v>
      </c>
      <c r="AE280" s="3"/>
      <c r="AF280" s="64" t="s">
        <v>137</v>
      </c>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spans="1:256" ht="20.25">
      <c r="A281" s="200"/>
      <c r="B281" s="201"/>
      <c r="C281" s="201"/>
      <c r="D281" s="201"/>
      <c r="E281" s="201"/>
      <c r="F281" s="201"/>
      <c r="G281" s="201"/>
      <c r="H281" s="201"/>
      <c r="I281" s="201"/>
      <c r="J281" s="201"/>
      <c r="K281" s="201"/>
      <c r="L281" s="201"/>
      <c r="M281" s="201"/>
      <c r="N281" s="201"/>
      <c r="O281" s="201"/>
      <c r="P281" s="201"/>
      <c r="Q281" s="201"/>
      <c r="R281" s="201"/>
      <c r="S281" s="201"/>
      <c r="T281" s="201"/>
      <c r="U281" s="201"/>
      <c r="V281" s="201"/>
      <c r="W281" s="201"/>
      <c r="X281" s="202"/>
      <c r="Y281" s="1"/>
      <c r="Z281" s="1"/>
      <c r="AA281" s="1"/>
      <c r="AB281" s="1"/>
      <c r="AC281" s="1"/>
      <c r="AD281" s="9"/>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spans="1:256" ht="117.75" customHeight="1">
      <c r="A282" s="204" t="s">
        <v>43</v>
      </c>
      <c r="B282" s="205"/>
      <c r="C282" s="205"/>
      <c r="D282" s="205"/>
      <c r="E282" s="205"/>
      <c r="F282" s="205"/>
      <c r="G282" s="205"/>
      <c r="H282" s="205"/>
      <c r="I282" s="205"/>
      <c r="J282" s="205"/>
      <c r="K282" s="205"/>
      <c r="L282" s="205"/>
      <c r="M282" s="205"/>
      <c r="N282" s="205"/>
      <c r="O282" s="205"/>
      <c r="P282" s="205"/>
      <c r="Q282" s="205"/>
      <c r="R282" s="205"/>
      <c r="S282" s="205"/>
      <c r="T282" s="205"/>
      <c r="U282" s="205"/>
      <c r="V282" s="205"/>
      <c r="W282" s="205"/>
      <c r="X282" s="205"/>
      <c r="Y282" s="49"/>
      <c r="Z282" s="1"/>
      <c r="AA282" s="1"/>
      <c r="AB282" s="1"/>
      <c r="AC282" s="1"/>
      <c r="AD282" s="9"/>
      <c r="AE282" s="3"/>
      <c r="AF282" s="64" t="s">
        <v>137</v>
      </c>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spans="1:256" ht="20.25">
      <c r="A283" s="116"/>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8"/>
      <c r="Y283" s="15"/>
      <c r="Z283" s="135"/>
      <c r="AA283" s="135"/>
      <c r="AB283" s="135"/>
      <c r="AC283" s="135"/>
      <c r="AD283" s="136"/>
      <c r="AE283" s="4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spans="1:256" ht="15" customHeight="1">
      <c r="A284" s="77"/>
      <c r="B284" s="78"/>
      <c r="C284" s="78"/>
      <c r="D284" s="78"/>
      <c r="E284" s="78"/>
      <c r="F284" s="78"/>
      <c r="G284" s="78"/>
      <c r="H284" s="78"/>
      <c r="I284" s="78"/>
      <c r="J284" s="78"/>
      <c r="K284" s="78"/>
      <c r="L284" s="78"/>
      <c r="M284" s="78"/>
      <c r="N284" s="78"/>
      <c r="O284" s="78"/>
      <c r="P284" s="78"/>
      <c r="Q284" s="78"/>
      <c r="R284" s="78"/>
      <c r="S284" s="78"/>
      <c r="T284" s="78"/>
      <c r="U284" s="78"/>
      <c r="V284" s="78"/>
      <c r="W284" s="78"/>
      <c r="X284" s="79"/>
      <c r="Y284" s="1"/>
      <c r="Z284" s="1"/>
      <c r="AA284" s="1"/>
      <c r="AB284" s="1"/>
      <c r="AC284" s="1"/>
      <c r="AD284" s="9"/>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spans="1:256" ht="20.25">
      <c r="A285" s="230" t="s">
        <v>109</v>
      </c>
      <c r="B285" s="231"/>
      <c r="C285" s="231"/>
      <c r="D285" s="231"/>
      <c r="E285" s="231"/>
      <c r="F285" s="231"/>
      <c r="G285" s="231"/>
      <c r="H285" s="231"/>
      <c r="I285" s="231"/>
      <c r="J285" s="231"/>
      <c r="K285" s="231"/>
      <c r="L285" s="231"/>
      <c r="M285" s="231"/>
      <c r="N285" s="231"/>
      <c r="O285" s="231"/>
      <c r="P285" s="231"/>
      <c r="Q285" s="231"/>
      <c r="R285" s="231"/>
      <c r="S285" s="231"/>
      <c r="T285" s="231"/>
      <c r="U285" s="231"/>
      <c r="V285" s="231"/>
      <c r="W285" s="231"/>
      <c r="X285" s="231"/>
      <c r="Y285" s="231"/>
      <c r="Z285" s="231"/>
      <c r="AA285" s="231"/>
      <c r="AB285" s="231"/>
      <c r="AC285" s="231"/>
      <c r="AD285" s="232"/>
      <c r="AE285" s="3"/>
      <c r="AF285" s="64" t="s">
        <v>137</v>
      </c>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spans="1:256" ht="20.25">
      <c r="A286" s="215" t="s">
        <v>98</v>
      </c>
      <c r="B286" s="216"/>
      <c r="C286" s="216"/>
      <c r="D286" s="216"/>
      <c r="E286" s="216"/>
      <c r="F286" s="216"/>
      <c r="G286" s="216"/>
      <c r="H286" s="216"/>
      <c r="I286" s="216"/>
      <c r="J286" s="216"/>
      <c r="K286" s="216"/>
      <c r="L286" s="216"/>
      <c r="M286" s="216"/>
      <c r="N286" s="216"/>
      <c r="O286" s="216"/>
      <c r="P286" s="216"/>
      <c r="Q286" s="216"/>
      <c r="R286" s="216"/>
      <c r="S286" s="216"/>
      <c r="T286" s="216"/>
      <c r="U286" s="216"/>
      <c r="V286" s="216"/>
      <c r="W286" s="216"/>
      <c r="X286" s="216"/>
      <c r="Y286" s="216"/>
      <c r="Z286" s="216"/>
      <c r="AA286" s="216"/>
      <c r="AB286" s="216"/>
      <c r="AC286" s="216"/>
      <c r="AD286" s="217"/>
      <c r="AE286" s="3"/>
      <c r="AF286" s="64" t="s">
        <v>137</v>
      </c>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spans="1:256" ht="20.25">
      <c r="A287" s="200" t="s">
        <v>87</v>
      </c>
      <c r="B287" s="201"/>
      <c r="C287" s="201"/>
      <c r="D287" s="201"/>
      <c r="E287" s="201"/>
      <c r="F287" s="201"/>
      <c r="G287" s="201"/>
      <c r="H287" s="201"/>
      <c r="I287" s="201"/>
      <c r="J287" s="201"/>
      <c r="K287" s="201"/>
      <c r="L287" s="201"/>
      <c r="M287" s="201"/>
      <c r="N287" s="201"/>
      <c r="O287" s="201"/>
      <c r="P287" s="201"/>
      <c r="Q287" s="201"/>
      <c r="R287" s="201"/>
      <c r="S287" s="201"/>
      <c r="T287" s="201"/>
      <c r="U287" s="201"/>
      <c r="V287" s="201"/>
      <c r="W287" s="201"/>
      <c r="X287" s="201"/>
      <c r="Y287" s="201"/>
      <c r="Z287" s="201"/>
      <c r="AA287" s="201"/>
      <c r="AB287" s="201"/>
      <c r="AC287" s="201"/>
      <c r="AD287" s="202"/>
      <c r="AE287" s="3"/>
      <c r="AF287" s="64" t="s">
        <v>137</v>
      </c>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1:256" ht="20.25">
      <c r="A288" s="200"/>
      <c r="B288" s="201"/>
      <c r="C288" s="201"/>
      <c r="D288" s="201"/>
      <c r="E288" s="201"/>
      <c r="F288" s="201"/>
      <c r="G288" s="201"/>
      <c r="H288" s="201"/>
      <c r="I288" s="201"/>
      <c r="J288" s="201"/>
      <c r="K288" s="201"/>
      <c r="L288" s="201"/>
      <c r="M288" s="201"/>
      <c r="N288" s="201"/>
      <c r="O288" s="201"/>
      <c r="P288" s="201"/>
      <c r="Q288" s="201"/>
      <c r="R288" s="201"/>
      <c r="S288" s="201"/>
      <c r="T288" s="201"/>
      <c r="U288" s="201"/>
      <c r="V288" s="201"/>
      <c r="W288" s="201"/>
      <c r="X288" s="201"/>
      <c r="Y288" s="201"/>
      <c r="Z288" s="201"/>
      <c r="AA288" s="201"/>
      <c r="AB288" s="201"/>
      <c r="AC288" s="201"/>
      <c r="AD288" s="202"/>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spans="1:256" ht="20.25">
      <c r="A289" s="194"/>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c r="AB289" s="195"/>
      <c r="AC289" s="195"/>
      <c r="AD289" s="196"/>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spans="1:256" ht="20.25">
      <c r="A290" s="209" t="s">
        <v>107</v>
      </c>
      <c r="B290" s="210"/>
      <c r="C290" s="210"/>
      <c r="D290" s="210"/>
      <c r="E290" s="210"/>
      <c r="F290" s="210"/>
      <c r="G290" s="210"/>
      <c r="H290" s="210"/>
      <c r="I290" s="210"/>
      <c r="J290" s="210"/>
      <c r="K290" s="210"/>
      <c r="L290" s="210"/>
      <c r="M290" s="210"/>
      <c r="N290" s="210"/>
      <c r="O290" s="210"/>
      <c r="P290" s="210"/>
      <c r="Q290" s="210"/>
      <c r="R290" s="210"/>
      <c r="S290" s="210"/>
      <c r="T290" s="210"/>
      <c r="U290" s="210"/>
      <c r="V290" s="210"/>
      <c r="W290" s="210"/>
      <c r="X290" s="211"/>
      <c r="Y290" s="1"/>
      <c r="Z290" s="67" t="s">
        <v>140</v>
      </c>
      <c r="AA290" s="11"/>
      <c r="AB290" s="12" t="s">
        <v>94</v>
      </c>
      <c r="AC290" s="1"/>
      <c r="AD290" s="13" t="s">
        <v>92</v>
      </c>
      <c r="AE290" s="3"/>
      <c r="AF290" s="64" t="s">
        <v>137</v>
      </c>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spans="1:256" ht="20.25">
      <c r="A291" s="197" t="s">
        <v>156</v>
      </c>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9"/>
      <c r="Y291" s="1"/>
      <c r="Z291" s="1"/>
      <c r="AA291" s="1"/>
      <c r="AB291" s="1"/>
      <c r="AC291" s="1"/>
      <c r="AD291" s="1"/>
      <c r="AE291" s="3"/>
      <c r="AF291" s="64" t="s">
        <v>137</v>
      </c>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spans="1:256" ht="20.25">
      <c r="A292" s="265"/>
      <c r="B292" s="266"/>
      <c r="C292" s="266"/>
      <c r="D292" s="266"/>
      <c r="E292" s="266"/>
      <c r="F292" s="266"/>
      <c r="G292" s="266"/>
      <c r="H292" s="266"/>
      <c r="I292" s="266"/>
      <c r="J292" s="266"/>
      <c r="K292" s="266"/>
      <c r="L292" s="266"/>
      <c r="M292" s="266"/>
      <c r="N292" s="266"/>
      <c r="O292" s="266"/>
      <c r="P292" s="266"/>
      <c r="Q292" s="266"/>
      <c r="R292" s="266"/>
      <c r="S292" s="266"/>
      <c r="T292" s="266"/>
      <c r="U292" s="266"/>
      <c r="V292" s="266"/>
      <c r="W292" s="266"/>
      <c r="X292" s="267"/>
      <c r="Y292" s="1"/>
      <c r="Z292" s="83"/>
      <c r="AA292" s="83"/>
      <c r="AB292" s="83"/>
      <c r="AC292" s="83"/>
      <c r="AD292" s="84"/>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spans="1:256" ht="20.25">
      <c r="A293" s="212" t="s">
        <v>56</v>
      </c>
      <c r="B293" s="213"/>
      <c r="C293" s="213"/>
      <c r="D293" s="213"/>
      <c r="E293" s="213"/>
      <c r="F293" s="213"/>
      <c r="G293" s="213"/>
      <c r="H293" s="213"/>
      <c r="I293" s="213"/>
      <c r="J293" s="213"/>
      <c r="K293" s="213"/>
      <c r="L293" s="213"/>
      <c r="M293" s="213"/>
      <c r="N293" s="213"/>
      <c r="O293" s="213"/>
      <c r="P293" s="213"/>
      <c r="Q293" s="213"/>
      <c r="R293" s="213"/>
      <c r="S293" s="213"/>
      <c r="T293" s="213"/>
      <c r="U293" s="213"/>
      <c r="V293" s="213"/>
      <c r="W293" s="213"/>
      <c r="X293" s="214"/>
      <c r="Y293" s="1"/>
      <c r="Z293" s="1">
        <v>0</v>
      </c>
      <c r="AA293" s="1"/>
      <c r="AB293" s="1">
        <v>0</v>
      </c>
      <c r="AC293" s="1"/>
      <c r="AD293" s="9">
        <v>9076</v>
      </c>
      <c r="AE293" s="3"/>
      <c r="AF293" s="64" t="s">
        <v>137</v>
      </c>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spans="1:256" ht="20.25">
      <c r="A294" s="200"/>
      <c r="B294" s="201"/>
      <c r="C294" s="201"/>
      <c r="D294" s="201"/>
      <c r="E294" s="201"/>
      <c r="F294" s="201"/>
      <c r="G294" s="201"/>
      <c r="H294" s="201"/>
      <c r="I294" s="201"/>
      <c r="J294" s="201"/>
      <c r="K294" s="201"/>
      <c r="L294" s="201"/>
      <c r="M294" s="201"/>
      <c r="N294" s="201"/>
      <c r="O294" s="201"/>
      <c r="P294" s="201"/>
      <c r="Q294" s="201"/>
      <c r="R294" s="201"/>
      <c r="S294" s="201"/>
      <c r="T294" s="201"/>
      <c r="U294" s="201"/>
      <c r="V294" s="201"/>
      <c r="W294" s="201"/>
      <c r="X294" s="202"/>
      <c r="Y294" s="1"/>
      <c r="Z294" s="46"/>
      <c r="AA294" s="46"/>
      <c r="AB294" s="46"/>
      <c r="AC294" s="46"/>
      <c r="AD294" s="92"/>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spans="1:256" ht="93.75" customHeight="1">
      <c r="A295" s="204" t="s">
        <v>44</v>
      </c>
      <c r="B295" s="205"/>
      <c r="C295" s="205"/>
      <c r="D295" s="205"/>
      <c r="E295" s="205"/>
      <c r="F295" s="205"/>
      <c r="G295" s="205"/>
      <c r="H295" s="205"/>
      <c r="I295" s="205"/>
      <c r="J295" s="205"/>
      <c r="K295" s="205"/>
      <c r="L295" s="205"/>
      <c r="M295" s="205"/>
      <c r="N295" s="205"/>
      <c r="O295" s="205"/>
      <c r="P295" s="205"/>
      <c r="Q295" s="205"/>
      <c r="R295" s="205"/>
      <c r="S295" s="205"/>
      <c r="T295" s="205"/>
      <c r="U295" s="205"/>
      <c r="V295" s="205"/>
      <c r="W295" s="205"/>
      <c r="X295" s="205"/>
      <c r="Y295" s="91"/>
      <c r="Z295" s="47"/>
      <c r="AA295" s="47"/>
      <c r="AB295" s="47"/>
      <c r="AC295" s="47"/>
      <c r="AD295" s="93"/>
      <c r="AE295" s="43"/>
      <c r="AF295" s="64" t="s">
        <v>137</v>
      </c>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ht="20.25">
      <c r="A296" s="116"/>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8"/>
      <c r="Y296" s="15"/>
      <c r="Z296" s="135"/>
      <c r="AA296" s="135"/>
      <c r="AB296" s="135"/>
      <c r="AC296" s="135"/>
      <c r="AD296" s="136"/>
      <c r="AE296" s="4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ht="20.25">
      <c r="A297" s="212" t="s">
        <v>55</v>
      </c>
      <c r="B297" s="213"/>
      <c r="C297" s="213"/>
      <c r="D297" s="213"/>
      <c r="E297" s="213"/>
      <c r="F297" s="213"/>
      <c r="G297" s="213"/>
      <c r="H297" s="213"/>
      <c r="I297" s="213"/>
      <c r="J297" s="213"/>
      <c r="K297" s="213"/>
      <c r="L297" s="213"/>
      <c r="M297" s="213"/>
      <c r="N297" s="213"/>
      <c r="O297" s="213"/>
      <c r="P297" s="213"/>
      <c r="Q297" s="213"/>
      <c r="R297" s="213"/>
      <c r="S297" s="213"/>
      <c r="T297" s="213"/>
      <c r="U297" s="213"/>
      <c r="V297" s="213"/>
      <c r="W297" s="213"/>
      <c r="X297" s="214"/>
      <c r="Y297" s="1"/>
      <c r="Z297" s="1">
        <v>0</v>
      </c>
      <c r="AA297" s="1"/>
      <c r="AB297" s="1">
        <v>0</v>
      </c>
      <c r="AC297" s="1"/>
      <c r="AD297" s="9">
        <v>8753</v>
      </c>
      <c r="AE297" s="3"/>
      <c r="AF297" s="64" t="s">
        <v>137</v>
      </c>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spans="1:256" ht="20.25">
      <c r="A298" s="200"/>
      <c r="B298" s="201"/>
      <c r="C298" s="201"/>
      <c r="D298" s="201"/>
      <c r="E298" s="201"/>
      <c r="F298" s="201"/>
      <c r="G298" s="201"/>
      <c r="H298" s="201"/>
      <c r="I298" s="201"/>
      <c r="J298" s="201"/>
      <c r="K298" s="201"/>
      <c r="L298" s="201"/>
      <c r="M298" s="201"/>
      <c r="N298" s="201"/>
      <c r="O298" s="201"/>
      <c r="P298" s="201"/>
      <c r="Q298" s="201"/>
      <c r="R298" s="201"/>
      <c r="S298" s="201"/>
      <c r="T298" s="201"/>
      <c r="U298" s="201"/>
      <c r="V298" s="201"/>
      <c r="W298" s="201"/>
      <c r="X298" s="202"/>
      <c r="Y298" s="1"/>
      <c r="Z298" s="46"/>
      <c r="AA298" s="46"/>
      <c r="AB298" s="46"/>
      <c r="AC298" s="46"/>
      <c r="AD298" s="92"/>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spans="1:256" ht="81.75" customHeight="1">
      <c r="A299" s="204" t="s">
        <v>3</v>
      </c>
      <c r="B299" s="205"/>
      <c r="C299" s="205"/>
      <c r="D299" s="205"/>
      <c r="E299" s="205"/>
      <c r="F299" s="205"/>
      <c r="G299" s="205"/>
      <c r="H299" s="205"/>
      <c r="I299" s="205"/>
      <c r="J299" s="205"/>
      <c r="K299" s="205"/>
      <c r="L299" s="205"/>
      <c r="M299" s="205"/>
      <c r="N299" s="205"/>
      <c r="O299" s="205"/>
      <c r="P299" s="205"/>
      <c r="Q299" s="205"/>
      <c r="R299" s="205"/>
      <c r="S299" s="205"/>
      <c r="T299" s="205"/>
      <c r="U299" s="205"/>
      <c r="V299" s="205"/>
      <c r="W299" s="205"/>
      <c r="X299" s="205"/>
      <c r="Y299" s="91"/>
      <c r="Z299" s="137"/>
      <c r="AA299" s="137"/>
      <c r="AB299" s="137"/>
      <c r="AC299" s="137"/>
      <c r="AD299" s="138"/>
      <c r="AE299" s="43"/>
      <c r="AF299" s="64" t="s">
        <v>137</v>
      </c>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spans="1:256" ht="20.25">
      <c r="A300" s="259" t="s">
        <v>146</v>
      </c>
      <c r="B300" s="260"/>
      <c r="C300" s="260"/>
      <c r="D300" s="260"/>
      <c r="E300" s="260"/>
      <c r="F300" s="260"/>
      <c r="G300" s="260"/>
      <c r="H300" s="260"/>
      <c r="I300" s="260"/>
      <c r="J300" s="260"/>
      <c r="K300" s="260"/>
      <c r="L300" s="260"/>
      <c r="M300" s="260"/>
      <c r="N300" s="260"/>
      <c r="O300" s="260"/>
      <c r="P300" s="260"/>
      <c r="Q300" s="260"/>
      <c r="R300" s="260"/>
      <c r="S300" s="260"/>
      <c r="T300" s="260"/>
      <c r="U300" s="260"/>
      <c r="V300" s="260"/>
      <c r="W300" s="260"/>
      <c r="X300" s="261"/>
      <c r="Y300" s="1"/>
      <c r="Z300" s="85">
        <f>SUM(Z268:Z299)</f>
        <v>18</v>
      </c>
      <c r="AA300" s="85"/>
      <c r="AB300" s="85">
        <f>SUM(AB268:AB299)</f>
        <v>9</v>
      </c>
      <c r="AC300" s="85"/>
      <c r="AD300" s="85">
        <f>SUM(AD268:AD299)</f>
        <v>43594</v>
      </c>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spans="1:256" ht="20.25">
      <c r="A301" s="77"/>
      <c r="B301" s="78"/>
      <c r="C301" s="78"/>
      <c r="D301" s="78"/>
      <c r="E301" s="78"/>
      <c r="F301" s="78"/>
      <c r="G301" s="78"/>
      <c r="H301" s="78"/>
      <c r="I301" s="78"/>
      <c r="J301" s="78"/>
      <c r="K301" s="78"/>
      <c r="L301" s="78"/>
      <c r="M301" s="78"/>
      <c r="N301" s="78"/>
      <c r="O301" s="78"/>
      <c r="P301" s="78"/>
      <c r="Q301" s="78"/>
      <c r="R301" s="78"/>
      <c r="S301" s="78"/>
      <c r="T301" s="78"/>
      <c r="U301" s="78"/>
      <c r="V301" s="78"/>
      <c r="W301" s="78"/>
      <c r="X301" s="79"/>
      <c r="Y301" s="1"/>
      <c r="Z301" s="1"/>
      <c r="AA301" s="1"/>
      <c r="AB301" s="1"/>
      <c r="AC301" s="1"/>
      <c r="AD301" s="9"/>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spans="1:256" ht="20.25">
      <c r="A302" s="197" t="s">
        <v>18</v>
      </c>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9"/>
      <c r="Y302" s="1"/>
      <c r="Z302" s="83"/>
      <c r="AA302" s="83"/>
      <c r="AB302" s="83"/>
      <c r="AC302" s="83"/>
      <c r="AD302" s="84"/>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spans="1:256" ht="20.25">
      <c r="A303" s="212" t="s">
        <v>145</v>
      </c>
      <c r="B303" s="213"/>
      <c r="C303" s="213"/>
      <c r="D303" s="213"/>
      <c r="E303" s="213"/>
      <c r="F303" s="213"/>
      <c r="G303" s="213"/>
      <c r="H303" s="213"/>
      <c r="I303" s="213"/>
      <c r="J303" s="213"/>
      <c r="K303" s="213"/>
      <c r="L303" s="213"/>
      <c r="M303" s="213"/>
      <c r="N303" s="213"/>
      <c r="O303" s="213"/>
      <c r="P303" s="213"/>
      <c r="Q303" s="213"/>
      <c r="R303" s="213"/>
      <c r="S303" s="213"/>
      <c r="T303" s="213"/>
      <c r="U303" s="213"/>
      <c r="V303" s="213"/>
      <c r="W303" s="213"/>
      <c r="X303" s="214"/>
      <c r="Y303" s="1"/>
      <c r="Z303" s="1">
        <v>0</v>
      </c>
      <c r="AA303" s="1"/>
      <c r="AB303" s="1">
        <v>0</v>
      </c>
      <c r="AC303" s="1"/>
      <c r="AD303" s="9">
        <v>-130</v>
      </c>
      <c r="AE303" s="3"/>
      <c r="AF303" s="64" t="s">
        <v>137</v>
      </c>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ht="20.25">
      <c r="A304" s="200" t="s">
        <v>86</v>
      </c>
      <c r="B304" s="201"/>
      <c r="C304" s="201"/>
      <c r="D304" s="201"/>
      <c r="E304" s="201"/>
      <c r="F304" s="201"/>
      <c r="G304" s="201"/>
      <c r="H304" s="201"/>
      <c r="I304" s="201"/>
      <c r="J304" s="201"/>
      <c r="K304" s="201"/>
      <c r="L304" s="201"/>
      <c r="M304" s="201"/>
      <c r="N304" s="201"/>
      <c r="O304" s="201"/>
      <c r="P304" s="201"/>
      <c r="Q304" s="201"/>
      <c r="R304" s="201"/>
      <c r="S304" s="201"/>
      <c r="T304" s="201"/>
      <c r="U304" s="201"/>
      <c r="V304" s="201"/>
      <c r="W304" s="201"/>
      <c r="X304" s="202"/>
      <c r="Y304" s="1"/>
      <c r="Z304" s="1"/>
      <c r="AA304" s="1"/>
      <c r="AB304" s="1"/>
      <c r="AC304" s="1"/>
      <c r="AD304" s="1"/>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ht="93.75" customHeight="1">
      <c r="A305" s="204" t="s">
        <v>67</v>
      </c>
      <c r="B305" s="205"/>
      <c r="C305" s="205"/>
      <c r="D305" s="205"/>
      <c r="E305" s="205"/>
      <c r="F305" s="205"/>
      <c r="G305" s="205"/>
      <c r="H305" s="205"/>
      <c r="I305" s="205"/>
      <c r="J305" s="205"/>
      <c r="K305" s="205"/>
      <c r="L305" s="205"/>
      <c r="M305" s="205"/>
      <c r="N305" s="205"/>
      <c r="O305" s="205"/>
      <c r="P305" s="205"/>
      <c r="Q305" s="205"/>
      <c r="R305" s="205"/>
      <c r="S305" s="205"/>
      <c r="T305" s="205"/>
      <c r="U305" s="205"/>
      <c r="V305" s="205"/>
      <c r="W305" s="205"/>
      <c r="X305" s="205"/>
      <c r="Y305" s="48"/>
      <c r="Z305" s="1"/>
      <c r="AA305" s="1"/>
      <c r="AB305" s="1"/>
      <c r="AC305" s="1"/>
      <c r="AD305" s="1"/>
      <c r="AE305" s="3"/>
      <c r="AF305" s="64" t="s">
        <v>137</v>
      </c>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ht="20.25">
      <c r="A306" s="262" t="s">
        <v>19</v>
      </c>
      <c r="B306" s="263"/>
      <c r="C306" s="263"/>
      <c r="D306" s="263"/>
      <c r="E306" s="263"/>
      <c r="F306" s="263"/>
      <c r="G306" s="263"/>
      <c r="H306" s="263"/>
      <c r="I306" s="263"/>
      <c r="J306" s="263"/>
      <c r="K306" s="263"/>
      <c r="L306" s="263"/>
      <c r="M306" s="263"/>
      <c r="N306" s="263"/>
      <c r="O306" s="263"/>
      <c r="P306" s="263"/>
      <c r="Q306" s="263"/>
      <c r="R306" s="263"/>
      <c r="S306" s="263"/>
      <c r="T306" s="263"/>
      <c r="U306" s="263"/>
      <c r="V306" s="263"/>
      <c r="W306" s="263"/>
      <c r="X306" s="264"/>
      <c r="Y306" s="15"/>
      <c r="Z306" s="95">
        <f>Z303+Z300+Z257+Z235+Z214+Z188+Z136</f>
        <v>1129</v>
      </c>
      <c r="AA306" s="95"/>
      <c r="AB306" s="95">
        <f>AB303+AB300+AB257+AB235+AB214+AB188+AB136</f>
        <v>564</v>
      </c>
      <c r="AC306" s="95"/>
      <c r="AD306" s="95">
        <f>AD303+AD300+AD257+AD235+AD214+AD188+AD136</f>
        <v>437615</v>
      </c>
      <c r="AE306" s="43"/>
      <c r="AF306" s="64"/>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ht="2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31" ht="15">
      <c r="A308" s="191" t="s">
        <v>136</v>
      </c>
      <c r="B308" s="192"/>
      <c r="C308" s="192"/>
      <c r="D308" s="192"/>
      <c r="E308" s="192"/>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3"/>
    </row>
    <row r="309" spans="1:31" ht="15">
      <c r="A309" s="94"/>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row>
    <row r="310" spans="1:31" ht="15">
      <c r="A310" s="94"/>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row>
    <row r="311" spans="1:31" ht="15">
      <c r="A311" s="94"/>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row>
    <row r="312" spans="1:31" ht="15">
      <c r="A312" s="94"/>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row>
    <row r="313" spans="1:31" ht="15">
      <c r="A313" s="94"/>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row>
    <row r="329" spans="1:30" ht="18">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8">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8">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8">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8">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8">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sheetData>
  <mergeCells count="246">
    <mergeCell ref="A246:X246"/>
    <mergeCell ref="A247:X247"/>
    <mergeCell ref="A292:X292"/>
    <mergeCell ref="A264:AD264"/>
    <mergeCell ref="A265:X265"/>
    <mergeCell ref="A266:X266"/>
    <mergeCell ref="A267:X267"/>
    <mergeCell ref="A281:X281"/>
    <mergeCell ref="A261:AD261"/>
    <mergeCell ref="A262:AD262"/>
    <mergeCell ref="A242:AD242"/>
    <mergeCell ref="A243:X243"/>
    <mergeCell ref="A244:X244"/>
    <mergeCell ref="A260:AD260"/>
    <mergeCell ref="A251:X251"/>
    <mergeCell ref="A252:X252"/>
    <mergeCell ref="A257:X257"/>
    <mergeCell ref="A255:X255"/>
    <mergeCell ref="A256:X256"/>
    <mergeCell ref="A254:X254"/>
    <mergeCell ref="A195:AD195"/>
    <mergeCell ref="A196:X196"/>
    <mergeCell ref="A197:X197"/>
    <mergeCell ref="A216:AD216"/>
    <mergeCell ref="A214:X214"/>
    <mergeCell ref="A207:X207"/>
    <mergeCell ref="A208:X208"/>
    <mergeCell ref="A209:X209"/>
    <mergeCell ref="A201:X201"/>
    <mergeCell ref="A203:X203"/>
    <mergeCell ref="A191:AD191"/>
    <mergeCell ref="A192:AD192"/>
    <mergeCell ref="A193:AD193"/>
    <mergeCell ref="A194:AD194"/>
    <mergeCell ref="A145:X145"/>
    <mergeCell ref="A165:AD165"/>
    <mergeCell ref="A161:X161"/>
    <mergeCell ref="A155:X155"/>
    <mergeCell ref="A156:X156"/>
    <mergeCell ref="A153:X153"/>
    <mergeCell ref="A159:X159"/>
    <mergeCell ref="A160:X160"/>
    <mergeCell ref="A141:AD141"/>
    <mergeCell ref="A142:AD142"/>
    <mergeCell ref="A143:AD143"/>
    <mergeCell ref="A144:X144"/>
    <mergeCell ref="A129:X129"/>
    <mergeCell ref="A130:X130"/>
    <mergeCell ref="A131:X131"/>
    <mergeCell ref="A140:AD140"/>
    <mergeCell ref="A139:AD139"/>
    <mergeCell ref="A133:X133"/>
    <mergeCell ref="A134:X134"/>
    <mergeCell ref="A135:X135"/>
    <mergeCell ref="A136:X136"/>
    <mergeCell ref="A87:F87"/>
    <mergeCell ref="A88:AD88"/>
    <mergeCell ref="A64:AD64"/>
    <mergeCell ref="A65:AD65"/>
    <mergeCell ref="A66:AD66"/>
    <mergeCell ref="A67:AD67"/>
    <mergeCell ref="A71:X71"/>
    <mergeCell ref="A72:X72"/>
    <mergeCell ref="A75:X75"/>
    <mergeCell ref="A76:X76"/>
    <mergeCell ref="A302:X302"/>
    <mergeCell ref="A306:X306"/>
    <mergeCell ref="A305:X305"/>
    <mergeCell ref="A274:X274"/>
    <mergeCell ref="A300:X300"/>
    <mergeCell ref="A303:X303"/>
    <mergeCell ref="A304:X304"/>
    <mergeCell ref="A293:X293"/>
    <mergeCell ref="A294:X294"/>
    <mergeCell ref="A278:X278"/>
    <mergeCell ref="A297:X297"/>
    <mergeCell ref="A298:X298"/>
    <mergeCell ref="A299:X299"/>
    <mergeCell ref="A282:X282"/>
    <mergeCell ref="A285:AD285"/>
    <mergeCell ref="A286:AD286"/>
    <mergeCell ref="A287:AD287"/>
    <mergeCell ref="A288:AD288"/>
    <mergeCell ref="A289:AD289"/>
    <mergeCell ref="A290:X290"/>
    <mergeCell ref="A295:X295"/>
    <mergeCell ref="A268:X268"/>
    <mergeCell ref="A269:X269"/>
    <mergeCell ref="A276:X276"/>
    <mergeCell ref="A277:X277"/>
    <mergeCell ref="A270:X270"/>
    <mergeCell ref="A280:X280"/>
    <mergeCell ref="A272:X272"/>
    <mergeCell ref="A273:X273"/>
    <mergeCell ref="A291:X291"/>
    <mergeCell ref="A263:AD263"/>
    <mergeCell ref="A250:X250"/>
    <mergeCell ref="A248:X248"/>
    <mergeCell ref="A231:X231"/>
    <mergeCell ref="A232:X232"/>
    <mergeCell ref="A233:X233"/>
    <mergeCell ref="A234:X234"/>
    <mergeCell ref="A235:X235"/>
    <mergeCell ref="A238:AD238"/>
    <mergeCell ref="A239:AD239"/>
    <mergeCell ref="A240:AD240"/>
    <mergeCell ref="A241:AD241"/>
    <mergeCell ref="A217:AD217"/>
    <mergeCell ref="A218:AD218"/>
    <mergeCell ref="A230:X230"/>
    <mergeCell ref="A219:AD219"/>
    <mergeCell ref="A220:AD220"/>
    <mergeCell ref="A221:X221"/>
    <mergeCell ref="A222:X222"/>
    <mergeCell ref="A229:X229"/>
    <mergeCell ref="A204:X204"/>
    <mergeCell ref="A211:X211"/>
    <mergeCell ref="A212:X212"/>
    <mergeCell ref="A213:X213"/>
    <mergeCell ref="A205:X205"/>
    <mergeCell ref="A224:X224"/>
    <mergeCell ref="A225:X225"/>
    <mergeCell ref="A226:X226"/>
    <mergeCell ref="A228:X228"/>
    <mergeCell ref="A182:X182"/>
    <mergeCell ref="A199:X199"/>
    <mergeCell ref="A200:X200"/>
    <mergeCell ref="A157:X157"/>
    <mergeCell ref="A188:X188"/>
    <mergeCell ref="A166:AD166"/>
    <mergeCell ref="A167:AD167"/>
    <mergeCell ref="A168:AD168"/>
    <mergeCell ref="A169:AD169"/>
    <mergeCell ref="A181:X181"/>
    <mergeCell ref="A178:X178"/>
    <mergeCell ref="A179:X179"/>
    <mergeCell ref="A151:X151"/>
    <mergeCell ref="A170:X170"/>
    <mergeCell ref="A171:X171"/>
    <mergeCell ref="A185:X185"/>
    <mergeCell ref="A187:X187"/>
    <mergeCell ref="A173:X173"/>
    <mergeCell ref="A147:X147"/>
    <mergeCell ref="A148:X148"/>
    <mergeCell ref="A149:X149"/>
    <mergeCell ref="A183:X183"/>
    <mergeCell ref="A177:X177"/>
    <mergeCell ref="A174:X174"/>
    <mergeCell ref="A175:X175"/>
    <mergeCell ref="A126:X126"/>
    <mergeCell ref="A127:X127"/>
    <mergeCell ref="A125:X125"/>
    <mergeCell ref="A102:X102"/>
    <mergeCell ref="A104:X104"/>
    <mergeCell ref="A105:X105"/>
    <mergeCell ref="A106:X106"/>
    <mergeCell ref="A118:X118"/>
    <mergeCell ref="A119:X119"/>
    <mergeCell ref="A116:AD116"/>
    <mergeCell ref="A94:X94"/>
    <mergeCell ref="A121:X121"/>
    <mergeCell ref="A123:X123"/>
    <mergeCell ref="A122:X122"/>
    <mergeCell ref="A109:X109"/>
    <mergeCell ref="A110:X110"/>
    <mergeCell ref="A113:AD113"/>
    <mergeCell ref="A114:AD114"/>
    <mergeCell ref="A115:AD115"/>
    <mergeCell ref="A117:AD117"/>
    <mergeCell ref="A90:AD90"/>
    <mergeCell ref="A91:AD91"/>
    <mergeCell ref="A92:AD92"/>
    <mergeCell ref="A93:X93"/>
    <mergeCell ref="A77:X77"/>
    <mergeCell ref="A78:X78"/>
    <mergeCell ref="A79:X79"/>
    <mergeCell ref="A80:X80"/>
    <mergeCell ref="A108:X108"/>
    <mergeCell ref="A81:X81"/>
    <mergeCell ref="A83:X83"/>
    <mergeCell ref="A84:X84"/>
    <mergeCell ref="A85:X85"/>
    <mergeCell ref="A96:X96"/>
    <mergeCell ref="A100:X100"/>
    <mergeCell ref="A101:X101"/>
    <mergeCell ref="A98:X98"/>
    <mergeCell ref="A89:AD89"/>
    <mergeCell ref="A74:X74"/>
    <mergeCell ref="A51:X51"/>
    <mergeCell ref="A73:X73"/>
    <mergeCell ref="A57:X57"/>
    <mergeCell ref="A58:X58"/>
    <mergeCell ref="A59:X59"/>
    <mergeCell ref="A69:X69"/>
    <mergeCell ref="A63:AD63"/>
    <mergeCell ref="A68:X68"/>
    <mergeCell ref="A62:AD62"/>
    <mergeCell ref="A10:F10"/>
    <mergeCell ref="A17:F17"/>
    <mergeCell ref="A19:F19"/>
    <mergeCell ref="A21:F21"/>
    <mergeCell ref="B12:F12"/>
    <mergeCell ref="B14:F14"/>
    <mergeCell ref="A23:F23"/>
    <mergeCell ref="B22:F22"/>
    <mergeCell ref="B16:F16"/>
    <mergeCell ref="B18:F18"/>
    <mergeCell ref="A47:X47"/>
    <mergeCell ref="Z8:AD8"/>
    <mergeCell ref="H8:L8"/>
    <mergeCell ref="N8:R8"/>
    <mergeCell ref="T8:X8"/>
    <mergeCell ref="B20:F20"/>
    <mergeCell ref="A9:F9"/>
    <mergeCell ref="A11:F11"/>
    <mergeCell ref="A13:F13"/>
    <mergeCell ref="A15:F15"/>
    <mergeCell ref="A50:X50"/>
    <mergeCell ref="A45:X45"/>
    <mergeCell ref="A49:X49"/>
    <mergeCell ref="A2:AD2"/>
    <mergeCell ref="A3:AD3"/>
    <mergeCell ref="A4:AD4"/>
    <mergeCell ref="A5:AD5"/>
    <mergeCell ref="A6:AD6"/>
    <mergeCell ref="A7:AD7"/>
    <mergeCell ref="A8:F8"/>
    <mergeCell ref="A25:F25"/>
    <mergeCell ref="A26:F26"/>
    <mergeCell ref="A37:AD37"/>
    <mergeCell ref="B24:F24"/>
    <mergeCell ref="A38:AD38"/>
    <mergeCell ref="B27:AD33"/>
    <mergeCell ref="A36:F36"/>
    <mergeCell ref="A40:AD40"/>
    <mergeCell ref="A39:AD39"/>
    <mergeCell ref="A308:AE308"/>
    <mergeCell ref="A41:AD41"/>
    <mergeCell ref="A43:X43"/>
    <mergeCell ref="A52:X52"/>
    <mergeCell ref="A54:X54"/>
    <mergeCell ref="A55:X55"/>
    <mergeCell ref="A46:X46"/>
    <mergeCell ref="A48:X48"/>
    <mergeCell ref="A42:X42"/>
    <mergeCell ref="A53:X53"/>
  </mergeCells>
  <printOptions horizontalCentered="1"/>
  <pageMargins left="0.75" right="0.75" top="0.75" bottom="0.5" header="0.5" footer="0.5"/>
  <pageSetup horizontalDpi="600" verticalDpi="600" orientation="landscape" scale="55" r:id="rId1"/>
  <rowBreaks count="11" manualBreakCount="11">
    <brk id="35" max="30" man="1"/>
    <brk id="61" max="30" man="1"/>
    <brk id="86" max="30" man="1"/>
    <brk id="111" max="30" man="1"/>
    <brk id="137" max="30" man="1"/>
    <brk id="163" max="30" man="1"/>
    <brk id="189" max="30" man="1"/>
    <brk id="214" max="30" man="1"/>
    <brk id="236" max="30" man="1"/>
    <brk id="258" max="30" man="1"/>
    <brk id="283" max="30" man="1"/>
  </rowBreaks>
</worksheet>
</file>

<file path=xl/worksheets/sheet3.xml><?xml version="1.0" encoding="utf-8"?>
<worksheet xmlns="http://schemas.openxmlformats.org/spreadsheetml/2006/main" xmlns:r="http://schemas.openxmlformats.org/officeDocument/2006/relationships">
  <sheetPr codeName="Sheet3"/>
  <dimension ref="A2:IV69"/>
  <sheetViews>
    <sheetView zoomScale="75" zoomScaleNormal="75" zoomScaleSheetLayoutView="50" workbookViewId="0" topLeftCell="A1">
      <selection activeCell="A1" sqref="A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2" spans="1:32" ht="18">
      <c r="A2" s="197" t="s">
        <v>109</v>
      </c>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9"/>
      <c r="AF2" s="64" t="s">
        <v>137</v>
      </c>
    </row>
    <row r="3" spans="1:32" ht="20.25" customHeight="1">
      <c r="A3" s="236" t="s">
        <v>101</v>
      </c>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8"/>
      <c r="AF3" s="64" t="s">
        <v>137</v>
      </c>
    </row>
    <row r="4" spans="1:32" ht="18">
      <c r="A4" s="239" t="s">
        <v>87</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1"/>
      <c r="AF4" s="64" t="s">
        <v>137</v>
      </c>
    </row>
    <row r="5" spans="1:30" ht="15">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6"/>
    </row>
    <row r="6" spans="1:30" ht="15">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6"/>
    </row>
    <row r="7" spans="1:30" ht="15">
      <c r="A7" s="194"/>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6"/>
    </row>
    <row r="8" spans="1:32" ht="42.75" customHeight="1">
      <c r="A8" s="194"/>
      <c r="B8" s="195"/>
      <c r="C8" s="195"/>
      <c r="D8" s="195"/>
      <c r="E8" s="195"/>
      <c r="F8" s="196"/>
      <c r="H8" s="246" t="s">
        <v>112</v>
      </c>
      <c r="I8" s="247"/>
      <c r="J8" s="247"/>
      <c r="K8" s="247"/>
      <c r="L8" s="248"/>
      <c r="N8" s="243" t="s">
        <v>110</v>
      </c>
      <c r="O8" s="249"/>
      <c r="P8" s="249"/>
      <c r="Q8" s="249"/>
      <c r="R8" s="250"/>
      <c r="T8" s="243" t="s">
        <v>111</v>
      </c>
      <c r="U8" s="249"/>
      <c r="V8" s="249"/>
      <c r="W8" s="249"/>
      <c r="X8" s="250"/>
      <c r="Z8" s="243" t="s">
        <v>108</v>
      </c>
      <c r="AA8" s="244"/>
      <c r="AB8" s="244"/>
      <c r="AC8" s="244"/>
      <c r="AD8" s="245"/>
      <c r="AF8" s="64" t="s">
        <v>137</v>
      </c>
    </row>
    <row r="9" spans="1:32" ht="15">
      <c r="A9" s="233"/>
      <c r="B9" s="234"/>
      <c r="C9" s="234"/>
      <c r="D9" s="234"/>
      <c r="E9" s="234"/>
      <c r="F9" s="235"/>
      <c r="H9" s="21"/>
      <c r="N9" s="21"/>
      <c r="T9" s="21"/>
      <c r="Z9" s="21"/>
      <c r="AF9" s="64"/>
    </row>
    <row r="10" spans="1:32" ht="15">
      <c r="A10" s="254" t="s">
        <v>93</v>
      </c>
      <c r="B10" s="255"/>
      <c r="C10" s="255"/>
      <c r="D10" s="255"/>
      <c r="E10" s="255"/>
      <c r="F10" s="256"/>
      <c r="H10" s="66" t="s">
        <v>139</v>
      </c>
      <c r="J10" s="20" t="s">
        <v>94</v>
      </c>
      <c r="L10" s="20" t="s">
        <v>92</v>
      </c>
      <c r="N10" s="66" t="s">
        <v>139</v>
      </c>
      <c r="P10" s="20" t="s">
        <v>94</v>
      </c>
      <c r="R10" s="20" t="s">
        <v>92</v>
      </c>
      <c r="T10" s="66" t="s">
        <v>139</v>
      </c>
      <c r="V10" s="20" t="s">
        <v>94</v>
      </c>
      <c r="X10" s="20" t="s">
        <v>92</v>
      </c>
      <c r="Z10" s="66" t="s">
        <v>139</v>
      </c>
      <c r="AB10" s="20" t="s">
        <v>94</v>
      </c>
      <c r="AD10" s="20" t="s">
        <v>92</v>
      </c>
      <c r="AF10" s="64" t="s">
        <v>137</v>
      </c>
    </row>
    <row r="11" spans="1:30" ht="15">
      <c r="A11" s="254"/>
      <c r="B11" s="255"/>
      <c r="C11" s="255"/>
      <c r="D11" s="255"/>
      <c r="E11" s="255"/>
      <c r="F11" s="256"/>
      <c r="H11" s="8"/>
      <c r="J11" s="8"/>
      <c r="L11" s="8"/>
      <c r="N11" s="8"/>
      <c r="P11" s="8"/>
      <c r="R11" s="8"/>
      <c r="T11" s="8"/>
      <c r="V11" s="8"/>
      <c r="X11" s="8"/>
      <c r="Z11" s="8"/>
      <c r="AB11" s="8"/>
      <c r="AD11" s="8"/>
    </row>
    <row r="12" spans="1:32" ht="15">
      <c r="A12" s="151" t="s">
        <v>88</v>
      </c>
      <c r="B12" s="251" t="s">
        <v>29</v>
      </c>
      <c r="C12" s="252"/>
      <c r="D12" s="252"/>
      <c r="E12" s="252"/>
      <c r="F12" s="253"/>
      <c r="G12" s="2" t="s">
        <v>86</v>
      </c>
      <c r="H12" s="10">
        <v>0</v>
      </c>
      <c r="I12" s="16" t="s">
        <v>86</v>
      </c>
      <c r="J12" s="10">
        <v>0</v>
      </c>
      <c r="L12" s="10">
        <v>164200</v>
      </c>
      <c r="N12" s="10">
        <v>0</v>
      </c>
      <c r="P12" s="10">
        <v>0</v>
      </c>
      <c r="R12" s="10">
        <v>33191</v>
      </c>
      <c r="T12" s="10">
        <v>0</v>
      </c>
      <c r="V12" s="10">
        <v>0</v>
      </c>
      <c r="X12" s="10">
        <v>42991</v>
      </c>
      <c r="Z12" s="10">
        <f>T12-N12</f>
        <v>0</v>
      </c>
      <c r="AB12" s="10">
        <f>V12-P12</f>
        <v>0</v>
      </c>
      <c r="AD12" s="10">
        <f>X12-R12</f>
        <v>9800</v>
      </c>
      <c r="AF12" s="64" t="s">
        <v>137</v>
      </c>
    </row>
    <row r="13" spans="1:30" ht="15">
      <c r="A13" s="233"/>
      <c r="B13" s="234"/>
      <c r="C13" s="234"/>
      <c r="D13" s="234"/>
      <c r="E13" s="234"/>
      <c r="F13" s="235"/>
      <c r="AD13" s="7"/>
    </row>
    <row r="14" spans="2:32" ht="16.5" customHeight="1">
      <c r="B14" s="251" t="s">
        <v>122</v>
      </c>
      <c r="C14" s="252"/>
      <c r="D14" s="252"/>
      <c r="E14" s="252"/>
      <c r="F14" s="253"/>
      <c r="G14" s="2" t="s">
        <v>86</v>
      </c>
      <c r="H14" s="2">
        <f>SUM(H12:H12)</f>
        <v>0</v>
      </c>
      <c r="J14" s="2">
        <f>SUM(J12:J12)</f>
        <v>0</v>
      </c>
      <c r="L14" s="2">
        <f>SUM(L12:L12)</f>
        <v>164200</v>
      </c>
      <c r="M14" s="7"/>
      <c r="N14" s="2">
        <f>SUM(N12:N12)</f>
        <v>0</v>
      </c>
      <c r="O14" s="7"/>
      <c r="P14" s="2">
        <f>SUM(P12:P12)</f>
        <v>0</v>
      </c>
      <c r="Q14" s="7"/>
      <c r="R14" s="2">
        <f>SUM(R12:R12)</f>
        <v>33191</v>
      </c>
      <c r="S14" s="7"/>
      <c r="T14" s="2">
        <f>SUM(T12:T12)</f>
        <v>0</v>
      </c>
      <c r="U14" s="7"/>
      <c r="V14" s="2">
        <f>SUM(V12:V12)</f>
        <v>0</v>
      </c>
      <c r="W14" s="7"/>
      <c r="X14" s="2">
        <f>SUM(X12:X12)</f>
        <v>42991</v>
      </c>
      <c r="Y14" s="7"/>
      <c r="Z14" s="2">
        <f>SUM(Z12:Z12)</f>
        <v>0</v>
      </c>
      <c r="AB14" s="2">
        <f>SUM(AB12:AB12)</f>
        <v>0</v>
      </c>
      <c r="AC14" s="7"/>
      <c r="AD14" s="2">
        <f>SUM(AD12:AD12)</f>
        <v>9800</v>
      </c>
      <c r="AF14" s="64" t="s">
        <v>137</v>
      </c>
    </row>
    <row r="15" spans="1:29" ht="15">
      <c r="A15" s="233"/>
      <c r="B15" s="234"/>
      <c r="C15" s="234"/>
      <c r="D15" s="234"/>
      <c r="E15" s="234"/>
      <c r="F15" s="235"/>
      <c r="M15" s="7"/>
      <c r="O15" s="7"/>
      <c r="Q15" s="7"/>
      <c r="S15" s="7"/>
      <c r="U15" s="7"/>
      <c r="W15" s="7"/>
      <c r="Y15" s="7"/>
      <c r="AC15" s="7"/>
    </row>
    <row r="16" spans="2:32" ht="15">
      <c r="B16" s="233" t="s">
        <v>97</v>
      </c>
      <c r="C16" s="234"/>
      <c r="D16" s="234"/>
      <c r="E16" s="234"/>
      <c r="F16" s="235"/>
      <c r="H16" s="29">
        <v>0</v>
      </c>
      <c r="I16" s="30"/>
      <c r="J16" s="31">
        <v>0</v>
      </c>
      <c r="K16" s="30"/>
      <c r="L16" s="29">
        <v>0</v>
      </c>
      <c r="M16" s="32"/>
      <c r="N16" s="29">
        <v>0</v>
      </c>
      <c r="O16" s="32"/>
      <c r="P16" s="31">
        <v>0</v>
      </c>
      <c r="Q16" s="32"/>
      <c r="R16" s="29">
        <v>0</v>
      </c>
      <c r="S16" s="32"/>
      <c r="T16" s="29">
        <v>0</v>
      </c>
      <c r="U16" s="32"/>
      <c r="V16" s="31">
        <v>0</v>
      </c>
      <c r="W16" s="32"/>
      <c r="X16" s="29">
        <v>0</v>
      </c>
      <c r="Y16" s="32"/>
      <c r="Z16" s="29">
        <v>0</v>
      </c>
      <c r="AA16" s="30"/>
      <c r="AB16" s="31">
        <f>V16-P16</f>
        <v>0</v>
      </c>
      <c r="AC16" s="32"/>
      <c r="AD16" s="29">
        <v>0</v>
      </c>
      <c r="AF16" s="64" t="s">
        <v>137</v>
      </c>
    </row>
    <row r="17" spans="1:29" ht="15">
      <c r="A17" s="233"/>
      <c r="B17" s="234"/>
      <c r="C17" s="234"/>
      <c r="D17" s="234"/>
      <c r="E17" s="234"/>
      <c r="F17" s="235"/>
      <c r="M17" s="7"/>
      <c r="O17" s="7"/>
      <c r="Q17" s="7"/>
      <c r="S17" s="7"/>
      <c r="U17" s="7"/>
      <c r="W17" s="7"/>
      <c r="Y17" s="7"/>
      <c r="AC17" s="7"/>
    </row>
    <row r="18" spans="2:32" ht="15">
      <c r="B18" s="233" t="s">
        <v>95</v>
      </c>
      <c r="C18" s="234"/>
      <c r="D18" s="234"/>
      <c r="E18" s="234"/>
      <c r="F18" s="235"/>
      <c r="H18" s="2">
        <f>H14+H16</f>
        <v>0</v>
      </c>
      <c r="J18" s="2">
        <f>J14+J16</f>
        <v>0</v>
      </c>
      <c r="L18" s="2">
        <f>L14+L16</f>
        <v>164200</v>
      </c>
      <c r="M18" s="7"/>
      <c r="N18" s="2">
        <f>N14+N16</f>
        <v>0</v>
      </c>
      <c r="O18" s="7"/>
      <c r="P18" s="2">
        <f>P14+P16</f>
        <v>0</v>
      </c>
      <c r="Q18" s="7"/>
      <c r="R18" s="2">
        <f>R14+R16</f>
        <v>33191</v>
      </c>
      <c r="S18" s="7"/>
      <c r="T18" s="2">
        <f>T14+T16</f>
        <v>0</v>
      </c>
      <c r="U18" s="7"/>
      <c r="V18" s="2">
        <f>V14+V16</f>
        <v>0</v>
      </c>
      <c r="W18" s="7"/>
      <c r="X18" s="2">
        <f>X14+X16</f>
        <v>42991</v>
      </c>
      <c r="Y18" s="7"/>
      <c r="Z18" s="2">
        <f>Z14+Z16</f>
        <v>0</v>
      </c>
      <c r="AB18" s="2">
        <f>AB14+AB16</f>
        <v>0</v>
      </c>
      <c r="AC18" s="7"/>
      <c r="AD18" s="2">
        <f>AD14+AD16</f>
        <v>9800</v>
      </c>
      <c r="AF18" s="64" t="s">
        <v>137</v>
      </c>
    </row>
    <row r="19" spans="1:29" ht="15">
      <c r="A19" s="194"/>
      <c r="B19" s="195"/>
      <c r="C19" s="195"/>
      <c r="D19" s="195"/>
      <c r="E19" s="195"/>
      <c r="F19" s="196"/>
      <c r="M19" s="7"/>
      <c r="O19" s="7"/>
      <c r="Q19" s="7"/>
      <c r="S19" s="7"/>
      <c r="U19" s="7"/>
      <c r="W19" s="7"/>
      <c r="Y19" s="7"/>
      <c r="AC19" s="7"/>
    </row>
    <row r="20" spans="1:6" ht="15">
      <c r="A20" s="194"/>
      <c r="B20" s="195"/>
      <c r="C20" s="195"/>
      <c r="D20" s="195"/>
      <c r="E20" s="195"/>
      <c r="F20" s="196"/>
    </row>
    <row r="21" spans="2:32" ht="15" customHeight="1">
      <c r="B21" s="218"/>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20"/>
      <c r="AF21" s="64" t="s">
        <v>137</v>
      </c>
    </row>
    <row r="22" spans="2:30" ht="15" customHeight="1">
      <c r="B22" s="221"/>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3"/>
    </row>
    <row r="23" spans="2:30" ht="15" customHeight="1">
      <c r="B23" s="221"/>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3"/>
    </row>
    <row r="24" spans="2:30" ht="15" customHeight="1">
      <c r="B24" s="221"/>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3"/>
    </row>
    <row r="25" spans="2:30" ht="15" customHeight="1">
      <c r="B25" s="221"/>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3"/>
    </row>
    <row r="26" spans="2:30" ht="26.25" customHeight="1">
      <c r="B26" s="221"/>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3"/>
    </row>
    <row r="27" spans="2:30" ht="5.25" customHeight="1">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6"/>
    </row>
    <row r="29" spans="1:30" ht="15">
      <c r="A29" s="14"/>
      <c r="B29" s="65"/>
      <c r="C29" s="6"/>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8.75" customHeight="1">
      <c r="A30" s="227"/>
      <c r="B30" s="228"/>
      <c r="C30" s="228"/>
      <c r="D30" s="228"/>
      <c r="E30" s="228"/>
      <c r="F30" s="229"/>
      <c r="G30" s="5"/>
      <c r="H30" s="5"/>
      <c r="I30" s="5"/>
      <c r="J30" s="5"/>
      <c r="K30" s="5"/>
      <c r="L30" s="5"/>
      <c r="M30" s="5"/>
      <c r="N30" s="5"/>
      <c r="O30" s="5"/>
      <c r="P30" s="5"/>
      <c r="Q30" s="5"/>
      <c r="R30" s="5"/>
      <c r="S30" s="5"/>
      <c r="T30" s="5"/>
      <c r="U30" s="5"/>
      <c r="V30" s="5"/>
      <c r="W30" s="5"/>
      <c r="X30" s="5"/>
      <c r="Y30" s="5"/>
      <c r="Z30" s="5"/>
      <c r="AA30" s="5"/>
      <c r="AB30" s="5"/>
      <c r="AC30" s="5"/>
      <c r="AD30" s="5"/>
    </row>
    <row r="31" spans="1:256" ht="15" customHeight="1">
      <c r="A31" s="227"/>
      <c r="B31" s="228"/>
      <c r="C31" s="228"/>
      <c r="D31" s="228"/>
      <c r="E31" s="228"/>
      <c r="F31" s="229"/>
      <c r="G31" s="5"/>
      <c r="H31" s="5"/>
      <c r="I31" s="5"/>
      <c r="J31" s="5"/>
      <c r="K31" s="5"/>
      <c r="L31" s="5"/>
      <c r="M31" s="5"/>
      <c r="N31" s="5"/>
      <c r="O31" s="5"/>
      <c r="P31" s="5"/>
      <c r="Q31" s="5"/>
      <c r="R31" s="5"/>
      <c r="S31" s="5"/>
      <c r="T31" s="5"/>
      <c r="U31" s="5"/>
      <c r="V31" s="5"/>
      <c r="W31" s="5"/>
      <c r="X31" s="5"/>
      <c r="Y31" s="5"/>
      <c r="Z31" s="5"/>
      <c r="AA31" s="5"/>
      <c r="AB31" s="5"/>
      <c r="AC31" s="5"/>
      <c r="AD31" s="5"/>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20.25">
      <c r="A32" s="230" t="s">
        <v>109</v>
      </c>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2"/>
      <c r="AE32" s="3"/>
      <c r="AF32" s="144" t="s">
        <v>137</v>
      </c>
      <c r="AG32" s="144"/>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0.25">
      <c r="A33" s="282" t="s">
        <v>101</v>
      </c>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7"/>
      <c r="AE33" s="3"/>
      <c r="AF33" s="144" t="s">
        <v>137</v>
      </c>
      <c r="AG33" s="144"/>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200" t="s">
        <v>87</v>
      </c>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2"/>
      <c r="AE34" s="3"/>
      <c r="AF34" s="145" t="s">
        <v>137</v>
      </c>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68"/>
      <c r="B35" s="69"/>
      <c r="C35" s="69"/>
      <c r="D35" s="69"/>
      <c r="E35" s="69"/>
      <c r="F35" s="69"/>
      <c r="G35" s="69"/>
      <c r="H35" s="69"/>
      <c r="I35" s="69"/>
      <c r="J35" s="69"/>
      <c r="K35" s="69"/>
      <c r="L35" s="69"/>
      <c r="M35" s="69"/>
      <c r="N35" s="69"/>
      <c r="O35" s="69"/>
      <c r="P35" s="69"/>
      <c r="Q35" s="69"/>
      <c r="R35" s="69"/>
      <c r="S35" s="69"/>
      <c r="T35" s="69"/>
      <c r="U35" s="69"/>
      <c r="V35" s="69"/>
      <c r="W35" s="69"/>
      <c r="X35" s="70"/>
      <c r="Y35" s="1"/>
      <c r="Z35" s="11"/>
      <c r="AA35" s="11"/>
      <c r="AB35" s="11"/>
      <c r="AC35" s="1"/>
      <c r="AD35" s="1"/>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209" t="s">
        <v>107</v>
      </c>
      <c r="B36" s="210"/>
      <c r="C36" s="210"/>
      <c r="D36" s="210"/>
      <c r="E36" s="210"/>
      <c r="F36" s="210"/>
      <c r="G36" s="210"/>
      <c r="H36" s="210"/>
      <c r="I36" s="210"/>
      <c r="J36" s="210"/>
      <c r="K36" s="210"/>
      <c r="L36" s="210"/>
      <c r="M36" s="210"/>
      <c r="N36" s="210"/>
      <c r="O36" s="210"/>
      <c r="P36" s="210"/>
      <c r="Q36" s="210"/>
      <c r="R36" s="210"/>
      <c r="S36" s="210"/>
      <c r="T36" s="210"/>
      <c r="U36" s="210"/>
      <c r="V36" s="210"/>
      <c r="W36" s="210"/>
      <c r="X36" s="211"/>
      <c r="Y36" s="1"/>
      <c r="Z36" s="67" t="s">
        <v>140</v>
      </c>
      <c r="AA36" s="11"/>
      <c r="AB36" s="12" t="s">
        <v>94</v>
      </c>
      <c r="AC36" s="1"/>
      <c r="AD36" s="13" t="s">
        <v>92</v>
      </c>
      <c r="AE36" s="3"/>
      <c r="AF36" s="64" t="s">
        <v>137</v>
      </c>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ustomHeight="1">
      <c r="A37" s="212" t="s">
        <v>158</v>
      </c>
      <c r="B37" s="213"/>
      <c r="C37" s="213"/>
      <c r="D37" s="213"/>
      <c r="E37" s="213"/>
      <c r="F37" s="213"/>
      <c r="G37" s="213"/>
      <c r="H37" s="213"/>
      <c r="I37" s="213"/>
      <c r="J37" s="213"/>
      <c r="K37" s="213"/>
      <c r="L37" s="213"/>
      <c r="M37" s="213"/>
      <c r="N37" s="213"/>
      <c r="O37" s="213"/>
      <c r="P37" s="213"/>
      <c r="Q37" s="213"/>
      <c r="R37" s="213"/>
      <c r="S37" s="213"/>
      <c r="T37" s="213"/>
      <c r="U37" s="213"/>
      <c r="V37" s="213"/>
      <c r="W37" s="213"/>
      <c r="X37" s="214"/>
      <c r="Y37" s="1"/>
      <c r="Z37" s="1">
        <v>0</v>
      </c>
      <c r="AA37" s="1"/>
      <c r="AB37" s="1">
        <v>0</v>
      </c>
      <c r="AC37" s="1"/>
      <c r="AD37" s="9">
        <v>9800</v>
      </c>
      <c r="AE37" s="3"/>
      <c r="AF37" s="64" t="s">
        <v>137</v>
      </c>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200"/>
      <c r="B38" s="201"/>
      <c r="C38" s="201"/>
      <c r="D38" s="201"/>
      <c r="E38" s="201"/>
      <c r="F38" s="201"/>
      <c r="G38" s="201"/>
      <c r="H38" s="201"/>
      <c r="I38" s="201"/>
      <c r="J38" s="201"/>
      <c r="K38" s="201"/>
      <c r="L38" s="201"/>
      <c r="M38" s="201"/>
      <c r="N38" s="201"/>
      <c r="O38" s="201"/>
      <c r="P38" s="201"/>
      <c r="Q38" s="201"/>
      <c r="R38" s="201"/>
      <c r="S38" s="201"/>
      <c r="T38" s="201"/>
      <c r="U38" s="201"/>
      <c r="V38" s="201"/>
      <c r="W38" s="201"/>
      <c r="X38" s="202"/>
      <c r="Y38" s="1"/>
      <c r="Z38" s="1"/>
      <c r="AA38" s="1"/>
      <c r="AB38" s="1"/>
      <c r="AC38" s="1"/>
      <c r="AD38" s="1"/>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19" customFormat="1" ht="115.5" customHeight="1">
      <c r="A39" s="280" t="s">
        <v>14</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17"/>
      <c r="Z39" s="17" t="s">
        <v>86</v>
      </c>
      <c r="AA39" s="17"/>
      <c r="AB39" s="17" t="s">
        <v>86</v>
      </c>
      <c r="AC39" s="17"/>
      <c r="AD39" s="17" t="s">
        <v>86</v>
      </c>
      <c r="AE39" s="18"/>
      <c r="AF39" s="64" t="s">
        <v>137</v>
      </c>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c r="FP39" s="18"/>
      <c r="FQ39" s="18"/>
      <c r="FR39" s="18"/>
      <c r="FS39" s="18"/>
      <c r="FT39" s="18"/>
      <c r="FU39" s="18"/>
      <c r="FV39" s="18"/>
      <c r="FW39" s="18"/>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c r="HR39" s="18"/>
      <c r="HS39" s="18"/>
      <c r="HT39" s="18"/>
      <c r="HU39" s="18"/>
      <c r="HV39" s="18"/>
      <c r="HW39" s="18"/>
      <c r="HX39" s="18"/>
      <c r="HY39" s="18"/>
      <c r="HZ39" s="18"/>
      <c r="IA39" s="18"/>
      <c r="IB39" s="18"/>
      <c r="IC39" s="18"/>
      <c r="ID39" s="18"/>
      <c r="IE39" s="18"/>
      <c r="IF39" s="18"/>
      <c r="IG39" s="18"/>
      <c r="IH39" s="18"/>
      <c r="II39" s="18"/>
      <c r="IJ39" s="18"/>
      <c r="IK39" s="18"/>
      <c r="IL39" s="18"/>
      <c r="IM39" s="18"/>
      <c r="IN39" s="18"/>
      <c r="IO39" s="18"/>
      <c r="IP39" s="18"/>
      <c r="IQ39" s="18"/>
      <c r="IR39" s="18"/>
      <c r="IS39" s="18"/>
      <c r="IT39" s="18"/>
      <c r="IU39" s="18"/>
      <c r="IV39" s="18"/>
    </row>
    <row r="40" spans="1:256" ht="20.25">
      <c r="A40" s="277"/>
      <c r="B40" s="278"/>
      <c r="C40" s="278"/>
      <c r="D40" s="278"/>
      <c r="E40" s="278"/>
      <c r="F40" s="278"/>
      <c r="G40" s="278"/>
      <c r="H40" s="278"/>
      <c r="I40" s="278"/>
      <c r="J40" s="278"/>
      <c r="K40" s="278"/>
      <c r="L40" s="278"/>
      <c r="M40" s="278"/>
      <c r="N40" s="278"/>
      <c r="O40" s="278"/>
      <c r="P40" s="278"/>
      <c r="Q40" s="278"/>
      <c r="R40" s="278"/>
      <c r="S40" s="278"/>
      <c r="T40" s="278"/>
      <c r="U40" s="278"/>
      <c r="V40" s="278"/>
      <c r="W40" s="278"/>
      <c r="X40" s="279"/>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268" t="s">
        <v>138</v>
      </c>
      <c r="B41" s="269"/>
      <c r="C41" s="269"/>
      <c r="D41" s="269"/>
      <c r="E41" s="269"/>
      <c r="F41" s="269"/>
      <c r="G41" s="269"/>
      <c r="H41" s="269"/>
      <c r="I41" s="269"/>
      <c r="J41" s="269"/>
      <c r="K41" s="269"/>
      <c r="L41" s="269"/>
      <c r="M41" s="269"/>
      <c r="N41" s="269"/>
      <c r="O41" s="269"/>
      <c r="P41" s="269"/>
      <c r="Q41" s="269"/>
      <c r="R41" s="269"/>
      <c r="S41" s="269"/>
      <c r="T41" s="269"/>
      <c r="U41" s="269"/>
      <c r="V41" s="269"/>
      <c r="W41" s="269"/>
      <c r="X41" s="270"/>
      <c r="Y41" s="15"/>
      <c r="Z41" s="45">
        <f>Z37</f>
        <v>0</v>
      </c>
      <c r="AA41" s="47"/>
      <c r="AB41" s="45">
        <f>AB37</f>
        <v>0</v>
      </c>
      <c r="AC41" s="47" t="e">
        <f>#REF!+#REF!+#REF!+AC37+#REF!+#REF!+#REF!</f>
        <v>#REF!</v>
      </c>
      <c r="AD41" s="45">
        <f>AD37</f>
        <v>9800</v>
      </c>
      <c r="AE41" s="43"/>
      <c r="AF41" s="64" t="s">
        <v>137</v>
      </c>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271"/>
      <c r="B42" s="272"/>
      <c r="C42" s="272"/>
      <c r="D42" s="272"/>
      <c r="E42" s="272"/>
      <c r="F42" s="272"/>
      <c r="G42" s="272"/>
      <c r="H42" s="272"/>
      <c r="I42" s="272"/>
      <c r="J42" s="272"/>
      <c r="K42" s="272"/>
      <c r="L42" s="272"/>
      <c r="M42" s="272"/>
      <c r="N42" s="272"/>
      <c r="O42" s="272"/>
      <c r="P42" s="272"/>
      <c r="Q42" s="272"/>
      <c r="R42" s="272"/>
      <c r="S42" s="272"/>
      <c r="T42" s="272"/>
      <c r="U42" s="272"/>
      <c r="V42" s="272"/>
      <c r="W42" s="272"/>
      <c r="X42" s="273"/>
      <c r="Y42" s="5"/>
      <c r="Z42" s="44"/>
      <c r="AA42" s="44"/>
      <c r="AB42" s="44"/>
      <c r="AC42" s="44"/>
      <c r="AD42" s="44"/>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31" ht="15">
      <c r="A43" s="274" t="s">
        <v>136</v>
      </c>
      <c r="B43" s="275"/>
      <c r="C43" s="275"/>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6"/>
    </row>
    <row r="64" spans="1:30" ht="18">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1:30" ht="18">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1:30" ht="18">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1:30" ht="18">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1:30" ht="18">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sheetData>
  <mergeCells count="37">
    <mergeCell ref="A31:F31"/>
    <mergeCell ref="A39:X39"/>
    <mergeCell ref="A15:F15"/>
    <mergeCell ref="A17:F17"/>
    <mergeCell ref="B16:F16"/>
    <mergeCell ref="A20:F20"/>
    <mergeCell ref="A32:AD32"/>
    <mergeCell ref="A33:AD33"/>
    <mergeCell ref="B21:AD27"/>
    <mergeCell ref="A30:F30"/>
    <mergeCell ref="A19:F19"/>
    <mergeCell ref="B18:F18"/>
    <mergeCell ref="A2:AD2"/>
    <mergeCell ref="A3:AD3"/>
    <mergeCell ref="A4:AD4"/>
    <mergeCell ref="A5:AD5"/>
    <mergeCell ref="T8:X8"/>
    <mergeCell ref="A10:F10"/>
    <mergeCell ref="A13:F13"/>
    <mergeCell ref="A6:AD6"/>
    <mergeCell ref="A7:AD7"/>
    <mergeCell ref="A8:F8"/>
    <mergeCell ref="B14:F14"/>
    <mergeCell ref="A9:F9"/>
    <mergeCell ref="A11:F11"/>
    <mergeCell ref="Z8:AD8"/>
    <mergeCell ref="H8:L8"/>
    <mergeCell ref="N8:R8"/>
    <mergeCell ref="B12:F12"/>
    <mergeCell ref="A34:AD34"/>
    <mergeCell ref="A36:X36"/>
    <mergeCell ref="A38:X38"/>
    <mergeCell ref="A37:X37"/>
    <mergeCell ref="A41:X41"/>
    <mergeCell ref="A42:X42"/>
    <mergeCell ref="A43:AE43"/>
    <mergeCell ref="A40:X40"/>
  </mergeCells>
  <printOptions horizontalCentered="1"/>
  <pageMargins left="0.75" right="0.75" top="0.75" bottom="0.5" header="0.5" footer="0.5"/>
  <pageSetup horizontalDpi="600" verticalDpi="600" orientation="landscape" scale="56" r:id="rId1"/>
  <rowBreaks count="1" manualBreakCount="1">
    <brk id="30"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2008-01-30T12:57:23Z</cp:lastPrinted>
  <dcterms:created xsi:type="dcterms:W3CDTF">2003-12-29T19:39:16Z</dcterms:created>
  <dcterms:modified xsi:type="dcterms:W3CDTF">2008-01-30T17:31:37Z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1016509259</vt:i4>
  </property>
  <property fmtid="{D5CDD505-2E9C-101B-9397-08002B2CF9AE}" pid="3" name="_NewReviewCycle">
    <vt:lpwstr/>
  </property>
  <property fmtid="{D5CDD505-2E9C-101B-9397-08002B2CF9AE}" pid="4" name="_EmailSubject">
    <vt:lpwstr>PART III  3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1932869970</vt:i4>
  </property>
  <property fmtid="{D5CDD505-2E9C-101B-9397-08002B2CF9AE}" pid="8" name="_ReviewingToolsShownOnce">
    <vt:lpwstr/>
  </property>
</Properties>
</file>