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90" firstSheet="5" activeTab="8"/>
  </bookViews>
  <sheets>
    <sheet name="Monthly Plot" sheetId="1" r:id="rId1"/>
    <sheet name="Monthly Eff." sheetId="2" r:id="rId2"/>
    <sheet name="Week Plot" sheetId="3" r:id="rId3"/>
    <sheet name="Week Eff." sheetId="4" r:id="rId4"/>
    <sheet name="All Physics" sheetId="5" r:id="rId5"/>
    <sheet name="Full Detector" sheetId="6" r:id="rId6"/>
    <sheet name="Make Plot" sheetId="7" r:id="rId7"/>
    <sheet name="Bad Runs" sheetId="8" r:id="rId8"/>
    <sheet name="Data Taking" sheetId="9" r:id="rId9"/>
    <sheet name="AEM Week" sheetId="10" r:id="rId10"/>
    <sheet name="Ops Week" sheetId="11" r:id="rId11"/>
    <sheet name="Downtime" sheetId="12" r:id="rId12"/>
    <sheet name="By Days" sheetId="13" r:id="rId13"/>
    <sheet name="Day Eff. Plot" sheetId="14" r:id="rId14"/>
    <sheet name="Day Plot" sheetId="15" r:id="rId15"/>
  </sheets>
  <definedNames/>
  <calcPr fullCalcOnLoad="1"/>
</workbook>
</file>

<file path=xl/sharedStrings.xml><?xml version="1.0" encoding="utf-8"?>
<sst xmlns="http://schemas.openxmlformats.org/spreadsheetml/2006/main" count="2981" uniqueCount="247">
  <si>
    <t>Date</t>
  </si>
  <si>
    <t>Downtime (hrs)</t>
  </si>
  <si>
    <t>Reason</t>
  </si>
  <si>
    <t>SMT Rate Tests</t>
  </si>
  <si>
    <t>Time</t>
  </si>
  <si>
    <t>Sep 27 - Oct 3, 2002</t>
  </si>
  <si>
    <t>L2 CAL Jet Special Run</t>
  </si>
  <si>
    <t>Tevatron Scraping</t>
  </si>
  <si>
    <t xml:space="preserve"> </t>
  </si>
  <si>
    <t>Hours</t>
  </si>
  <si>
    <t>Store</t>
  </si>
  <si>
    <t>Live</t>
  </si>
  <si>
    <t>Eff.</t>
  </si>
  <si>
    <t>Ultra Physics Trigger Bandwidth Study</t>
  </si>
  <si>
    <t>?? TFW, RM, SBC logfiles, VRBC ??</t>
  </si>
  <si>
    <t>DAQ Rate Test</t>
  </si>
  <si>
    <t>Muon Crate x30 - Disable MDT MRC 9a</t>
  </si>
  <si>
    <t>L2 CAL Crash</t>
  </si>
  <si>
    <t>Muon Crate x30 - Re-enable MDT MRC 9a</t>
  </si>
  <si>
    <t>Mis-cogging of Pbar bunch</t>
  </si>
  <si>
    <t>L2 MUC stuck</t>
  </si>
  <si>
    <t>Begin Store, SMT HV Trip, L2 CAL Crash</t>
  </si>
  <si>
    <t>L2 SLIC 67</t>
  </si>
  <si>
    <t>L3 Supervisor</t>
  </si>
  <si>
    <t xml:space="preserve">Begin Store, SMT HV Trip </t>
  </si>
  <si>
    <t>Muon PDT 242 &amp; 244</t>
  </si>
  <si>
    <t>Cal Prepare for Run Download</t>
  </si>
  <si>
    <t>L2 CAL Jet &amp; L1/L2 Muon Special Runs</t>
  </si>
  <si>
    <t>L3 Monitor Server</t>
  </si>
  <si>
    <t>Oct 4-10, 2002</t>
  </si>
  <si>
    <t>Oct 11-17, 2002</t>
  </si>
  <si>
    <t>Downtime &gt; 0.25 hrs</t>
  </si>
  <si>
    <t>Oct 18-24, 2002</t>
  </si>
  <si>
    <t>Alignment Study (no solenoid field) Special Run</t>
  </si>
  <si>
    <t>Oct 25-31, 2002</t>
  </si>
  <si>
    <t>Operator Error (SBC reset needed for L1 Muon)</t>
  </si>
  <si>
    <t>COOR &amp; L3 Supervisor</t>
  </si>
  <si>
    <t>Muon Readout Problems (x30,31,36,39)</t>
  </si>
  <si>
    <t>Muon Special Rate Test</t>
  </si>
  <si>
    <t>Commission global_CMT-9.20 trigger list</t>
  </si>
  <si>
    <t>EOS - Muon Special Runs (error rates)</t>
  </si>
  <si>
    <t>Muon x34 &amp; SCL; SMT &amp; CFT Seq; CFT x51</t>
  </si>
  <si>
    <t>Nov 1-7, 2002</t>
  </si>
  <si>
    <t>SMT Slow Control</t>
  </si>
  <si>
    <t>Calorimeter BLS Crate</t>
  </si>
  <si>
    <t>DAQ Console crashed</t>
  </si>
  <si>
    <t>d0lx052 &amp; L3 Supervisor</t>
  </si>
  <si>
    <t>Begin Store &amp; L3 Supervisor</t>
  </si>
  <si>
    <t>SMT HV - new fanout box</t>
  </si>
  <si>
    <t>CFT x50,52 FEB</t>
  </si>
  <si>
    <t>Begin Store, Lumi HV Alarms, CFT FEB, SMT HV</t>
  </si>
  <si>
    <t>SBC for CAL Crate x43</t>
  </si>
  <si>
    <t>SMT x65 FEB</t>
  </si>
  <si>
    <t>Unauthorized L2 Muon Tests</t>
  </si>
  <si>
    <t>L2 Jet Special Runs</t>
  </si>
  <si>
    <t>Begin Store, L2MUF SLIC 67</t>
  </si>
  <si>
    <t>Sep 20-26, 2002</t>
  </si>
  <si>
    <t>SMT x67 FEB &amp; SMT HV trips</t>
  </si>
  <si>
    <t>SMT HV trips, CAL Hot Cells</t>
  </si>
  <si>
    <t>SMT HV trips, Disable HDIs</t>
  </si>
  <si>
    <t>Ended Store 10 minutes prematurely</t>
  </si>
  <si>
    <t>Lost Serial Command Link Synchronization</t>
  </si>
  <si>
    <t>Sep 13-19, 2002</t>
  </si>
  <si>
    <t>Operator Error (RM needed to be reset)</t>
  </si>
  <si>
    <t>Begin Store, SMT HV trips</t>
  </si>
  <si>
    <t>Phi "hole" in L3 tracking</t>
  </si>
  <si>
    <t>L3 software memory leak</t>
  </si>
  <si>
    <t>Sep 6-12, 2002</t>
  </si>
  <si>
    <t>CFT SDAQ Special Run</t>
  </si>
  <si>
    <t>Lost Power to L2 Crates x21,22</t>
  </si>
  <si>
    <t>L2 Global Alpha Crash</t>
  </si>
  <si>
    <t>Dimuon eta-phi Special Run</t>
  </si>
  <si>
    <t>SMT FEB, HV Trips, Disable HDIs</t>
  </si>
  <si>
    <t>L2MUC FEB, Missing inputs</t>
  </si>
  <si>
    <t>L2 CAL Alpha Crashes</t>
  </si>
  <si>
    <t>30 Aug-Sep 5, 2002</t>
  </si>
  <si>
    <t>L2 Muon Central</t>
  </si>
  <si>
    <t>L2 SLIC 35</t>
  </si>
  <si>
    <t>Muon Special Runs</t>
  </si>
  <si>
    <t>L2 TCC</t>
  </si>
  <si>
    <t>23-29 Aug, 2002</t>
  </si>
  <si>
    <t>SMT x68 Sequencer</t>
  </si>
  <si>
    <t>Tevatron - High Pbar Halo</t>
  </si>
  <si>
    <t>Muon Central Special Run</t>
  </si>
  <si>
    <t>Calorimeter Pedestal Downloads</t>
  </si>
  <si>
    <t>Zero Bias Special Run</t>
  </si>
  <si>
    <t>Tuning Prescales</t>
  </si>
  <si>
    <t>Begin Store, Inappropriate Prescale Set</t>
  </si>
  <si>
    <t>Download on new pizel Tzeros</t>
  </si>
  <si>
    <t>16-22 Aug, 2002</t>
  </si>
  <si>
    <t>L2 inputs from Muon x31,38</t>
  </si>
  <si>
    <t>Nov 8-14, 2002</t>
  </si>
  <si>
    <t>Del</t>
  </si>
  <si>
    <t>Util</t>
  </si>
  <si>
    <t>Rec</t>
  </si>
  <si>
    <t>Disable SMT HDIs</t>
  </si>
  <si>
    <t>d0olc lost network connection</t>
  </si>
  <si>
    <t>Calorimeter Noisy Study</t>
  </si>
  <si>
    <t>Store (hrs)</t>
  </si>
  <si>
    <t>Efficiency</t>
  </si>
  <si>
    <t>Del Lumi (pb-1)</t>
  </si>
  <si>
    <t>Rec Lumi (pb-1)</t>
  </si>
  <si>
    <t>Wed</t>
  </si>
  <si>
    <t>Thu</t>
  </si>
  <si>
    <t>Fri</t>
  </si>
  <si>
    <t>Sat</t>
  </si>
  <si>
    <t>Sun</t>
  </si>
  <si>
    <t>Mon</t>
  </si>
  <si>
    <t>Tue</t>
  </si>
  <si>
    <t xml:space="preserve">Day </t>
  </si>
  <si>
    <t>Nov 15-21, 2002</t>
  </si>
  <si>
    <t>Hardware SCSI errors d0olb affected Datalogger</t>
  </si>
  <si>
    <t>Nov 22-28, 2002</t>
  </si>
  <si>
    <t>Month</t>
  </si>
  <si>
    <t>Day</t>
  </si>
  <si>
    <t>Normalizable Luminosity (nb-1)</t>
  </si>
  <si>
    <t>DAQ Problems: Datalogger &amp; L3 Supervisor</t>
  </si>
  <si>
    <t>Begin Store 1997 &amp; SMT HV trips</t>
  </si>
  <si>
    <t>SMT HV trips</t>
  </si>
  <si>
    <t>Special Calorimeter non-normalizable runs</t>
  </si>
  <si>
    <t>CAL &amp; SMT Special non-normalizable timing runs</t>
  </si>
  <si>
    <t>L2 Jets Special Non-Normalizable Run</t>
  </si>
  <si>
    <t>Special Calorimeter non-normalizable run</t>
  </si>
  <si>
    <t>Calorimeter Non-Normalizable Special Runs</t>
  </si>
  <si>
    <t>Special Calorimeter non-normalizable Runs</t>
  </si>
  <si>
    <t>7,4</t>
  </si>
  <si>
    <t>Datalogger &amp; L3 Supervisor</t>
  </si>
  <si>
    <t>L1 CTT Non-recorded test runs</t>
  </si>
  <si>
    <t>Nov 29-Dec 5, 2002</t>
  </si>
  <si>
    <t>Special Calorimeter non-normalizable Run</t>
  </si>
  <si>
    <t>Disable Calorimeter Trigger Towers</t>
  </si>
  <si>
    <t>Dec 6-12, 2002</t>
  </si>
  <si>
    <t>From 1 July 2002</t>
  </si>
  <si>
    <t>Trigger Framework Readout Crate</t>
  </si>
  <si>
    <t>Muon Rate Test</t>
  </si>
  <si>
    <t>Online Cluster Reboot</t>
  </si>
  <si>
    <t>Loaded New Untested Muon PDT Code Mid-Store</t>
  </si>
  <si>
    <t>Dec 13-19, 2002</t>
  </si>
  <si>
    <t>Install New Muon MDT Code</t>
  </si>
  <si>
    <t>Begin Store SMT HV Problems</t>
  </si>
  <si>
    <t>SMT HDIs in Crate x62</t>
  </si>
  <si>
    <t>EOS - Muon Pixel Threshold Studies</t>
  </si>
  <si>
    <t>L1 CTT Studies</t>
  </si>
  <si>
    <t>CFT Inputs to L1 Muon</t>
  </si>
  <si>
    <t>L2 MUF Crash</t>
  </si>
  <si>
    <t>Dec 20-26, 2002</t>
  </si>
  <si>
    <t>Begin Store Luminosity HV Problems</t>
  </si>
  <si>
    <t>Operator Error: SMT HV &amp; HDIs</t>
  </si>
  <si>
    <t>Calorimeter CJT Trigger Study</t>
  </si>
  <si>
    <t>New Muon PDT Code Study</t>
  </si>
  <si>
    <t>L3 Linux Node 41</t>
  </si>
  <si>
    <t>PDT 242 PS &amp; L1 Muon trigger</t>
  </si>
  <si>
    <t>Muon PDT 240</t>
  </si>
  <si>
    <t>CFT Timing Scan Special Runs</t>
  </si>
  <si>
    <t>AFE L1 CTT Special Runs</t>
  </si>
  <si>
    <t xml:space="preserve">Dec 27 2002 - Jan 2 2003 </t>
  </si>
  <si>
    <t>Muon Central Special Runs</t>
  </si>
  <si>
    <t>Begin Store 2123; L3 Supervisor</t>
  </si>
  <si>
    <t>Jan 3-9, 2003</t>
  </si>
  <si>
    <t>d0ol31 crashed</t>
  </si>
  <si>
    <t>Jet Trigger Study</t>
  </si>
  <si>
    <t>SMT x61 Power Cycling</t>
  </si>
  <si>
    <t>Begin Store 2146; Noisy L1CAL Trigger; Rescrape Pbars</t>
  </si>
  <si>
    <t>Mask Noisy MDT Wires</t>
  </si>
  <si>
    <t>Jan 10-16, 2003</t>
  </si>
  <si>
    <t>Last Fifteen Ops Weeks</t>
  </si>
  <si>
    <t>Track Study</t>
  </si>
  <si>
    <t>L1 Muon LV PS Trip</t>
  </si>
  <si>
    <t>Noisy TTK Triggers</t>
  </si>
  <si>
    <t>Four L2 CAL crashes</t>
  </si>
  <si>
    <t>Jan 17-23, 2003</t>
  </si>
  <si>
    <t>Jan 24-30, 2003</t>
  </si>
  <si>
    <t>Jan 31-Feb 6, 2003</t>
  </si>
  <si>
    <t>No Delivered Luminosity</t>
  </si>
  <si>
    <t>Feb 7-13, 2003</t>
  </si>
  <si>
    <t>Physics</t>
  </si>
  <si>
    <t>Run</t>
  </si>
  <si>
    <t>No CFT x50,52</t>
  </si>
  <si>
    <t>Events</t>
  </si>
  <si>
    <t>No Prescale Set Loaded</t>
  </si>
  <si>
    <t>No CFT Crates</t>
  </si>
  <si>
    <t>Lumi HV Not at 100%</t>
  </si>
  <si>
    <t>SMT HV was off</t>
  </si>
  <si>
    <t>SMT HV was not at 100%</t>
  </si>
  <si>
    <t>Buffer Disk Crash</t>
  </si>
  <si>
    <t>Util Lumi (pb-1)</t>
  </si>
  <si>
    <t>Physics Lumi (pb-1)</t>
  </si>
  <si>
    <t>Norm. Events (k)</t>
  </si>
  <si>
    <t>Phys</t>
  </si>
  <si>
    <t>Rec Efficiency</t>
  </si>
  <si>
    <t>Phys Efficiency</t>
  </si>
  <si>
    <t>Phys Events (M)</t>
  </si>
  <si>
    <t>Rec Events (M)</t>
  </si>
  <si>
    <t>Rec Lumi (nb-1)</t>
  </si>
  <si>
    <t>Rec Lumi</t>
  </si>
  <si>
    <t>Calorimeter BLS Trip</t>
  </si>
  <si>
    <t>No Muon x34</t>
  </si>
  <si>
    <t>No SMT x60</t>
  </si>
  <si>
    <t>10% CFT Stereo Readout Problem</t>
  </si>
  <si>
    <t>1/8th SMT disabled</t>
  </si>
  <si>
    <t>No SMT x60,6a</t>
  </si>
  <si>
    <t>No Muon Crates</t>
  </si>
  <si>
    <t>No Muon x3a</t>
  </si>
  <si>
    <t>No SMT Crates</t>
  </si>
  <si>
    <t>No SMT x61</t>
  </si>
  <si>
    <t>No SMT x61,6b</t>
  </si>
  <si>
    <t>No SMT x60,61,68,69,6a,6b</t>
  </si>
  <si>
    <t>SMT Pulsers On</t>
  </si>
  <si>
    <t>SMT HV Problem</t>
  </si>
  <si>
    <t>Destructive Beam Studies</t>
  </si>
  <si>
    <t>No CFT x52</t>
  </si>
  <si>
    <t>No CFT x52.  Missing Several CAL Crates.</t>
  </si>
  <si>
    <t>No CFT x50,52,53</t>
  </si>
  <si>
    <t>Calorimeter Pulsers On</t>
  </si>
  <si>
    <t>No Muon x31,36,39</t>
  </si>
  <si>
    <t xml:space="preserve">No Muon x31 </t>
  </si>
  <si>
    <t>No Muon x31,38</t>
  </si>
  <si>
    <t>No CAL x40</t>
  </si>
  <si>
    <t>No Muon x31</t>
  </si>
  <si>
    <t>19-31 April 2002</t>
  </si>
  <si>
    <t>1-31 May 2002</t>
  </si>
  <si>
    <t>1-30 June 2002</t>
  </si>
  <si>
    <t>1-31 July 2002</t>
  </si>
  <si>
    <t>1-31 August 2002</t>
  </si>
  <si>
    <t>1-30 September 2002</t>
  </si>
  <si>
    <t>1-31 October 2002</t>
  </si>
  <si>
    <t>1-28 February 2003</t>
  </si>
  <si>
    <t>Wednesday</t>
  </si>
  <si>
    <t>Friday</t>
  </si>
  <si>
    <t>Monday</t>
  </si>
  <si>
    <t>Sunday</t>
  </si>
  <si>
    <t>Thursday</t>
  </si>
  <si>
    <t>Tuesday</t>
  </si>
  <si>
    <t>Saturday</t>
  </si>
  <si>
    <t>No CFT x51</t>
  </si>
  <si>
    <t>No CFT x51,53</t>
  </si>
  <si>
    <t>No Muon x38</t>
  </si>
  <si>
    <t xml:space="preserve">  Full Detector Lumi (pb-1)</t>
  </si>
  <si>
    <t>Full Detector Evts (M)</t>
  </si>
  <si>
    <t>Full Detector Eff</t>
  </si>
  <si>
    <t>1-31 January 2003</t>
  </si>
  <si>
    <t>1-31 December 2002</t>
  </si>
  <si>
    <t>1-30 November 2002</t>
  </si>
  <si>
    <t>Week</t>
  </si>
  <si>
    <t>No FPS x53</t>
  </si>
  <si>
    <t>L1 CAL Power Supply Failure</t>
  </si>
  <si>
    <t>Muon Scint. PS Failure &amp; L2 Muon Special Run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</si>
</sst>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mm/dd/yy"/>
    <numFmt numFmtId="168" formatCode="&quot;$&quot;#,##0.00"/>
    <numFmt numFmtId="169" formatCode="mmmm\-yy"/>
    <numFmt numFmtId="170" formatCode="0.000%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.5"/>
      <color indexed="30"/>
      <name val="Arial"/>
      <family val="2"/>
    </font>
    <font>
      <sz val="10.25"/>
      <name val="Arial"/>
      <family val="0"/>
    </font>
    <font>
      <sz val="10.75"/>
      <name val="Arial"/>
      <family val="0"/>
    </font>
    <font>
      <sz val="11.25"/>
      <name val="Arial"/>
      <family val="0"/>
    </font>
    <font>
      <b/>
      <sz val="18"/>
      <name val="Arial"/>
      <family val="2"/>
    </font>
    <font>
      <b/>
      <sz val="15.75"/>
      <name val="Arial"/>
      <family val="2"/>
    </font>
    <font>
      <b/>
      <sz val="14.25"/>
      <name val="Arial"/>
      <family val="2"/>
    </font>
    <font>
      <b/>
      <sz val="14"/>
      <name val="Arial"/>
      <family val="2"/>
    </font>
    <font>
      <b/>
      <sz val="15.75"/>
      <color indexed="62"/>
      <name val="Arial"/>
      <family val="2"/>
    </font>
    <font>
      <b/>
      <sz val="12.5"/>
      <name val="Arial"/>
      <family val="2"/>
    </font>
    <font>
      <b/>
      <sz val="19.75"/>
      <color indexed="62"/>
      <name val="Arial"/>
      <family val="2"/>
    </font>
    <font>
      <b/>
      <sz val="13.75"/>
      <name val="Arial"/>
      <family val="2"/>
    </font>
    <font>
      <b/>
      <sz val="11.75"/>
      <name val="Arial"/>
      <family val="2"/>
    </font>
    <font>
      <b/>
      <sz val="13.5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2"/>
    </font>
    <font>
      <b/>
      <sz val="18"/>
      <color indexed="62"/>
      <name val="Arial"/>
      <family val="2"/>
    </font>
    <font>
      <b/>
      <sz val="10.75"/>
      <name val="Arial"/>
      <family val="2"/>
    </font>
    <font>
      <b/>
      <i/>
      <sz val="15.75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i/>
      <sz val="14"/>
      <name val="Arial"/>
      <family val="2"/>
    </font>
    <font>
      <b/>
      <sz val="20"/>
      <color indexed="62"/>
      <name val="Arial"/>
      <family val="2"/>
    </font>
    <font>
      <b/>
      <i/>
      <sz val="13.75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color indexed="16"/>
      <name val="Arial"/>
      <family val="2"/>
    </font>
    <font>
      <b/>
      <sz val="14.75"/>
      <name val="Arial"/>
      <family val="2"/>
    </font>
    <font>
      <b/>
      <sz val="12.25"/>
      <name val="Arial"/>
      <family val="2"/>
    </font>
    <font>
      <sz val="10.5"/>
      <name val="Arial"/>
      <family val="0"/>
    </font>
    <font>
      <sz val="9.75"/>
      <name val="Arial"/>
      <family val="0"/>
    </font>
    <font>
      <b/>
      <sz val="14.5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5.25"/>
      <name val="Arial"/>
      <family val="2"/>
    </font>
    <font>
      <b/>
      <sz val="11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15" fontId="1" fillId="3" borderId="2" xfId="0" applyNumberFormat="1" applyFont="1" applyFill="1" applyBorder="1" applyAlignment="1">
      <alignment horizontal="center"/>
    </xf>
    <xf numFmtId="15" fontId="1" fillId="3" borderId="3" xfId="0" applyNumberFormat="1" applyFont="1" applyFill="1" applyBorder="1" applyAlignment="1">
      <alignment horizontal="center"/>
    </xf>
    <xf numFmtId="15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5" fontId="1" fillId="3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5" fontId="1" fillId="3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" fontId="1" fillId="3" borderId="9" xfId="0" applyNumberFormat="1" applyFont="1" applyFill="1" applyBorder="1" applyAlignment="1">
      <alignment horizontal="center"/>
    </xf>
    <xf numFmtId="20" fontId="1" fillId="3" borderId="10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20" fontId="1" fillId="3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5" fontId="1" fillId="3" borderId="13" xfId="0" applyNumberFormat="1" applyFont="1" applyFill="1" applyBorder="1" applyAlignment="1">
      <alignment horizontal="center"/>
    </xf>
    <xf numFmtId="20" fontId="1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20" fontId="1" fillId="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9" borderId="19" xfId="0" applyNumberFormat="1" applyFont="1" applyFill="1" applyBorder="1" applyAlignment="1">
      <alignment horizontal="center"/>
    </xf>
    <xf numFmtId="165" fontId="1" fillId="9" borderId="20" xfId="0" applyNumberFormat="1" applyFont="1" applyFill="1" applyBorder="1" applyAlignment="1">
      <alignment horizontal="center"/>
    </xf>
    <xf numFmtId="165" fontId="1" fillId="9" borderId="21" xfId="0" applyNumberFormat="1" applyFont="1" applyFill="1" applyBorder="1" applyAlignment="1">
      <alignment horizontal="center"/>
    </xf>
    <xf numFmtId="165" fontId="1" fillId="9" borderId="22" xfId="0" applyNumberFormat="1" applyFont="1" applyFill="1" applyBorder="1" applyAlignment="1">
      <alignment horizontal="center"/>
    </xf>
    <xf numFmtId="165" fontId="1" fillId="9" borderId="23" xfId="0" applyNumberFormat="1" applyFont="1" applyFill="1" applyBorder="1" applyAlignment="1">
      <alignment horizontal="center"/>
    </xf>
    <xf numFmtId="165" fontId="1" fillId="9" borderId="24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1" fillId="8" borderId="25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0" fillId="2" borderId="19" xfId="0" applyNumberForma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3" borderId="27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1" fillId="6" borderId="28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1" fillId="9" borderId="1" xfId="0" applyNumberFormat="1" applyFont="1" applyFill="1" applyBorder="1" applyAlignment="1">
      <alignment horizontal="center"/>
    </xf>
    <xf numFmtId="166" fontId="1" fillId="6" borderId="1" xfId="0" applyNumberFormat="1" applyFont="1" applyFill="1" applyBorder="1" applyAlignment="1">
      <alignment horizontal="center"/>
    </xf>
    <xf numFmtId="166" fontId="1" fillId="8" borderId="26" xfId="0" applyNumberFormat="1" applyFont="1" applyFill="1" applyBorder="1" applyAlignment="1">
      <alignment horizontal="center"/>
    </xf>
    <xf numFmtId="166" fontId="1" fillId="8" borderId="19" xfId="0" applyNumberFormat="1" applyFont="1" applyFill="1" applyBorder="1" applyAlignment="1">
      <alignment horizontal="center"/>
    </xf>
    <xf numFmtId="166" fontId="1" fillId="10" borderId="27" xfId="0" applyNumberFormat="1" applyFont="1" applyFill="1" applyBorder="1" applyAlignment="1">
      <alignment horizontal="center"/>
    </xf>
    <xf numFmtId="166" fontId="1" fillId="10" borderId="18" xfId="0" applyNumberFormat="1" applyFont="1" applyFill="1" applyBorder="1" applyAlignment="1">
      <alignment horizontal="center"/>
    </xf>
    <xf numFmtId="166" fontId="1" fillId="10" borderId="10" xfId="0" applyNumberFormat="1" applyFont="1" applyFill="1" applyBorder="1" applyAlignment="1">
      <alignment horizontal="center"/>
    </xf>
    <xf numFmtId="166" fontId="1" fillId="10" borderId="9" xfId="0" applyNumberFormat="1" applyFont="1" applyFill="1" applyBorder="1" applyAlignment="1">
      <alignment horizontal="center"/>
    </xf>
    <xf numFmtId="166" fontId="1" fillId="10" borderId="11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17" fontId="1" fillId="5" borderId="1" xfId="0" applyNumberFormat="1" applyFont="1" applyFill="1" applyBorder="1" applyAlignment="1">
      <alignment horizontal="center"/>
    </xf>
    <xf numFmtId="17" fontId="1" fillId="3" borderId="8" xfId="0" applyNumberFormat="1" applyFont="1" applyFill="1" applyBorder="1" applyAlignment="1">
      <alignment horizontal="center"/>
    </xf>
    <xf numFmtId="167" fontId="1" fillId="3" borderId="8" xfId="0" applyNumberFormat="1" applyFont="1" applyFill="1" applyBorder="1" applyAlignment="1">
      <alignment horizontal="center"/>
    </xf>
    <xf numFmtId="164" fontId="1" fillId="9" borderId="22" xfId="0" applyNumberFormat="1" applyFont="1" applyFill="1" applyBorder="1" applyAlignment="1">
      <alignment horizontal="center"/>
    </xf>
    <xf numFmtId="2" fontId="1" fillId="11" borderId="1" xfId="0" applyNumberFormat="1" applyFont="1" applyFill="1" applyBorder="1" applyAlignment="1">
      <alignment horizontal="center"/>
    </xf>
    <xf numFmtId="2" fontId="1" fillId="11" borderId="18" xfId="0" applyNumberFormat="1" applyFont="1" applyFill="1" applyBorder="1" applyAlignment="1">
      <alignment horizontal="center"/>
    </xf>
    <xf numFmtId="166" fontId="1" fillId="0" borderId="29" xfId="0" applyNumberFormat="1" applyFont="1" applyFill="1" applyBorder="1" applyAlignment="1">
      <alignment horizontal="center"/>
    </xf>
    <xf numFmtId="2" fontId="0" fillId="0" borderId="29" xfId="0" applyNumberFormat="1" applyFill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0" fontId="1" fillId="7" borderId="12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" fillId="11" borderId="1" xfId="0" applyNumberFormat="1" applyFont="1" applyFill="1" applyBorder="1" applyAlignment="1">
      <alignment horizontal="center"/>
    </xf>
    <xf numFmtId="1" fontId="1" fillId="11" borderId="27" xfId="0" applyNumberFormat="1" applyFont="1" applyFill="1" applyBorder="1" applyAlignment="1">
      <alignment horizontal="center"/>
    </xf>
    <xf numFmtId="1" fontId="1" fillId="11" borderId="18" xfId="0" applyNumberFormat="1" applyFont="1" applyFill="1" applyBorder="1" applyAlignment="1">
      <alignment horizontal="center"/>
    </xf>
    <xf numFmtId="1" fontId="1" fillId="11" borderId="10" xfId="0" applyNumberFormat="1" applyFont="1" applyFill="1" applyBorder="1" applyAlignment="1">
      <alignment horizontal="center"/>
    </xf>
    <xf numFmtId="1" fontId="1" fillId="11" borderId="9" xfId="0" applyNumberFormat="1" applyFont="1" applyFill="1" applyBorder="1" applyAlignment="1">
      <alignment horizontal="center"/>
    </xf>
    <xf numFmtId="1" fontId="1" fillId="11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20" fontId="1" fillId="3" borderId="27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30" xfId="0" applyNumberFormat="1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2" fontId="1" fillId="2" borderId="28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/>
    </xf>
    <xf numFmtId="15" fontId="1" fillId="3" borderId="32" xfId="0" applyNumberFormat="1" applyFont="1" applyFill="1" applyBorder="1" applyAlignment="1">
      <alignment horizontal="center"/>
    </xf>
    <xf numFmtId="0" fontId="28" fillId="7" borderId="1" xfId="0" applyFont="1" applyFill="1" applyBorder="1" applyAlignment="1">
      <alignment horizontal="center"/>
    </xf>
    <xf numFmtId="15" fontId="1" fillId="3" borderId="33" xfId="0" applyNumberFormat="1" applyFont="1" applyFill="1" applyBorder="1" applyAlignment="1">
      <alignment horizontal="center"/>
    </xf>
    <xf numFmtId="15" fontId="1" fillId="3" borderId="34" xfId="0" applyNumberFormat="1" applyFont="1" applyFill="1" applyBorder="1" applyAlignment="1">
      <alignment horizontal="center"/>
    </xf>
    <xf numFmtId="15" fontId="1" fillId="3" borderId="35" xfId="0" applyNumberFormat="1" applyFont="1" applyFill="1" applyBorder="1" applyAlignment="1">
      <alignment horizontal="center"/>
    </xf>
    <xf numFmtId="2" fontId="1" fillId="11" borderId="9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66" fontId="1" fillId="10" borderId="14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2" fontId="0" fillId="2" borderId="26" xfId="0" applyNumberFormat="1" applyFill="1" applyBorder="1" applyAlignment="1">
      <alignment/>
    </xf>
    <xf numFmtId="2" fontId="1" fillId="2" borderId="25" xfId="0" applyNumberFormat="1" applyFont="1" applyFill="1" applyBorder="1" applyAlignment="1">
      <alignment horizontal="center"/>
    </xf>
    <xf numFmtId="1" fontId="1" fillId="11" borderId="19" xfId="0" applyNumberFormat="1" applyFont="1" applyFill="1" applyBorder="1" applyAlignment="1">
      <alignment horizontal="center"/>
    </xf>
    <xf numFmtId="1" fontId="1" fillId="11" borderId="36" xfId="0" applyNumberFormat="1" applyFont="1" applyFill="1" applyBorder="1" applyAlignment="1">
      <alignment horizontal="center"/>
    </xf>
    <xf numFmtId="1" fontId="1" fillId="11" borderId="37" xfId="0" applyNumberFormat="1" applyFont="1" applyFill="1" applyBorder="1" applyAlignment="1">
      <alignment horizontal="center"/>
    </xf>
    <xf numFmtId="1" fontId="1" fillId="11" borderId="38" xfId="0" applyNumberFormat="1" applyFont="1" applyFill="1" applyBorder="1" applyAlignment="1">
      <alignment horizontal="center"/>
    </xf>
    <xf numFmtId="1" fontId="1" fillId="11" borderId="39" xfId="0" applyNumberFormat="1" applyFont="1" applyFill="1" applyBorder="1" applyAlignment="1">
      <alignment horizontal="center"/>
    </xf>
    <xf numFmtId="1" fontId="1" fillId="11" borderId="40" xfId="0" applyNumberFormat="1" applyFont="1" applyFill="1" applyBorder="1" applyAlignment="1">
      <alignment horizontal="center"/>
    </xf>
    <xf numFmtId="1" fontId="1" fillId="11" borderId="41" xfId="0" applyNumberFormat="1" applyFont="1" applyFill="1" applyBorder="1" applyAlignment="1">
      <alignment horizontal="center"/>
    </xf>
    <xf numFmtId="1" fontId="0" fillId="11" borderId="19" xfId="0" applyNumberFormat="1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3" borderId="2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0" fontId="1" fillId="3" borderId="36" xfId="0" applyNumberFormat="1" applyFont="1" applyFill="1" applyBorder="1" applyAlignment="1">
      <alignment horizontal="center"/>
    </xf>
    <xf numFmtId="0" fontId="1" fillId="3" borderId="37" xfId="0" applyNumberFormat="1" applyFont="1" applyFill="1" applyBorder="1" applyAlignment="1">
      <alignment horizontal="center"/>
    </xf>
    <xf numFmtId="0" fontId="1" fillId="3" borderId="39" xfId="0" applyNumberFormat="1" applyFont="1" applyFill="1" applyBorder="1" applyAlignment="1">
      <alignment horizontal="center"/>
    </xf>
    <xf numFmtId="0" fontId="1" fillId="3" borderId="40" xfId="0" applyNumberFormat="1" applyFont="1" applyFill="1" applyBorder="1" applyAlignment="1">
      <alignment horizontal="center"/>
    </xf>
    <xf numFmtId="0" fontId="1" fillId="3" borderId="38" xfId="0" applyNumberFormat="1" applyFont="1" applyFill="1" applyBorder="1" applyAlignment="1">
      <alignment horizontal="center"/>
    </xf>
    <xf numFmtId="0" fontId="1" fillId="3" borderId="4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3" borderId="27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2" borderId="19" xfId="0" applyNumberFormat="1" applyFont="1" applyFill="1" applyBorder="1" applyAlignment="1">
      <alignment horizontal="center"/>
    </xf>
    <xf numFmtId="2" fontId="1" fillId="3" borderId="37" xfId="0" applyNumberFormat="1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 horizontal="center"/>
    </xf>
    <xf numFmtId="1" fontId="1" fillId="11" borderId="25" xfId="0" applyNumberFormat="1" applyFont="1" applyFill="1" applyBorder="1" applyAlignment="1">
      <alignment horizontal="left"/>
    </xf>
    <xf numFmtId="1" fontId="1" fillId="11" borderId="26" xfId="0" applyNumberFormat="1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165" fontId="1" fillId="9" borderId="48" xfId="0" applyNumberFormat="1" applyFont="1" applyFill="1" applyBorder="1" applyAlignment="1">
      <alignment horizontal="left"/>
    </xf>
    <xf numFmtId="165" fontId="1" fillId="9" borderId="49" xfId="0" applyNumberFormat="1" applyFont="1" applyFill="1" applyBorder="1" applyAlignment="1">
      <alignment/>
    </xf>
    <xf numFmtId="165" fontId="1" fillId="9" borderId="9" xfId="0" applyNumberFormat="1" applyFont="1" applyFill="1" applyBorder="1" applyAlignment="1">
      <alignment horizontal="center"/>
    </xf>
    <xf numFmtId="165" fontId="1" fillId="9" borderId="18" xfId="0" applyNumberFormat="1" applyFont="1" applyFill="1" applyBorder="1" applyAlignment="1">
      <alignment horizontal="center"/>
    </xf>
    <xf numFmtId="165" fontId="1" fillId="9" borderId="10" xfId="0" applyNumberFormat="1" applyFont="1" applyFill="1" applyBorder="1" applyAlignment="1">
      <alignment horizontal="center"/>
    </xf>
    <xf numFmtId="165" fontId="1" fillId="9" borderId="11" xfId="0" applyNumberFormat="1" applyFont="1" applyFill="1" applyBorder="1" applyAlignment="1">
      <alignment horizontal="center"/>
    </xf>
    <xf numFmtId="165" fontId="1" fillId="9" borderId="37" xfId="0" applyNumberFormat="1" applyFont="1" applyFill="1" applyBorder="1" applyAlignment="1">
      <alignment horizontal="center"/>
    </xf>
    <xf numFmtId="165" fontId="1" fillId="9" borderId="40" xfId="0" applyNumberFormat="1" applyFont="1" applyFill="1" applyBorder="1" applyAlignment="1">
      <alignment horizontal="center"/>
    </xf>
    <xf numFmtId="164" fontId="1" fillId="9" borderId="37" xfId="0" applyNumberFormat="1" applyFont="1" applyFill="1" applyBorder="1" applyAlignment="1">
      <alignment horizontal="center"/>
    </xf>
    <xf numFmtId="164" fontId="1" fillId="9" borderId="20" xfId="0" applyNumberFormat="1" applyFont="1" applyFill="1" applyBorder="1" applyAlignment="1">
      <alignment horizontal="center"/>
    </xf>
    <xf numFmtId="165" fontId="1" fillId="9" borderId="26" xfId="0" applyNumberFormat="1" applyFont="1" applyFill="1" applyBorder="1" applyAlignment="1">
      <alignment horizontal="center"/>
    </xf>
    <xf numFmtId="165" fontId="1" fillId="9" borderId="36" xfId="0" applyNumberFormat="1" applyFont="1" applyFill="1" applyBorder="1" applyAlignment="1">
      <alignment horizontal="center"/>
    </xf>
    <xf numFmtId="166" fontId="1" fillId="12" borderId="1" xfId="0" applyNumberFormat="1" applyFont="1" applyFill="1" applyBorder="1" applyAlignment="1">
      <alignment horizontal="center"/>
    </xf>
    <xf numFmtId="165" fontId="1" fillId="9" borderId="27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2" fontId="0" fillId="5" borderId="25" xfId="0" applyNumberFormat="1" applyFill="1" applyBorder="1" applyAlignment="1">
      <alignment horizontal="center"/>
    </xf>
    <xf numFmtId="2" fontId="1" fillId="5" borderId="26" xfId="0" applyNumberFormat="1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165" fontId="1" fillId="9" borderId="25" xfId="0" applyNumberFormat="1" applyFont="1" applyFill="1" applyBorder="1" applyAlignment="1">
      <alignment horizontal="left"/>
    </xf>
    <xf numFmtId="165" fontId="1" fillId="9" borderId="19" xfId="0" applyNumberFormat="1" applyFont="1" applyFill="1" applyBorder="1" applyAlignment="1">
      <alignment/>
    </xf>
    <xf numFmtId="2" fontId="0" fillId="0" borderId="49" xfId="0" applyNumberFormat="1" applyFill="1" applyBorder="1" applyAlignment="1">
      <alignment/>
    </xf>
    <xf numFmtId="0" fontId="1" fillId="12" borderId="1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65" fontId="1" fillId="9" borderId="38" xfId="0" applyNumberFormat="1" applyFont="1" applyFill="1" applyBorder="1" applyAlignment="1">
      <alignment horizontal="center"/>
    </xf>
    <xf numFmtId="170" fontId="1" fillId="12" borderId="1" xfId="0" applyNumberFormat="1" applyFont="1" applyFill="1" applyBorder="1" applyAlignment="1">
      <alignment horizontal="center"/>
    </xf>
    <xf numFmtId="15" fontId="1" fillId="3" borderId="52" xfId="0" applyNumberFormat="1" applyFont="1" applyFill="1" applyBorder="1" applyAlignment="1">
      <alignment horizontal="center"/>
    </xf>
    <xf numFmtId="2" fontId="1" fillId="3" borderId="53" xfId="0" applyNumberFormat="1" applyFont="1" applyFill="1" applyBorder="1" applyAlignment="1">
      <alignment horizontal="center"/>
    </xf>
    <xf numFmtId="166" fontId="1" fillId="10" borderId="53" xfId="0" applyNumberFormat="1" applyFont="1" applyFill="1" applyBorder="1" applyAlignment="1">
      <alignment horizontal="center"/>
    </xf>
    <xf numFmtId="1" fontId="1" fillId="11" borderId="53" xfId="0" applyNumberFormat="1" applyFont="1" applyFill="1" applyBorder="1" applyAlignment="1">
      <alignment horizontal="center"/>
    </xf>
    <xf numFmtId="2" fontId="0" fillId="5" borderId="26" xfId="0" applyNumberFormat="1" applyFill="1" applyBorder="1" applyAlignment="1">
      <alignment horizontal="center"/>
    </xf>
    <xf numFmtId="17" fontId="1" fillId="3" borderId="4" xfId="0" applyNumberFormat="1" applyFont="1" applyFill="1" applyBorder="1" applyAlignment="1">
      <alignment horizontal="center"/>
    </xf>
    <xf numFmtId="17" fontId="1" fillId="3" borderId="3" xfId="0" applyNumberFormat="1" applyFont="1" applyFill="1" applyBorder="1" applyAlignment="1">
      <alignment horizontal="center"/>
    </xf>
    <xf numFmtId="17" fontId="1" fillId="3" borderId="52" xfId="0" applyNumberFormat="1" applyFont="1" applyFill="1" applyBorder="1" applyAlignment="1">
      <alignment horizontal="center"/>
    </xf>
    <xf numFmtId="2" fontId="1" fillId="11" borderId="53" xfId="0" applyNumberFormat="1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165" fontId="1" fillId="9" borderId="54" xfId="0" applyNumberFormat="1" applyFont="1" applyFill="1" applyBorder="1" applyAlignment="1">
      <alignment horizontal="center"/>
    </xf>
    <xf numFmtId="165" fontId="1" fillId="9" borderId="55" xfId="0" applyNumberFormat="1" applyFont="1" applyFill="1" applyBorder="1" applyAlignment="1">
      <alignment horizontal="center"/>
    </xf>
    <xf numFmtId="167" fontId="1" fillId="3" borderId="52" xfId="0" applyNumberFormat="1" applyFont="1" applyFill="1" applyBorder="1" applyAlignment="1">
      <alignment horizontal="center"/>
    </xf>
    <xf numFmtId="164" fontId="1" fillId="9" borderId="54" xfId="0" applyNumberFormat="1" applyFont="1" applyFill="1" applyBorder="1" applyAlignment="1">
      <alignment horizontal="center"/>
    </xf>
    <xf numFmtId="164" fontId="1" fillId="9" borderId="5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D0 Data Taking: Monthly Summary </a:t>
            </a:r>
            <a:r>
              <a:rPr lang="en-US" cap="none" sz="13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[19 April 2002 -  31 January 2003]</a:t>
            </a:r>
          </a:p>
        </c:rich>
      </c:tx>
      <c:layout>
        <c:manualLayout>
          <c:xMode val="factor"/>
          <c:yMode val="factor"/>
          <c:x val="-0.03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807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'Make Plot'!$B$2</c:f>
              <c:strCache>
                <c:ptCount val="1"/>
                <c:pt idx="0">
                  <c:v>Store (hrs)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Plot'!$B$3:$B$12</c:f>
              <c:numCache>
                <c:ptCount val="10"/>
                <c:pt idx="0">
                  <c:v>130.3</c:v>
                </c:pt>
                <c:pt idx="1">
                  <c:v>295.4</c:v>
                </c:pt>
                <c:pt idx="2">
                  <c:v>89.7</c:v>
                </c:pt>
                <c:pt idx="3">
                  <c:v>282.7</c:v>
                </c:pt>
                <c:pt idx="4">
                  <c:v>316.6</c:v>
                </c:pt>
                <c:pt idx="5">
                  <c:v>367.2</c:v>
                </c:pt>
                <c:pt idx="6">
                  <c:v>378.5</c:v>
                </c:pt>
                <c:pt idx="7">
                  <c:v>354</c:v>
                </c:pt>
                <c:pt idx="8">
                  <c:v>370.3</c:v>
                </c:pt>
                <c:pt idx="9">
                  <c:v>147.7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'Make Plot'!$C$2</c:f>
              <c:strCache>
                <c:ptCount val="1"/>
                <c:pt idx="0">
                  <c:v>Rec Events (M)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Plot'!$C$3:$C$12</c:f>
              <c:numCache>
                <c:ptCount val="10"/>
                <c:pt idx="0">
                  <c:v>6.46</c:v>
                </c:pt>
                <c:pt idx="1">
                  <c:v>10.38</c:v>
                </c:pt>
                <c:pt idx="2">
                  <c:v>2.98</c:v>
                </c:pt>
                <c:pt idx="3">
                  <c:v>21.56</c:v>
                </c:pt>
                <c:pt idx="4">
                  <c:v>22.48</c:v>
                </c:pt>
                <c:pt idx="5">
                  <c:v>29.43</c:v>
                </c:pt>
                <c:pt idx="6">
                  <c:v>34.25</c:v>
                </c:pt>
                <c:pt idx="7">
                  <c:v>35.19</c:v>
                </c:pt>
                <c:pt idx="8">
                  <c:v>37.68</c:v>
                </c:pt>
                <c:pt idx="9">
                  <c:v>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'Make Plot'!$E$2</c:f>
              <c:strCache>
                <c:ptCount val="1"/>
                <c:pt idx="0">
                  <c:v>Del Lumi (pb-1)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Plot'!$E$3:$E$12</c:f>
              <c:numCache>
                <c:ptCount val="10"/>
                <c:pt idx="0">
                  <c:v>4.35</c:v>
                </c:pt>
                <c:pt idx="1">
                  <c:v>10.48</c:v>
                </c:pt>
                <c:pt idx="2">
                  <c:v>1.32</c:v>
                </c:pt>
                <c:pt idx="3">
                  <c:v>9.21</c:v>
                </c:pt>
                <c:pt idx="4">
                  <c:v>11.09</c:v>
                </c:pt>
                <c:pt idx="5">
                  <c:v>16.49</c:v>
                </c:pt>
                <c:pt idx="6">
                  <c:v>21.66</c:v>
                </c:pt>
                <c:pt idx="7">
                  <c:v>20.6</c:v>
                </c:pt>
                <c:pt idx="8">
                  <c:v>22.65</c:v>
                </c:pt>
                <c:pt idx="9">
                  <c:v>8.88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'Make Plot'!$G$2</c:f>
              <c:strCache>
                <c:ptCount val="1"/>
                <c:pt idx="0">
                  <c:v>Rec Lumi (pb-1)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Plot'!$G$3:$G$12</c:f>
              <c:numCache>
                <c:ptCount val="10"/>
                <c:pt idx="0">
                  <c:v>1.78</c:v>
                </c:pt>
                <c:pt idx="1">
                  <c:v>3.07</c:v>
                </c:pt>
                <c:pt idx="2">
                  <c:v>0.52</c:v>
                </c:pt>
                <c:pt idx="3">
                  <c:v>5.4</c:v>
                </c:pt>
                <c:pt idx="4">
                  <c:v>6.35</c:v>
                </c:pt>
                <c:pt idx="5">
                  <c:v>10.23</c:v>
                </c:pt>
                <c:pt idx="6">
                  <c:v>13.92</c:v>
                </c:pt>
                <c:pt idx="7">
                  <c:v>15.44</c:v>
                </c:pt>
                <c:pt idx="8">
                  <c:v>17.51</c:v>
                </c:pt>
                <c:pt idx="9">
                  <c:v>7.05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'Make Plot'!$I$2</c:f>
              <c:strCache>
                <c:ptCount val="1"/>
                <c:pt idx="0">
                  <c:v>Rec Efficiency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Plot'!$I$3:$I$12</c:f>
              <c:numCache>
                <c:ptCount val="10"/>
                <c:pt idx="0">
                  <c:v>0.41</c:v>
                </c:pt>
                <c:pt idx="1">
                  <c:v>0.293</c:v>
                </c:pt>
                <c:pt idx="2">
                  <c:v>0.391</c:v>
                </c:pt>
                <c:pt idx="3">
                  <c:v>0.587</c:v>
                </c:pt>
                <c:pt idx="4">
                  <c:v>0.572</c:v>
                </c:pt>
                <c:pt idx="5">
                  <c:v>0.62</c:v>
                </c:pt>
                <c:pt idx="6">
                  <c:v>0.643</c:v>
                </c:pt>
                <c:pt idx="7">
                  <c:v>0.749</c:v>
                </c:pt>
                <c:pt idx="8">
                  <c:v>0.773</c:v>
                </c:pt>
                <c:pt idx="9">
                  <c:v>0.794</c:v>
                </c:pt>
              </c:numCache>
            </c:numRef>
          </c:val>
          <c:smooth val="0"/>
        </c:ser>
        <c:marker val="1"/>
        <c:axId val="48365076"/>
        <c:axId val="32632501"/>
      </c:lineChart>
      <c:date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375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autoZero"/>
        <c:auto val="0"/>
        <c:noMultiLvlLbl val="0"/>
      </c:dateAx>
      <c:valAx>
        <c:axId val="32632501"/>
        <c:scaling>
          <c:logBase val="10"/>
          <c:orientation val="minMax"/>
          <c:max val="1000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At val="1"/>
        <c:crossBetween val="between"/>
        <c:dispUnits/>
      </c:valAx>
      <c:spPr>
        <a:solidFill>
          <a:srgbClr val="FFFF99"/>
        </a:solidFill>
      </c:spPr>
    </c:plotArea>
    <c:legend>
      <c:legendPos val="r"/>
      <c:layout>
        <c:manualLayout>
          <c:xMode val="edge"/>
          <c:yMode val="edge"/>
          <c:x val="0.809"/>
          <c:y val="0.0945"/>
          <c:w val="0.178"/>
          <c:h val="0.443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D0 Monthly Data Taking Efficiency </a:t>
            </a: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[through 19 April 2002 - 31 January 2003]  </a:t>
            </a:r>
          </a:p>
        </c:rich>
      </c:tx>
      <c:layout>
        <c:manualLayout>
          <c:xMode val="factor"/>
          <c:yMode val="factor"/>
          <c:x val="-0.02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025"/>
          <c:w val="0.978"/>
          <c:h val="0.933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'Make Plot'!$I$2</c:f>
              <c:strCache>
                <c:ptCount val="1"/>
                <c:pt idx="0">
                  <c:v>Rec Efficiency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Plot'!$I$3:$I$12</c:f>
              <c:numCache>
                <c:ptCount val="10"/>
                <c:pt idx="0">
                  <c:v>0.41</c:v>
                </c:pt>
                <c:pt idx="1">
                  <c:v>0.293</c:v>
                </c:pt>
                <c:pt idx="2">
                  <c:v>0.391</c:v>
                </c:pt>
                <c:pt idx="3">
                  <c:v>0.587</c:v>
                </c:pt>
                <c:pt idx="4">
                  <c:v>0.572</c:v>
                </c:pt>
                <c:pt idx="5">
                  <c:v>0.62</c:v>
                </c:pt>
                <c:pt idx="6">
                  <c:v>0.643</c:v>
                </c:pt>
                <c:pt idx="7">
                  <c:v>0.749</c:v>
                </c:pt>
                <c:pt idx="8">
                  <c:v>0.773</c:v>
                </c:pt>
                <c:pt idx="9">
                  <c:v>0.794</c:v>
                </c:pt>
              </c:numCache>
            </c:numRef>
          </c:val>
        </c:ser>
        <c:axId val="25257054"/>
        <c:axId val="25986895"/>
      </c:barChart>
      <c:date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0"/>
        <c:noMultiLvlLbl val="0"/>
      </c:dateAx>
      <c:valAx>
        <c:axId val="25986895"/>
        <c:scaling>
          <c:orientation val="minMax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At val="1"/>
        <c:crossBetween val="between"/>
        <c:dispUnits/>
      </c:valAx>
      <c:spPr>
        <a:pattFill prst="lgCheck">
          <a:fgClr>
            <a:srgbClr val="FFFF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D0 Data Taking: Last Fifteen Ops Weeks </a:t>
            </a:r>
            <a:r>
              <a:rPr lang="en-US" cap="none" sz="1575" b="1" i="1" u="none" baseline="0">
                <a:latin typeface="Arial"/>
                <a:ea typeface="Arial"/>
                <a:cs typeface="Arial"/>
              </a:rPr>
              <a:t>(Friday-Thursday)</a:t>
            </a:r>
          </a:p>
        </c:rich>
      </c:tx>
      <c:layout>
        <c:manualLayout>
          <c:xMode val="factor"/>
          <c:yMode val="factor"/>
          <c:x val="-0.051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35"/>
          <c:w val="0.8675"/>
          <c:h val="0.9765"/>
        </c:manualLayout>
      </c:layout>
      <c:lineChart>
        <c:grouping val="standard"/>
        <c:varyColors val="0"/>
        <c:ser>
          <c:idx val="0"/>
          <c:order val="0"/>
          <c:tx>
            <c:strRef>
              <c:f>'Make Plot'!$B$17</c:f>
              <c:strCache>
                <c:ptCount val="1"/>
                <c:pt idx="0">
                  <c:v>Store (hrs)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Plot'!$A$18:$A$32</c:f>
              <c:strCache>
                <c:ptCount val="15"/>
                <c:pt idx="0">
                  <c:v>37533</c:v>
                </c:pt>
                <c:pt idx="1">
                  <c:v>37540</c:v>
                </c:pt>
                <c:pt idx="2">
                  <c:v>37547</c:v>
                </c:pt>
                <c:pt idx="3">
                  <c:v>37554</c:v>
                </c:pt>
                <c:pt idx="4">
                  <c:v>37561</c:v>
                </c:pt>
                <c:pt idx="5">
                  <c:v>37568</c:v>
                </c:pt>
                <c:pt idx="6">
                  <c:v>37575</c:v>
                </c:pt>
                <c:pt idx="7">
                  <c:v>37582</c:v>
                </c:pt>
                <c:pt idx="8">
                  <c:v>37589</c:v>
                </c:pt>
                <c:pt idx="9">
                  <c:v>37596</c:v>
                </c:pt>
                <c:pt idx="10">
                  <c:v>37603</c:v>
                </c:pt>
                <c:pt idx="11">
                  <c:v>37610</c:v>
                </c:pt>
                <c:pt idx="12">
                  <c:v>37617</c:v>
                </c:pt>
                <c:pt idx="13">
                  <c:v>37624</c:v>
                </c:pt>
                <c:pt idx="14">
                  <c:v>37631</c:v>
                </c:pt>
              </c:strCache>
            </c:strRef>
          </c:cat>
          <c:val>
            <c:numRef>
              <c:f>'Make Plot'!$B$18:$B$32</c:f>
              <c:numCache>
                <c:ptCount val="15"/>
                <c:pt idx="0">
                  <c:v>127.4</c:v>
                </c:pt>
                <c:pt idx="1">
                  <c:v>70.9</c:v>
                </c:pt>
                <c:pt idx="2">
                  <c:v>64.7</c:v>
                </c:pt>
                <c:pt idx="3">
                  <c:v>109.7</c:v>
                </c:pt>
                <c:pt idx="4">
                  <c:v>72</c:v>
                </c:pt>
                <c:pt idx="5">
                  <c:v>94.9</c:v>
                </c:pt>
                <c:pt idx="6">
                  <c:v>73.4</c:v>
                </c:pt>
                <c:pt idx="7">
                  <c:v>90.9</c:v>
                </c:pt>
                <c:pt idx="8">
                  <c:v>62.7</c:v>
                </c:pt>
                <c:pt idx="9">
                  <c:v>92.8</c:v>
                </c:pt>
                <c:pt idx="10">
                  <c:v>102.6</c:v>
                </c:pt>
                <c:pt idx="11">
                  <c:v>85.8</c:v>
                </c:pt>
                <c:pt idx="12">
                  <c:v>73.2</c:v>
                </c:pt>
                <c:pt idx="13">
                  <c:v>86.8</c:v>
                </c:pt>
                <c:pt idx="14">
                  <c:v>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'Make Plot'!$C$17</c:f>
              <c:strCache>
                <c:ptCount val="1"/>
                <c:pt idx="0">
                  <c:v>Rec Events (M)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Plot'!$A$18:$A$32</c:f>
              <c:strCache>
                <c:ptCount val="15"/>
                <c:pt idx="0">
                  <c:v>37533</c:v>
                </c:pt>
                <c:pt idx="1">
                  <c:v>37540</c:v>
                </c:pt>
                <c:pt idx="2">
                  <c:v>37547</c:v>
                </c:pt>
                <c:pt idx="3">
                  <c:v>37554</c:v>
                </c:pt>
                <c:pt idx="4">
                  <c:v>37561</c:v>
                </c:pt>
                <c:pt idx="5">
                  <c:v>37568</c:v>
                </c:pt>
                <c:pt idx="6">
                  <c:v>37575</c:v>
                </c:pt>
                <c:pt idx="7">
                  <c:v>37582</c:v>
                </c:pt>
                <c:pt idx="8">
                  <c:v>37589</c:v>
                </c:pt>
                <c:pt idx="9">
                  <c:v>37596</c:v>
                </c:pt>
                <c:pt idx="10">
                  <c:v>37603</c:v>
                </c:pt>
                <c:pt idx="11">
                  <c:v>37610</c:v>
                </c:pt>
                <c:pt idx="12">
                  <c:v>37617</c:v>
                </c:pt>
                <c:pt idx="13">
                  <c:v>37624</c:v>
                </c:pt>
                <c:pt idx="14">
                  <c:v>37631</c:v>
                </c:pt>
              </c:strCache>
            </c:strRef>
          </c:cat>
          <c:val>
            <c:numRef>
              <c:f>'Make Plot'!$C$18:$C$32</c:f>
              <c:numCache>
                <c:ptCount val="15"/>
                <c:pt idx="0">
                  <c:v>11.08</c:v>
                </c:pt>
                <c:pt idx="1">
                  <c:v>6.51</c:v>
                </c:pt>
                <c:pt idx="2">
                  <c:v>5.91</c:v>
                </c:pt>
                <c:pt idx="3">
                  <c:v>10.25</c:v>
                </c:pt>
                <c:pt idx="4">
                  <c:v>6</c:v>
                </c:pt>
                <c:pt idx="5">
                  <c:v>9.82</c:v>
                </c:pt>
                <c:pt idx="6">
                  <c:v>7.53</c:v>
                </c:pt>
                <c:pt idx="7">
                  <c:v>9.54</c:v>
                </c:pt>
                <c:pt idx="8">
                  <c:v>6.32</c:v>
                </c:pt>
                <c:pt idx="9">
                  <c:v>8.64</c:v>
                </c:pt>
                <c:pt idx="10">
                  <c:v>10.71</c:v>
                </c:pt>
                <c:pt idx="11">
                  <c:v>9</c:v>
                </c:pt>
                <c:pt idx="12">
                  <c:v>8.44</c:v>
                </c:pt>
                <c:pt idx="13">
                  <c:v>11.89</c:v>
                </c:pt>
                <c:pt idx="14">
                  <c:v>4.11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'Make Plot'!$E$17</c:f>
              <c:strCache>
                <c:ptCount val="1"/>
                <c:pt idx="0">
                  <c:v>Del Lumi (pb-1)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Plot'!$A$18:$A$32</c:f>
              <c:strCache>
                <c:ptCount val="15"/>
                <c:pt idx="0">
                  <c:v>37533</c:v>
                </c:pt>
                <c:pt idx="1">
                  <c:v>37540</c:v>
                </c:pt>
                <c:pt idx="2">
                  <c:v>37547</c:v>
                </c:pt>
                <c:pt idx="3">
                  <c:v>37554</c:v>
                </c:pt>
                <c:pt idx="4">
                  <c:v>37561</c:v>
                </c:pt>
                <c:pt idx="5">
                  <c:v>37568</c:v>
                </c:pt>
                <c:pt idx="6">
                  <c:v>37575</c:v>
                </c:pt>
                <c:pt idx="7">
                  <c:v>37582</c:v>
                </c:pt>
                <c:pt idx="8">
                  <c:v>37589</c:v>
                </c:pt>
                <c:pt idx="9">
                  <c:v>37596</c:v>
                </c:pt>
                <c:pt idx="10">
                  <c:v>37603</c:v>
                </c:pt>
                <c:pt idx="11">
                  <c:v>37610</c:v>
                </c:pt>
                <c:pt idx="12">
                  <c:v>37617</c:v>
                </c:pt>
                <c:pt idx="13">
                  <c:v>37624</c:v>
                </c:pt>
                <c:pt idx="14">
                  <c:v>37631</c:v>
                </c:pt>
              </c:strCache>
            </c:strRef>
          </c:cat>
          <c:val>
            <c:numRef>
              <c:f>'Make Plot'!$E$18:$E$32</c:f>
              <c:numCache>
                <c:ptCount val="15"/>
                <c:pt idx="0">
                  <c:v>7.51</c:v>
                </c:pt>
                <c:pt idx="1">
                  <c:v>4.23</c:v>
                </c:pt>
                <c:pt idx="2">
                  <c:v>3.2</c:v>
                </c:pt>
                <c:pt idx="3">
                  <c:v>6.47</c:v>
                </c:pt>
                <c:pt idx="4">
                  <c:v>3.5</c:v>
                </c:pt>
                <c:pt idx="5">
                  <c:v>6.04</c:v>
                </c:pt>
                <c:pt idx="6">
                  <c:v>3.75</c:v>
                </c:pt>
                <c:pt idx="7">
                  <c:v>5.95</c:v>
                </c:pt>
                <c:pt idx="8">
                  <c:v>3.82</c:v>
                </c:pt>
                <c:pt idx="9">
                  <c:v>5.62</c:v>
                </c:pt>
                <c:pt idx="10">
                  <c:v>6.04</c:v>
                </c:pt>
                <c:pt idx="11">
                  <c:v>5.34</c:v>
                </c:pt>
                <c:pt idx="12">
                  <c:v>4.58</c:v>
                </c:pt>
                <c:pt idx="13">
                  <c:v>5.15</c:v>
                </c:pt>
                <c:pt idx="14">
                  <c:v>2.33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'Make Plot'!$G$17</c:f>
              <c:strCache>
                <c:ptCount val="1"/>
                <c:pt idx="0">
                  <c:v>Rec Lumi (pb-1)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Plot'!$A$18:$A$32</c:f>
              <c:strCache>
                <c:ptCount val="15"/>
                <c:pt idx="0">
                  <c:v>37533</c:v>
                </c:pt>
                <c:pt idx="1">
                  <c:v>37540</c:v>
                </c:pt>
                <c:pt idx="2">
                  <c:v>37547</c:v>
                </c:pt>
                <c:pt idx="3">
                  <c:v>37554</c:v>
                </c:pt>
                <c:pt idx="4">
                  <c:v>37561</c:v>
                </c:pt>
                <c:pt idx="5">
                  <c:v>37568</c:v>
                </c:pt>
                <c:pt idx="6">
                  <c:v>37575</c:v>
                </c:pt>
                <c:pt idx="7">
                  <c:v>37582</c:v>
                </c:pt>
                <c:pt idx="8">
                  <c:v>37589</c:v>
                </c:pt>
                <c:pt idx="9">
                  <c:v>37596</c:v>
                </c:pt>
                <c:pt idx="10">
                  <c:v>37603</c:v>
                </c:pt>
                <c:pt idx="11">
                  <c:v>37610</c:v>
                </c:pt>
                <c:pt idx="12">
                  <c:v>37617</c:v>
                </c:pt>
                <c:pt idx="13">
                  <c:v>37624</c:v>
                </c:pt>
                <c:pt idx="14">
                  <c:v>37631</c:v>
                </c:pt>
              </c:strCache>
            </c:strRef>
          </c:cat>
          <c:val>
            <c:numRef>
              <c:f>'Make Plot'!$G$18:$G$32</c:f>
              <c:numCache>
                <c:ptCount val="15"/>
                <c:pt idx="0">
                  <c:v>4.56</c:v>
                </c:pt>
                <c:pt idx="1">
                  <c:v>2.54</c:v>
                </c:pt>
                <c:pt idx="2">
                  <c:v>2.1</c:v>
                </c:pt>
                <c:pt idx="3">
                  <c:v>4.54</c:v>
                </c:pt>
                <c:pt idx="4">
                  <c:v>2.53</c:v>
                </c:pt>
                <c:pt idx="5">
                  <c:v>4.39</c:v>
                </c:pt>
                <c:pt idx="6">
                  <c:v>3.08</c:v>
                </c:pt>
                <c:pt idx="7">
                  <c:v>4.38</c:v>
                </c:pt>
                <c:pt idx="8">
                  <c:v>2.99</c:v>
                </c:pt>
                <c:pt idx="9">
                  <c:v>4.18</c:v>
                </c:pt>
                <c:pt idx="10">
                  <c:v>4.68</c:v>
                </c:pt>
                <c:pt idx="11">
                  <c:v>4.22</c:v>
                </c:pt>
                <c:pt idx="12">
                  <c:v>3.7</c:v>
                </c:pt>
                <c:pt idx="13">
                  <c:v>4.06</c:v>
                </c:pt>
                <c:pt idx="14">
                  <c:v>1.78</c:v>
                </c:pt>
              </c:numCache>
            </c:numRef>
          </c:val>
          <c:smooth val="0"/>
        </c:ser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07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auto val="1"/>
        <c:lblOffset val="0"/>
        <c:noMultiLvlLbl val="0"/>
      </c:catAx>
      <c:valAx>
        <c:axId val="24563721"/>
        <c:scaling>
          <c:logBase val="10"/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0032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D0 Data Taking Efficiency: Last Fifteen Ops Weeks</a:t>
            </a: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1" u="none" baseline="0">
                <a:latin typeface="Arial"/>
                <a:ea typeface="Arial"/>
                <a:cs typeface="Arial"/>
              </a:rPr>
              <a:t>(Friday-Thursday)</a:t>
            </a:r>
          </a:p>
        </c:rich>
      </c:tx>
      <c:layout>
        <c:manualLayout>
          <c:xMode val="factor"/>
          <c:yMode val="factor"/>
          <c:x val="-0.042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"/>
          <c:w val="0.94775"/>
          <c:h val="0.913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'Make Plot'!$I$17</c:f>
              <c:strCache>
                <c:ptCount val="1"/>
                <c:pt idx="0">
                  <c:v>Rec Efficiency</c:v>
                </c:pt>
              </c:strCache>
            </c:strRef>
          </c:tx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'Make Plot'!$A$18:$A$32</c:f>
              <c:strCache>
                <c:ptCount val="15"/>
                <c:pt idx="0">
                  <c:v>37533</c:v>
                </c:pt>
                <c:pt idx="1">
                  <c:v>37540</c:v>
                </c:pt>
                <c:pt idx="2">
                  <c:v>37547</c:v>
                </c:pt>
                <c:pt idx="3">
                  <c:v>37554</c:v>
                </c:pt>
                <c:pt idx="4">
                  <c:v>37561</c:v>
                </c:pt>
                <c:pt idx="5">
                  <c:v>37568</c:v>
                </c:pt>
                <c:pt idx="6">
                  <c:v>37575</c:v>
                </c:pt>
                <c:pt idx="7">
                  <c:v>37582</c:v>
                </c:pt>
                <c:pt idx="8">
                  <c:v>37589</c:v>
                </c:pt>
                <c:pt idx="9">
                  <c:v>37596</c:v>
                </c:pt>
                <c:pt idx="10">
                  <c:v>37603</c:v>
                </c:pt>
                <c:pt idx="11">
                  <c:v>37610</c:v>
                </c:pt>
                <c:pt idx="12">
                  <c:v>37617</c:v>
                </c:pt>
                <c:pt idx="13">
                  <c:v>37624</c:v>
                </c:pt>
                <c:pt idx="14">
                  <c:v>37631</c:v>
                </c:pt>
              </c:strCache>
            </c:strRef>
          </c:cat>
          <c:val>
            <c:numRef>
              <c:f>'Make Plot'!$I$18:$I$32</c:f>
              <c:numCache>
                <c:ptCount val="15"/>
                <c:pt idx="0">
                  <c:v>0.607</c:v>
                </c:pt>
                <c:pt idx="1">
                  <c:v>0.601</c:v>
                </c:pt>
                <c:pt idx="2">
                  <c:v>0.657</c:v>
                </c:pt>
                <c:pt idx="3">
                  <c:v>0.702</c:v>
                </c:pt>
                <c:pt idx="4">
                  <c:v>0.724</c:v>
                </c:pt>
                <c:pt idx="5">
                  <c:v>0.726</c:v>
                </c:pt>
                <c:pt idx="6">
                  <c:v>0.82</c:v>
                </c:pt>
                <c:pt idx="7">
                  <c:v>0.736</c:v>
                </c:pt>
                <c:pt idx="8">
                  <c:v>0.783</c:v>
                </c:pt>
                <c:pt idx="9">
                  <c:v>0.744</c:v>
                </c:pt>
                <c:pt idx="10">
                  <c:v>0.774</c:v>
                </c:pt>
                <c:pt idx="11">
                  <c:v>0.789</c:v>
                </c:pt>
                <c:pt idx="12">
                  <c:v>0.808</c:v>
                </c:pt>
                <c:pt idx="13">
                  <c:v>0.788</c:v>
                </c:pt>
                <c:pt idx="14">
                  <c:v>0.766</c:v>
                </c:pt>
              </c:numCache>
            </c:numRef>
          </c:val>
        </c:ser>
        <c:gapWidth val="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  <c:max val="1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At val="1"/>
        <c:crossBetween val="between"/>
        <c:dispUnits/>
      </c:valAx>
      <c:spPr>
        <a:pattFill prst="pct25">
          <a:fgClr>
            <a:srgbClr val="FF99CC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9"/>
          <c:w val="1"/>
          <c:h val="0.89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'Make Plot'!$E$2</c:f>
              <c:strCache>
                <c:ptCount val="1"/>
                <c:pt idx="0">
                  <c:v>Del Lumi (pb-1)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Plot'!$E$3:$E$12</c:f>
              <c:numCache>
                <c:ptCount val="10"/>
                <c:pt idx="0">
                  <c:v>4.35</c:v>
                </c:pt>
                <c:pt idx="1">
                  <c:v>10.48</c:v>
                </c:pt>
                <c:pt idx="2">
                  <c:v>1.32</c:v>
                </c:pt>
                <c:pt idx="3">
                  <c:v>9.21</c:v>
                </c:pt>
                <c:pt idx="4">
                  <c:v>11.09</c:v>
                </c:pt>
                <c:pt idx="5">
                  <c:v>16.49</c:v>
                </c:pt>
                <c:pt idx="6">
                  <c:v>21.66</c:v>
                </c:pt>
                <c:pt idx="7">
                  <c:v>20.6</c:v>
                </c:pt>
                <c:pt idx="8">
                  <c:v>22.65</c:v>
                </c:pt>
                <c:pt idx="9">
                  <c:v>8.88</c:v>
                </c:pt>
              </c:numCache>
            </c:numRef>
          </c:val>
        </c:ser>
        <c:ser>
          <c:idx val="4"/>
          <c:order val="1"/>
          <c:tx>
            <c:strRef>
              <c:f>'Make Plot'!$F$2</c:f>
              <c:strCache>
                <c:ptCount val="1"/>
                <c:pt idx="0">
                  <c:v>Util Lumi (pb-1)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Plot'!$F$3:$F$12</c:f>
              <c:numCache>
                <c:ptCount val="10"/>
                <c:pt idx="0">
                  <c:v>3.6</c:v>
                </c:pt>
                <c:pt idx="1">
                  <c:v>8.74</c:v>
                </c:pt>
                <c:pt idx="2">
                  <c:v>0.95</c:v>
                </c:pt>
                <c:pt idx="3">
                  <c:v>8.3</c:v>
                </c:pt>
                <c:pt idx="4">
                  <c:v>9.64</c:v>
                </c:pt>
                <c:pt idx="5">
                  <c:v>14.85</c:v>
                </c:pt>
                <c:pt idx="6">
                  <c:v>19.79</c:v>
                </c:pt>
                <c:pt idx="7">
                  <c:v>19.39</c:v>
                </c:pt>
                <c:pt idx="8">
                  <c:v>21.12</c:v>
                </c:pt>
                <c:pt idx="9">
                  <c:v>8.29</c:v>
                </c:pt>
              </c:numCache>
            </c:numRef>
          </c:val>
        </c:ser>
        <c:ser>
          <c:idx val="5"/>
          <c:order val="2"/>
          <c:tx>
            <c:strRef>
              <c:f>'Make Plot'!$G$2</c:f>
              <c:strCache>
                <c:ptCount val="1"/>
                <c:pt idx="0">
                  <c:v>Rec Lumi (pb-1)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Plot'!$G$3:$G$12</c:f>
              <c:numCache>
                <c:ptCount val="10"/>
                <c:pt idx="0">
                  <c:v>1.78</c:v>
                </c:pt>
                <c:pt idx="1">
                  <c:v>3.07</c:v>
                </c:pt>
                <c:pt idx="2">
                  <c:v>0.52</c:v>
                </c:pt>
                <c:pt idx="3">
                  <c:v>5.4</c:v>
                </c:pt>
                <c:pt idx="4">
                  <c:v>6.35</c:v>
                </c:pt>
                <c:pt idx="5">
                  <c:v>10.23</c:v>
                </c:pt>
                <c:pt idx="6">
                  <c:v>13.92</c:v>
                </c:pt>
                <c:pt idx="7">
                  <c:v>15.44</c:v>
                </c:pt>
                <c:pt idx="8">
                  <c:v>17.51</c:v>
                </c:pt>
                <c:pt idx="9">
                  <c:v>7.05</c:v>
                </c:pt>
              </c:numCache>
            </c:numRef>
          </c:val>
        </c:ser>
        <c:ser>
          <c:idx val="6"/>
          <c:order val="3"/>
          <c:tx>
            <c:strRef>
              <c:f>'Make Plot'!$H$2</c:f>
              <c:strCache>
                <c:ptCount val="1"/>
                <c:pt idx="0">
                  <c:v>Physics Lumi (pb-1)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'Make Plot'!$A$3:$A$12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'Make Plot'!$H$3:$H$12</c:f>
              <c:numCache>
                <c:ptCount val="10"/>
                <c:pt idx="0">
                  <c:v>1.71</c:v>
                </c:pt>
                <c:pt idx="1">
                  <c:v>2.87</c:v>
                </c:pt>
                <c:pt idx="2">
                  <c:v>0.48</c:v>
                </c:pt>
                <c:pt idx="3">
                  <c:v>5.4</c:v>
                </c:pt>
                <c:pt idx="4">
                  <c:v>6.34</c:v>
                </c:pt>
                <c:pt idx="5">
                  <c:v>10.17</c:v>
                </c:pt>
                <c:pt idx="6">
                  <c:v>13.81</c:v>
                </c:pt>
                <c:pt idx="7">
                  <c:v>15.39</c:v>
                </c:pt>
                <c:pt idx="8">
                  <c:v>17.37</c:v>
                </c:pt>
                <c:pt idx="9">
                  <c:v>7</c:v>
                </c:pt>
              </c:numCache>
            </c:numRef>
          </c:val>
        </c:ser>
        <c:axId val="55994876"/>
        <c:axId val="34191837"/>
      </c:barChart>
      <c:date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0"/>
        <c:noMultiLvlLbl val="0"/>
      </c:dateAx>
      <c:valAx>
        <c:axId val="3419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75"/>
          <c:y val="0.367"/>
          <c:w val="0.22375"/>
          <c:h val="0.170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175"/>
          <c:w val="0.99"/>
          <c:h val="0.98225"/>
        </c:manualLayout>
      </c:layout>
      <c:barChart>
        <c:barDir val="col"/>
        <c:grouping val="clustered"/>
        <c:varyColors val="0"/>
        <c:ser>
          <c:idx val="4"/>
          <c:order val="0"/>
          <c:tx>
            <c:v>Del Lumi (pb-1)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'Bad Runs'!$J$2:$J$11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'Bad Runs'!$O$2:$O$11</c:f>
              <c:numCache>
                <c:ptCount val="10"/>
                <c:pt idx="0">
                  <c:v>4.35</c:v>
                </c:pt>
                <c:pt idx="1">
                  <c:v>10.48</c:v>
                </c:pt>
                <c:pt idx="2">
                  <c:v>1.32</c:v>
                </c:pt>
                <c:pt idx="3">
                  <c:v>9.21</c:v>
                </c:pt>
                <c:pt idx="4">
                  <c:v>11.09</c:v>
                </c:pt>
                <c:pt idx="5">
                  <c:v>16.49</c:v>
                </c:pt>
                <c:pt idx="6">
                  <c:v>21.66</c:v>
                </c:pt>
                <c:pt idx="7">
                  <c:v>20.6</c:v>
                </c:pt>
                <c:pt idx="8">
                  <c:v>22.65</c:v>
                </c:pt>
                <c:pt idx="9">
                  <c:v>8.88</c:v>
                </c:pt>
              </c:numCache>
            </c:numRef>
          </c:val>
        </c:ser>
        <c:ser>
          <c:idx val="5"/>
          <c:order val="1"/>
          <c:tx>
            <c:v>Util Lumi (pb-1)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'Bad Runs'!$J$2:$J$11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'Bad Runs'!$P$2:$P$11</c:f>
              <c:numCache>
                <c:ptCount val="10"/>
                <c:pt idx="0">
                  <c:v>3.6</c:v>
                </c:pt>
                <c:pt idx="1">
                  <c:v>8.74</c:v>
                </c:pt>
                <c:pt idx="2">
                  <c:v>0.95</c:v>
                </c:pt>
                <c:pt idx="3">
                  <c:v>8.3</c:v>
                </c:pt>
                <c:pt idx="4">
                  <c:v>9.64</c:v>
                </c:pt>
                <c:pt idx="5">
                  <c:v>14.85</c:v>
                </c:pt>
                <c:pt idx="6">
                  <c:v>19.79</c:v>
                </c:pt>
                <c:pt idx="7">
                  <c:v>19.39</c:v>
                </c:pt>
                <c:pt idx="8">
                  <c:v>21.12</c:v>
                </c:pt>
                <c:pt idx="9">
                  <c:v>8.29</c:v>
                </c:pt>
              </c:numCache>
            </c:numRef>
          </c:val>
        </c:ser>
        <c:ser>
          <c:idx val="6"/>
          <c:order val="2"/>
          <c:tx>
            <c:v>Rec Lumi (pb-1)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'Bad Runs'!$J$2:$J$11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'Bad Runs'!$Q$2:$Q$11</c:f>
              <c:numCache>
                <c:ptCount val="10"/>
                <c:pt idx="0">
                  <c:v>1.78</c:v>
                </c:pt>
                <c:pt idx="1">
                  <c:v>3.07</c:v>
                </c:pt>
                <c:pt idx="2">
                  <c:v>0.52</c:v>
                </c:pt>
                <c:pt idx="3">
                  <c:v>5.4</c:v>
                </c:pt>
                <c:pt idx="4">
                  <c:v>6.35</c:v>
                </c:pt>
                <c:pt idx="5">
                  <c:v>10.23</c:v>
                </c:pt>
                <c:pt idx="6">
                  <c:v>13.92</c:v>
                </c:pt>
                <c:pt idx="7">
                  <c:v>15.44</c:v>
                </c:pt>
                <c:pt idx="8">
                  <c:v>17.51</c:v>
                </c:pt>
                <c:pt idx="9">
                  <c:v>7.05</c:v>
                </c:pt>
              </c:numCache>
            </c:numRef>
          </c:val>
        </c:ser>
        <c:ser>
          <c:idx val="7"/>
          <c:order val="3"/>
          <c:tx>
            <c:v>All Physics Lumi (pb-1)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'Bad Runs'!$J$2:$J$11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'Bad Runs'!$R$2:$R$11</c:f>
              <c:numCache>
                <c:ptCount val="10"/>
                <c:pt idx="0">
                  <c:v>1.71</c:v>
                </c:pt>
                <c:pt idx="1">
                  <c:v>2.87</c:v>
                </c:pt>
                <c:pt idx="2">
                  <c:v>0.48</c:v>
                </c:pt>
                <c:pt idx="3">
                  <c:v>5.4</c:v>
                </c:pt>
                <c:pt idx="4">
                  <c:v>6.34</c:v>
                </c:pt>
                <c:pt idx="5">
                  <c:v>10.17</c:v>
                </c:pt>
                <c:pt idx="6">
                  <c:v>13.81</c:v>
                </c:pt>
                <c:pt idx="7">
                  <c:v>15.39</c:v>
                </c:pt>
                <c:pt idx="8">
                  <c:v>17.37</c:v>
                </c:pt>
                <c:pt idx="9">
                  <c:v>7</c:v>
                </c:pt>
              </c:numCache>
            </c:numRef>
          </c:val>
        </c:ser>
        <c:ser>
          <c:idx val="8"/>
          <c:order val="4"/>
          <c:tx>
            <c:v>Full Detector Lumi (pb-1)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'Bad Runs'!$J$2:$J$11</c:f>
              <c:strCache>
                <c:ptCount val="10"/>
                <c:pt idx="0">
                  <c:v>37348</c:v>
                </c:pt>
                <c:pt idx="1">
                  <c:v>37377</c:v>
                </c:pt>
                <c:pt idx="2">
                  <c:v>37409</c:v>
                </c:pt>
                <c:pt idx="3">
                  <c:v>37439</c:v>
                </c:pt>
                <c:pt idx="4">
                  <c:v>37470</c:v>
                </c:pt>
                <c:pt idx="5">
                  <c:v>37501</c:v>
                </c:pt>
                <c:pt idx="6">
                  <c:v>37531</c:v>
                </c:pt>
                <c:pt idx="7">
                  <c:v>37562</c:v>
                </c:pt>
                <c:pt idx="8">
                  <c:v>37592</c:v>
                </c:pt>
                <c:pt idx="9">
                  <c:v>37623</c:v>
                </c:pt>
              </c:strCache>
            </c:strRef>
          </c:cat>
          <c:val>
            <c:numRef>
              <c:f>'Bad Runs'!$S$2:$S$11</c:f>
              <c:numCache>
                <c:ptCount val="10"/>
                <c:pt idx="0">
                  <c:v>1.44</c:v>
                </c:pt>
                <c:pt idx="1">
                  <c:v>2.55</c:v>
                </c:pt>
                <c:pt idx="2">
                  <c:v>0.24</c:v>
                </c:pt>
                <c:pt idx="3">
                  <c:v>5.36</c:v>
                </c:pt>
                <c:pt idx="4">
                  <c:v>5.9</c:v>
                </c:pt>
                <c:pt idx="5">
                  <c:v>9.69</c:v>
                </c:pt>
                <c:pt idx="6">
                  <c:v>13.73</c:v>
                </c:pt>
                <c:pt idx="7">
                  <c:v>14.87</c:v>
                </c:pt>
                <c:pt idx="8">
                  <c:v>16.23</c:v>
                </c:pt>
                <c:pt idx="9">
                  <c:v>6.99</c:v>
                </c:pt>
              </c:numCache>
            </c:numRef>
          </c:val>
        </c:ser>
        <c:axId val="39291078"/>
        <c:axId val="18075383"/>
      </c:barChart>
      <c:date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0"/>
        <c:noMultiLvlLbl val="0"/>
      </c:dateAx>
      <c:valAx>
        <c:axId val="18075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9291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33275"/>
          <c:w val="0.23675"/>
          <c:h val="0.1712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D0 Data Taking Efficiency: By Day of the Week</a:t>
            </a:r>
          </a:p>
        </c:rich>
      </c:tx>
      <c:layout>
        <c:manualLayout>
          <c:xMode val="factor"/>
          <c:yMode val="factor"/>
          <c:x val="-0.05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4875"/>
          <c:w val="0.995"/>
          <c:h val="0.941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'Make Plot'!$I$37</c:f>
              <c:strCache>
                <c:ptCount val="1"/>
                <c:pt idx="0">
                  <c:v>Rec Efficiency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'Make Plot'!$A$38:$A$44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'Make Plot'!$I$38:$I$44</c:f>
              <c:numCache>
                <c:ptCount val="7"/>
                <c:pt idx="0">
                  <c:v>0.693</c:v>
                </c:pt>
                <c:pt idx="1">
                  <c:v>0.665</c:v>
                </c:pt>
                <c:pt idx="2">
                  <c:v>0.669</c:v>
                </c:pt>
                <c:pt idx="3">
                  <c:v>0.647</c:v>
                </c:pt>
                <c:pt idx="4">
                  <c:v>0.668</c:v>
                </c:pt>
                <c:pt idx="5">
                  <c:v>0.695</c:v>
                </c:pt>
                <c:pt idx="6">
                  <c:v>0.729</c:v>
                </c:pt>
              </c:numCache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  <c:max val="0.8"/>
          <c:min val="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846072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D0 Data Taking Summary: By Day of the Week </a:t>
            </a:r>
            <a:r>
              <a:rPr lang="en-US" cap="none" sz="1375" b="1" i="1" u="none" baseline="0">
                <a:latin typeface="Arial"/>
                <a:ea typeface="Arial"/>
                <a:cs typeface="Arial"/>
              </a:rPr>
              <a:t>(1 Jul - 31 Jan 2003)</a:t>
            </a:r>
          </a:p>
        </c:rich>
      </c:tx>
      <c:layout>
        <c:manualLayout>
          <c:xMode val="factor"/>
          <c:yMode val="factor"/>
          <c:x val="-0.02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5"/>
          <c:w val="0.79625"/>
          <c:h val="0.9765"/>
        </c:manualLayout>
      </c:layout>
      <c:lineChart>
        <c:grouping val="standard"/>
        <c:varyColors val="0"/>
        <c:ser>
          <c:idx val="0"/>
          <c:order val="0"/>
          <c:tx>
            <c:strRef>
              <c:f>'Make Plot'!$B$37</c:f>
              <c:strCache>
                <c:ptCount val="1"/>
                <c:pt idx="0">
                  <c:v>Store (hrs)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Plot'!$A$38:$A$44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'Make Plot'!$B$38:$B$44</c:f>
              <c:numCache>
                <c:ptCount val="7"/>
                <c:pt idx="0">
                  <c:v>376.8</c:v>
                </c:pt>
                <c:pt idx="1">
                  <c:v>222</c:v>
                </c:pt>
                <c:pt idx="2">
                  <c:v>191.4</c:v>
                </c:pt>
                <c:pt idx="3">
                  <c:v>286.3</c:v>
                </c:pt>
                <c:pt idx="4">
                  <c:v>331.5</c:v>
                </c:pt>
                <c:pt idx="5">
                  <c:v>406.4</c:v>
                </c:pt>
                <c:pt idx="6">
                  <c:v>402.5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'Make Plot'!$C$37</c:f>
              <c:strCache>
                <c:ptCount val="1"/>
                <c:pt idx="0">
                  <c:v>Rec Events (M)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Plot'!$A$38:$A$44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'Make Plot'!$C$38:$C$44</c:f>
              <c:numCache>
                <c:ptCount val="7"/>
                <c:pt idx="0">
                  <c:v>34.57</c:v>
                </c:pt>
                <c:pt idx="1">
                  <c:v>19.13</c:v>
                </c:pt>
                <c:pt idx="2">
                  <c:v>17.44</c:v>
                </c:pt>
                <c:pt idx="3">
                  <c:v>24.1</c:v>
                </c:pt>
                <c:pt idx="4">
                  <c:v>28.93</c:v>
                </c:pt>
                <c:pt idx="5">
                  <c:v>37.81</c:v>
                </c:pt>
                <c:pt idx="6">
                  <c:v>37.75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'Make Plot'!$E$37</c:f>
              <c:strCache>
                <c:ptCount val="1"/>
                <c:pt idx="0">
                  <c:v>Del Lumi (pb-1)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Plot'!$A$38:$A$44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'Make Plot'!$E$38:$E$44</c:f>
              <c:numCache>
                <c:ptCount val="7"/>
                <c:pt idx="0">
                  <c:v>18.87</c:v>
                </c:pt>
                <c:pt idx="1">
                  <c:v>10.74</c:v>
                </c:pt>
                <c:pt idx="2">
                  <c:v>10.27</c:v>
                </c:pt>
                <c:pt idx="3">
                  <c:v>13</c:v>
                </c:pt>
                <c:pt idx="4">
                  <c:v>16.26</c:v>
                </c:pt>
                <c:pt idx="5">
                  <c:v>20.7</c:v>
                </c:pt>
                <c:pt idx="6">
                  <c:v>20.74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'Make Plot'!$G$37</c:f>
              <c:strCache>
                <c:ptCount val="1"/>
                <c:pt idx="0">
                  <c:v>Rec Lumi (pb-1)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'Make Plot'!$A$38:$A$44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'Make Plot'!$G$38:$G$44</c:f>
              <c:numCache>
                <c:ptCount val="7"/>
                <c:pt idx="0">
                  <c:v>13.08</c:v>
                </c:pt>
                <c:pt idx="1">
                  <c:v>7.15</c:v>
                </c:pt>
                <c:pt idx="2">
                  <c:v>6.87</c:v>
                </c:pt>
                <c:pt idx="3">
                  <c:v>8.41</c:v>
                </c:pt>
                <c:pt idx="4">
                  <c:v>10.87</c:v>
                </c:pt>
                <c:pt idx="5">
                  <c:v>14.39</c:v>
                </c:pt>
                <c:pt idx="6">
                  <c:v>15.13</c:v>
                </c:pt>
              </c:numCache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 val="autoZero"/>
        <c:auto val="1"/>
        <c:lblOffset val="100"/>
        <c:noMultiLvlLbl val="0"/>
      </c:catAx>
      <c:valAx>
        <c:axId val="1122599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.42875"/>
          <c:w val="0.184"/>
          <c:h val="0.2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5" right="0.25" top="1" bottom="1" header="0.5" footer="0.5"/>
  <pageSetup horizontalDpi="800" verticalDpi="800" orientation="landscape" scale="9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800" verticalDpi="800" orientation="landscape" scale="9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800" verticalDpi="800" orientation="landscape" scale="9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1200" verticalDpi="12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800" verticalDpi="800" orientation="landscape" scale="9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048375"/>
    <xdr:graphicFrame>
      <xdr:nvGraphicFramePr>
        <xdr:cNvPr id="1" name="Shape 1025"/>
        <xdr:cNvGraphicFramePr/>
      </xdr:nvGraphicFramePr>
      <xdr:xfrm>
        <a:off x="0" y="0"/>
        <a:ext cx="95726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048375"/>
    <xdr:graphicFrame>
      <xdr:nvGraphicFramePr>
        <xdr:cNvPr id="1" name="Shape 1025"/>
        <xdr:cNvGraphicFramePr/>
      </xdr:nvGraphicFramePr>
      <xdr:xfrm>
        <a:off x="0" y="0"/>
        <a:ext cx="95726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048375"/>
    <xdr:graphicFrame>
      <xdr:nvGraphicFramePr>
        <xdr:cNvPr id="1" name="Shape 1025"/>
        <xdr:cNvGraphicFramePr/>
      </xdr:nvGraphicFramePr>
      <xdr:xfrm>
        <a:off x="0" y="0"/>
        <a:ext cx="95726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0.0715</cdr:y>
    </cdr:from>
    <cdr:to>
      <cdr:x>0.4755</cdr:x>
      <cdr:y>0.3055</cdr:y>
    </cdr:to>
    <cdr:sp>
      <cdr:nvSpPr>
        <cdr:cNvPr id="1" name="Rectangle 1"/>
        <cdr:cNvSpPr>
          <a:spLocks/>
        </cdr:cNvSpPr>
      </cdr:nvSpPr>
      <cdr:spPr>
        <a:xfrm>
          <a:off x="647700" y="438150"/>
          <a:ext cx="3695700" cy="1466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Integrated Luminosity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Delivered  = 126.7 pb-1
    Utilized = 114.7 pb-1
    Recorded = 81.3 pb-1
    Physics = 80.5 pb-1  (63.6% Efficiency)</a:t>
          </a:r>
          <a:r>
            <a:rPr lang="en-US" cap="none" sz="1475" b="1" i="0" u="none" baseline="0">
              <a:latin typeface="Arial"/>
              <a:ea typeface="Arial"/>
              <a:cs typeface="Arial"/>
            </a:rPr>
            <a:t>
Physics Events to tape = 215.9 Million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248400"/>
    <xdr:graphicFrame>
      <xdr:nvGraphicFramePr>
        <xdr:cNvPr id="1" name="Shape 1025"/>
        <xdr:cNvGraphicFramePr/>
      </xdr:nvGraphicFramePr>
      <xdr:xfrm>
        <a:off x="0" y="0"/>
        <a:ext cx="9134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0.0085</cdr:y>
    </cdr:from>
    <cdr:to>
      <cdr:x>0.50425</cdr:x>
      <cdr:y>0.3035</cdr:y>
    </cdr:to>
    <cdr:sp>
      <cdr:nvSpPr>
        <cdr:cNvPr id="1" name="Rectangle 1"/>
        <cdr:cNvSpPr>
          <a:spLocks/>
        </cdr:cNvSpPr>
      </cdr:nvSpPr>
      <cdr:spPr>
        <a:xfrm>
          <a:off x="1095375" y="47625"/>
          <a:ext cx="3800475" cy="1781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Integrated Luminosity (pb-1)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    Delivered = 126.7
    Utilized = 114.7
    Recorded = 81.3 
    All Physics = 80.5  (63.6% Efficiency)
    Full Detector = 77.0  (60.8% Efficiency)</a:t>
          </a:r>
          <a:r>
            <a:rPr lang="en-US" cap="none" sz="15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525" b="1" i="0" u="none" baseline="0">
              <a:latin typeface="Arial"/>
              <a:ea typeface="Arial"/>
              <a:cs typeface="Arial"/>
            </a:rPr>
            <a:t>Physics Events to Tape  (Millions)</a:t>
          </a:r>
          <a:r>
            <a:rPr lang="en-US" cap="none" sz="1425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All = 215.9     Full Detector = 204.9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048375"/>
    <xdr:graphicFrame>
      <xdr:nvGraphicFramePr>
        <xdr:cNvPr id="1" name="Shape 1025"/>
        <xdr:cNvGraphicFramePr/>
      </xdr:nvGraphicFramePr>
      <xdr:xfrm>
        <a:off x="0" y="0"/>
        <a:ext cx="9715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0.11125</cdr:y>
    </cdr:from>
    <cdr:to>
      <cdr:x>0.95275</cdr:x>
      <cdr:y>0.1625</cdr:y>
    </cdr:to>
    <cdr:sp>
      <cdr:nvSpPr>
        <cdr:cNvPr id="1" name="Rectangle 2"/>
        <cdr:cNvSpPr>
          <a:spLocks/>
        </cdr:cNvSpPr>
      </cdr:nvSpPr>
      <cdr:spPr>
        <a:xfrm>
          <a:off x="4238625" y="657225"/>
          <a:ext cx="402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 July - 31 January 2003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A8" sqref="A8"/>
    </sheetView>
  </sheetViews>
  <sheetFormatPr defaultColWidth="9.140625" defaultRowHeight="12.75"/>
  <cols>
    <col min="1" max="1" width="8.7109375" style="60" customWidth="1"/>
    <col min="2" max="2" width="9.7109375" style="60" customWidth="1"/>
    <col min="3" max="7" width="14.7109375" style="28" customWidth="1"/>
    <col min="8" max="8" width="17.7109375" style="28" customWidth="1"/>
    <col min="9" max="10" width="14.7109375" style="29" customWidth="1"/>
    <col min="11" max="11" width="9.8515625" style="28" customWidth="1"/>
    <col min="12" max="14" width="9.7109375" style="28" customWidth="1"/>
    <col min="15" max="15" width="6.7109375" style="37" customWidth="1"/>
    <col min="16" max="16" width="8.7109375" style="37" customWidth="1"/>
    <col min="17" max="17" width="6.7109375" style="29" customWidth="1"/>
  </cols>
  <sheetData>
    <row r="1" spans="2:8" ht="13.5" thickBot="1">
      <c r="B1" s="67"/>
      <c r="E1" s="68"/>
      <c r="F1" s="68"/>
      <c r="G1" s="68"/>
      <c r="H1" s="159"/>
    </row>
    <row r="2" spans="1:17" s="1" customFormat="1" ht="14.25" thickBot="1" thickTop="1">
      <c r="A2" s="61" t="s">
        <v>113</v>
      </c>
      <c r="B2" s="38" t="s">
        <v>98</v>
      </c>
      <c r="C2" s="65" t="s">
        <v>192</v>
      </c>
      <c r="D2" s="65" t="s">
        <v>191</v>
      </c>
      <c r="E2" s="41" t="s">
        <v>100</v>
      </c>
      <c r="F2" s="41" t="s">
        <v>185</v>
      </c>
      <c r="G2" s="41" t="s">
        <v>101</v>
      </c>
      <c r="H2" s="160" t="s">
        <v>186</v>
      </c>
      <c r="I2" s="30" t="s">
        <v>189</v>
      </c>
      <c r="J2" s="30" t="s">
        <v>190</v>
      </c>
      <c r="K2" s="50"/>
      <c r="L2" s="50"/>
      <c r="M2" s="50"/>
      <c r="N2" s="50"/>
      <c r="O2" s="49"/>
      <c r="P2" s="49"/>
      <c r="Q2" s="48"/>
    </row>
    <row r="3" spans="1:10" ht="13.5" thickTop="1">
      <c r="A3" s="62">
        <v>37348</v>
      </c>
      <c r="B3" s="56">
        <v>130.3</v>
      </c>
      <c r="C3" s="66">
        <v>6.46</v>
      </c>
      <c r="D3" s="66">
        <v>6.16</v>
      </c>
      <c r="E3" s="43">
        <v>4.35</v>
      </c>
      <c r="F3" s="43">
        <v>3.6</v>
      </c>
      <c r="G3" s="43">
        <v>1.78</v>
      </c>
      <c r="H3" s="161">
        <v>1.71</v>
      </c>
      <c r="I3" s="172">
        <v>0.41</v>
      </c>
      <c r="J3" s="31">
        <v>0.394</v>
      </c>
    </row>
    <row r="4" spans="1:10" ht="12.75">
      <c r="A4" s="62">
        <v>37377</v>
      </c>
      <c r="B4" s="56">
        <v>295.4</v>
      </c>
      <c r="C4" s="66">
        <v>10.38</v>
      </c>
      <c r="D4" s="66">
        <v>9.54</v>
      </c>
      <c r="E4" s="43">
        <v>10.48</v>
      </c>
      <c r="F4" s="43">
        <v>8.74</v>
      </c>
      <c r="G4" s="43">
        <v>3.07</v>
      </c>
      <c r="H4" s="161">
        <v>2.87</v>
      </c>
      <c r="I4" s="172">
        <v>0.293</v>
      </c>
      <c r="J4" s="33">
        <v>0.274</v>
      </c>
    </row>
    <row r="5" spans="1:10" ht="12.75">
      <c r="A5" s="62">
        <v>37409</v>
      </c>
      <c r="B5" s="56">
        <v>89.7</v>
      </c>
      <c r="C5" s="66">
        <v>2.98</v>
      </c>
      <c r="D5" s="66">
        <v>2.67</v>
      </c>
      <c r="E5" s="43">
        <v>1.32</v>
      </c>
      <c r="F5" s="43">
        <v>0.95</v>
      </c>
      <c r="G5" s="43">
        <v>0.52</v>
      </c>
      <c r="H5" s="161">
        <v>0.48</v>
      </c>
      <c r="I5" s="172">
        <v>0.391</v>
      </c>
      <c r="J5" s="33">
        <v>0.365</v>
      </c>
    </row>
    <row r="6" spans="1:10" ht="12.75">
      <c r="A6" s="62">
        <v>37439</v>
      </c>
      <c r="B6" s="56">
        <v>282.7</v>
      </c>
      <c r="C6" s="66">
        <v>21.56</v>
      </c>
      <c r="D6" s="66">
        <v>21.56</v>
      </c>
      <c r="E6" s="43">
        <v>9.21</v>
      </c>
      <c r="F6" s="43">
        <v>8.3</v>
      </c>
      <c r="G6" s="43">
        <v>5.4</v>
      </c>
      <c r="H6" s="161">
        <v>5.4</v>
      </c>
      <c r="I6" s="172">
        <v>0.587</v>
      </c>
      <c r="J6" s="33">
        <v>0.587</v>
      </c>
    </row>
    <row r="7" spans="1:10" ht="12.75">
      <c r="A7" s="62">
        <v>37470</v>
      </c>
      <c r="B7" s="56">
        <v>316.6</v>
      </c>
      <c r="C7" s="66">
        <v>22.48</v>
      </c>
      <c r="D7" s="66">
        <v>22.27</v>
      </c>
      <c r="E7" s="43">
        <v>11.09</v>
      </c>
      <c r="F7" s="43">
        <v>9.64</v>
      </c>
      <c r="G7" s="43">
        <v>6.35</v>
      </c>
      <c r="H7" s="161">
        <v>6.34</v>
      </c>
      <c r="I7" s="172">
        <v>0.572</v>
      </c>
      <c r="J7" s="33">
        <v>0.572</v>
      </c>
    </row>
    <row r="8" spans="1:10" ht="12.75">
      <c r="A8" s="62">
        <v>37501</v>
      </c>
      <c r="B8" s="56">
        <v>367.2</v>
      </c>
      <c r="C8" s="66">
        <v>29.43</v>
      </c>
      <c r="D8" s="66">
        <v>29.4</v>
      </c>
      <c r="E8" s="43">
        <v>16.49</v>
      </c>
      <c r="F8" s="43">
        <v>14.85</v>
      </c>
      <c r="G8" s="43">
        <v>10.23</v>
      </c>
      <c r="H8" s="161">
        <v>10.17</v>
      </c>
      <c r="I8" s="172">
        <v>0.62</v>
      </c>
      <c r="J8" s="33">
        <v>0.616</v>
      </c>
    </row>
    <row r="9" spans="1:10" ht="12.75">
      <c r="A9" s="62">
        <v>37531</v>
      </c>
      <c r="B9" s="56">
        <v>378.5</v>
      </c>
      <c r="C9" s="66">
        <v>34.25</v>
      </c>
      <c r="D9" s="66">
        <v>33.43</v>
      </c>
      <c r="E9" s="43">
        <v>21.66</v>
      </c>
      <c r="F9" s="43">
        <v>19.79</v>
      </c>
      <c r="G9" s="43">
        <v>13.92</v>
      </c>
      <c r="H9" s="161">
        <v>13.81</v>
      </c>
      <c r="I9" s="172">
        <v>0.643</v>
      </c>
      <c r="J9" s="33">
        <v>0.638</v>
      </c>
    </row>
    <row r="10" spans="1:10" ht="12.75">
      <c r="A10" s="62">
        <v>37562</v>
      </c>
      <c r="B10" s="56">
        <v>354</v>
      </c>
      <c r="C10" s="66">
        <v>35.19</v>
      </c>
      <c r="D10" s="66">
        <v>34.85</v>
      </c>
      <c r="E10" s="43">
        <v>20.6</v>
      </c>
      <c r="F10" s="43">
        <v>19.39</v>
      </c>
      <c r="G10" s="43">
        <v>15.44</v>
      </c>
      <c r="H10" s="161">
        <v>15.39</v>
      </c>
      <c r="I10" s="172">
        <v>0.749</v>
      </c>
      <c r="J10" s="33">
        <v>0.747</v>
      </c>
    </row>
    <row r="11" spans="1:10" ht="12.75">
      <c r="A11" s="62">
        <v>37592</v>
      </c>
      <c r="B11" s="56">
        <v>370.3</v>
      </c>
      <c r="C11" s="66">
        <v>37.68</v>
      </c>
      <c r="D11" s="66">
        <v>37.03</v>
      </c>
      <c r="E11" s="43">
        <v>22.65</v>
      </c>
      <c r="F11" s="43">
        <v>21.12</v>
      </c>
      <c r="G11" s="43">
        <v>17.51</v>
      </c>
      <c r="H11" s="161">
        <v>17.37</v>
      </c>
      <c r="I11" s="172">
        <v>0.773</v>
      </c>
      <c r="J11" s="33">
        <v>0.767</v>
      </c>
    </row>
    <row r="12" spans="1:10" ht="12.75">
      <c r="A12" s="62">
        <v>37623</v>
      </c>
      <c r="B12" s="56">
        <v>147.7</v>
      </c>
      <c r="C12" s="66">
        <v>19.2</v>
      </c>
      <c r="D12" s="66">
        <v>18.95</v>
      </c>
      <c r="E12" s="43">
        <v>8.88</v>
      </c>
      <c r="F12" s="43">
        <v>8.29</v>
      </c>
      <c r="G12" s="43">
        <v>7.05</v>
      </c>
      <c r="H12" s="161">
        <v>7</v>
      </c>
      <c r="I12" s="172">
        <v>0.794</v>
      </c>
      <c r="J12" s="33">
        <v>0.788</v>
      </c>
    </row>
    <row r="13" spans="1:10" ht="12.75">
      <c r="A13" s="204"/>
      <c r="B13" s="58"/>
      <c r="C13" s="113"/>
      <c r="D13" s="113"/>
      <c r="E13" s="45"/>
      <c r="F13" s="45"/>
      <c r="G13" s="45"/>
      <c r="H13" s="162"/>
      <c r="I13" s="173"/>
      <c r="J13" s="32"/>
    </row>
    <row r="14" spans="1:10" ht="13.5" thickBot="1">
      <c r="A14" s="205"/>
      <c r="B14" s="200"/>
      <c r="C14" s="206"/>
      <c r="D14" s="206"/>
      <c r="E14" s="199"/>
      <c r="F14" s="199"/>
      <c r="G14" s="199"/>
      <c r="H14" s="207"/>
      <c r="I14" s="208"/>
      <c r="J14" s="209"/>
    </row>
    <row r="15" ht="13.5" thickTop="1"/>
    <row r="16" ht="13.5" thickBot="1">
      <c r="A16" s="72" t="s">
        <v>165</v>
      </c>
    </row>
    <row r="17" spans="1:10" ht="14.25" thickBot="1" thickTop="1">
      <c r="A17" s="61" t="s">
        <v>243</v>
      </c>
      <c r="B17" s="38" t="s">
        <v>98</v>
      </c>
      <c r="C17" s="65" t="s">
        <v>192</v>
      </c>
      <c r="D17" s="65" t="s">
        <v>191</v>
      </c>
      <c r="E17" s="41" t="s">
        <v>100</v>
      </c>
      <c r="F17" s="41" t="s">
        <v>185</v>
      </c>
      <c r="G17" s="41" t="s">
        <v>101</v>
      </c>
      <c r="H17" s="160" t="s">
        <v>186</v>
      </c>
      <c r="I17" s="30" t="s">
        <v>189</v>
      </c>
      <c r="J17" s="30" t="s">
        <v>190</v>
      </c>
    </row>
    <row r="18" spans="1:10" ht="13.5" thickTop="1">
      <c r="A18" s="63">
        <v>37533</v>
      </c>
      <c r="B18" s="56">
        <v>127.4</v>
      </c>
      <c r="C18" s="66">
        <v>11.08</v>
      </c>
      <c r="D18" s="66">
        <v>10.92</v>
      </c>
      <c r="E18" s="43">
        <v>7.51</v>
      </c>
      <c r="F18" s="43">
        <v>6.66</v>
      </c>
      <c r="G18" s="43">
        <v>4.56</v>
      </c>
      <c r="H18" s="161">
        <v>4.5</v>
      </c>
      <c r="I18" s="172">
        <v>0.607</v>
      </c>
      <c r="J18" s="31">
        <v>0.6</v>
      </c>
    </row>
    <row r="19" spans="1:10" ht="12.75">
      <c r="A19" s="63">
        <v>37540</v>
      </c>
      <c r="B19" s="56">
        <v>70.9</v>
      </c>
      <c r="C19" s="66">
        <v>6.51</v>
      </c>
      <c r="D19" s="66">
        <v>6.51</v>
      </c>
      <c r="E19" s="43">
        <v>4.23</v>
      </c>
      <c r="F19" s="43">
        <v>3.7</v>
      </c>
      <c r="G19" s="43">
        <v>2.54</v>
      </c>
      <c r="H19" s="161">
        <v>2.54</v>
      </c>
      <c r="I19" s="172">
        <v>0.601</v>
      </c>
      <c r="J19" s="33">
        <v>0.601</v>
      </c>
    </row>
    <row r="20" spans="1:10" ht="12.75">
      <c r="A20" s="63">
        <v>37547</v>
      </c>
      <c r="B20" s="56">
        <v>64.7</v>
      </c>
      <c r="C20" s="66">
        <v>5.91</v>
      </c>
      <c r="D20" s="66">
        <v>5.72</v>
      </c>
      <c r="E20" s="43">
        <v>3.2</v>
      </c>
      <c r="F20" s="43">
        <v>3.09</v>
      </c>
      <c r="G20" s="43">
        <v>2.1</v>
      </c>
      <c r="H20" s="161">
        <v>2.09</v>
      </c>
      <c r="I20" s="172">
        <v>0.657</v>
      </c>
      <c r="J20" s="33">
        <v>0.653</v>
      </c>
    </row>
    <row r="21" spans="1:10" ht="12.75">
      <c r="A21" s="63">
        <v>37554</v>
      </c>
      <c r="B21" s="56">
        <v>109.7</v>
      </c>
      <c r="C21" s="66">
        <v>10.25</v>
      </c>
      <c r="D21" s="66">
        <v>9.78</v>
      </c>
      <c r="E21" s="43">
        <v>6.47</v>
      </c>
      <c r="F21" s="43">
        <v>6.11</v>
      </c>
      <c r="G21" s="43">
        <v>4.54</v>
      </c>
      <c r="H21" s="161">
        <v>4.49</v>
      </c>
      <c r="I21" s="172">
        <v>0.702</v>
      </c>
      <c r="J21" s="33">
        <v>0.695</v>
      </c>
    </row>
    <row r="22" spans="1:10" ht="12.75">
      <c r="A22" s="63">
        <v>37561</v>
      </c>
      <c r="B22" s="56">
        <v>72</v>
      </c>
      <c r="C22" s="66">
        <v>6</v>
      </c>
      <c r="D22" s="66">
        <v>5.8</v>
      </c>
      <c r="E22" s="43">
        <v>3.5</v>
      </c>
      <c r="F22" s="43">
        <v>3.28</v>
      </c>
      <c r="G22" s="43">
        <v>2.53</v>
      </c>
      <c r="H22" s="161">
        <v>2.49</v>
      </c>
      <c r="I22" s="172">
        <v>0.724</v>
      </c>
      <c r="J22" s="33">
        <v>0.711</v>
      </c>
    </row>
    <row r="23" spans="1:10" ht="12.75">
      <c r="A23" s="63">
        <v>37568</v>
      </c>
      <c r="B23" s="56">
        <v>94.9</v>
      </c>
      <c r="C23" s="66">
        <v>9.82</v>
      </c>
      <c r="D23" s="66">
        <v>9.76</v>
      </c>
      <c r="E23" s="43">
        <v>6.04</v>
      </c>
      <c r="F23" s="43">
        <v>5.57</v>
      </c>
      <c r="G23" s="43">
        <v>4.39</v>
      </c>
      <c r="H23" s="161">
        <v>4.39</v>
      </c>
      <c r="I23" s="172">
        <v>0.726</v>
      </c>
      <c r="J23" s="33">
        <v>0.726</v>
      </c>
    </row>
    <row r="24" spans="1:10" ht="12.75">
      <c r="A24" s="63">
        <v>37575</v>
      </c>
      <c r="B24" s="56">
        <v>73.4</v>
      </c>
      <c r="C24" s="66">
        <v>7.53</v>
      </c>
      <c r="D24" s="66">
        <v>7.53</v>
      </c>
      <c r="E24" s="43">
        <v>3.75</v>
      </c>
      <c r="F24" s="43">
        <v>3.67</v>
      </c>
      <c r="G24" s="43">
        <v>3.08</v>
      </c>
      <c r="H24" s="161">
        <v>3.08</v>
      </c>
      <c r="I24" s="172">
        <v>0.82</v>
      </c>
      <c r="J24" s="33">
        <v>0.82</v>
      </c>
    </row>
    <row r="25" spans="1:10" ht="12.75">
      <c r="A25" s="63">
        <v>37582</v>
      </c>
      <c r="B25" s="56">
        <v>90.9</v>
      </c>
      <c r="C25" s="66">
        <v>9.54</v>
      </c>
      <c r="D25" s="66">
        <v>9.54</v>
      </c>
      <c r="E25" s="43">
        <v>5.95</v>
      </c>
      <c r="F25" s="43">
        <v>5.56</v>
      </c>
      <c r="G25" s="43">
        <v>4.38</v>
      </c>
      <c r="H25" s="161">
        <v>4.38</v>
      </c>
      <c r="I25" s="172">
        <v>0.736</v>
      </c>
      <c r="J25" s="33">
        <v>0.736</v>
      </c>
    </row>
    <row r="26" spans="1:10" ht="12.75">
      <c r="A26" s="63">
        <v>37589</v>
      </c>
      <c r="B26" s="56">
        <v>62.7</v>
      </c>
      <c r="C26" s="66">
        <v>6.32</v>
      </c>
      <c r="D26" s="66">
        <v>6.3</v>
      </c>
      <c r="E26" s="43">
        <v>3.82</v>
      </c>
      <c r="F26" s="43">
        <v>3.63</v>
      </c>
      <c r="G26" s="43">
        <v>2.99</v>
      </c>
      <c r="H26" s="161">
        <v>2.99</v>
      </c>
      <c r="I26" s="172">
        <v>0.783</v>
      </c>
      <c r="J26" s="33">
        <v>0.783</v>
      </c>
    </row>
    <row r="27" spans="1:10" ht="12.75">
      <c r="A27" s="63">
        <v>37596</v>
      </c>
      <c r="B27" s="56">
        <v>92.8</v>
      </c>
      <c r="C27" s="66">
        <v>8.64</v>
      </c>
      <c r="D27" s="66">
        <v>8.64</v>
      </c>
      <c r="E27" s="43">
        <v>5.62</v>
      </c>
      <c r="F27" s="43">
        <v>5.19</v>
      </c>
      <c r="G27" s="43">
        <v>4.18</v>
      </c>
      <c r="H27" s="161">
        <v>4.18</v>
      </c>
      <c r="I27" s="172">
        <v>0.744</v>
      </c>
      <c r="J27" s="33">
        <v>0.744</v>
      </c>
    </row>
    <row r="28" spans="1:10" ht="12.75">
      <c r="A28" s="63">
        <v>37603</v>
      </c>
      <c r="B28" s="56">
        <v>102.6</v>
      </c>
      <c r="C28" s="66">
        <v>10.71</v>
      </c>
      <c r="D28" s="66">
        <v>10.32</v>
      </c>
      <c r="E28" s="43">
        <v>6.04</v>
      </c>
      <c r="F28" s="43">
        <v>5.57</v>
      </c>
      <c r="G28" s="43">
        <v>4.68</v>
      </c>
      <c r="H28" s="161">
        <v>4.62</v>
      </c>
      <c r="I28" s="172">
        <v>0.774</v>
      </c>
      <c r="J28" s="33">
        <v>0.765</v>
      </c>
    </row>
    <row r="29" spans="1:10" ht="12.75">
      <c r="A29" s="63">
        <v>37610</v>
      </c>
      <c r="B29" s="56">
        <v>85.8</v>
      </c>
      <c r="C29" s="66">
        <v>9</v>
      </c>
      <c r="D29" s="66">
        <v>9</v>
      </c>
      <c r="E29" s="43">
        <v>5.34</v>
      </c>
      <c r="F29" s="43">
        <v>4.9</v>
      </c>
      <c r="G29" s="43">
        <v>4.22</v>
      </c>
      <c r="H29" s="161">
        <v>4.22</v>
      </c>
      <c r="I29" s="172">
        <v>0.789</v>
      </c>
      <c r="J29" s="33">
        <v>0.789</v>
      </c>
    </row>
    <row r="30" spans="1:10" ht="12.75">
      <c r="A30" s="63">
        <v>37617</v>
      </c>
      <c r="B30" s="56">
        <v>73.2</v>
      </c>
      <c r="C30" s="66">
        <v>8.44</v>
      </c>
      <c r="D30" s="66">
        <v>8.19</v>
      </c>
      <c r="E30" s="43">
        <v>4.58</v>
      </c>
      <c r="F30" s="43">
        <v>4.4</v>
      </c>
      <c r="G30" s="43">
        <v>3.7</v>
      </c>
      <c r="H30" s="161">
        <v>3.63</v>
      </c>
      <c r="I30" s="172">
        <v>0.808</v>
      </c>
      <c r="J30" s="33">
        <v>0.792</v>
      </c>
    </row>
    <row r="31" spans="1:10" ht="12.75">
      <c r="A31" s="63">
        <v>37624</v>
      </c>
      <c r="B31" s="56">
        <v>86.8</v>
      </c>
      <c r="C31" s="66">
        <v>11.89</v>
      </c>
      <c r="D31" s="66">
        <v>11.76</v>
      </c>
      <c r="E31" s="43">
        <v>5.15</v>
      </c>
      <c r="F31" s="43">
        <v>4.83</v>
      </c>
      <c r="G31" s="43">
        <v>4.06</v>
      </c>
      <c r="H31" s="161">
        <v>4.04</v>
      </c>
      <c r="I31" s="172">
        <v>0.788</v>
      </c>
      <c r="J31" s="33">
        <v>0.784</v>
      </c>
    </row>
    <row r="32" spans="1:10" ht="12.75">
      <c r="A32" s="63">
        <v>37631</v>
      </c>
      <c r="B32" s="56">
        <v>36.9</v>
      </c>
      <c r="C32" s="66">
        <v>4.11</v>
      </c>
      <c r="D32" s="66">
        <v>3.99</v>
      </c>
      <c r="E32" s="43">
        <v>2.33</v>
      </c>
      <c r="F32" s="43">
        <v>2.11</v>
      </c>
      <c r="G32" s="43">
        <v>1.78</v>
      </c>
      <c r="H32" s="161">
        <v>1.75</v>
      </c>
      <c r="I32" s="172">
        <v>0.766</v>
      </c>
      <c r="J32" s="33">
        <v>0.753</v>
      </c>
    </row>
    <row r="33" spans="1:10" ht="13.5" thickBot="1">
      <c r="A33" s="210"/>
      <c r="B33" s="200"/>
      <c r="C33" s="206"/>
      <c r="D33" s="206"/>
      <c r="E33" s="199"/>
      <c r="F33" s="199"/>
      <c r="G33" s="199"/>
      <c r="H33" s="207"/>
      <c r="I33" s="208"/>
      <c r="J33" s="209"/>
    </row>
    <row r="34" ht="13.5" thickTop="1"/>
    <row r="36" ht="13.5" thickBot="1">
      <c r="A36" s="72" t="s">
        <v>132</v>
      </c>
    </row>
    <row r="37" spans="1:10" ht="14.25" thickBot="1" thickTop="1">
      <c r="A37" s="61" t="s">
        <v>114</v>
      </c>
      <c r="B37" s="38" t="s">
        <v>98</v>
      </c>
      <c r="C37" s="65" t="s">
        <v>192</v>
      </c>
      <c r="D37" s="65" t="s">
        <v>191</v>
      </c>
      <c r="E37" s="41" t="s">
        <v>100</v>
      </c>
      <c r="F37" s="41" t="s">
        <v>185</v>
      </c>
      <c r="G37" s="41" t="s">
        <v>101</v>
      </c>
      <c r="H37" s="160" t="s">
        <v>186</v>
      </c>
      <c r="I37" s="30" t="s">
        <v>189</v>
      </c>
      <c r="J37" s="30" t="s">
        <v>190</v>
      </c>
    </row>
    <row r="38" spans="1:10" ht="13.5" thickTop="1">
      <c r="A38" s="63" t="s">
        <v>107</v>
      </c>
      <c r="B38" s="56">
        <v>376.8</v>
      </c>
      <c r="C38" s="66">
        <v>34.57</v>
      </c>
      <c r="D38" s="66">
        <v>34.23</v>
      </c>
      <c r="E38" s="43">
        <v>18.87</v>
      </c>
      <c r="F38" s="43">
        <v>17.51</v>
      </c>
      <c r="G38" s="43">
        <v>13.08</v>
      </c>
      <c r="H38" s="161">
        <v>12.99</v>
      </c>
      <c r="I38" s="174">
        <v>0.693</v>
      </c>
      <c r="J38" s="175">
        <v>0.688</v>
      </c>
    </row>
    <row r="39" spans="1:10" ht="12.75">
      <c r="A39" s="63" t="s">
        <v>108</v>
      </c>
      <c r="B39" s="56">
        <v>222</v>
      </c>
      <c r="C39" s="66">
        <v>19.13</v>
      </c>
      <c r="D39" s="66">
        <v>19</v>
      </c>
      <c r="E39" s="43">
        <v>10.74</v>
      </c>
      <c r="F39" s="43">
        <v>10</v>
      </c>
      <c r="G39" s="43">
        <v>7.15</v>
      </c>
      <c r="H39" s="161">
        <v>7.14</v>
      </c>
      <c r="I39" s="174">
        <v>0.665</v>
      </c>
      <c r="J39" s="64">
        <v>0.665</v>
      </c>
    </row>
    <row r="40" spans="1:10" ht="12.75">
      <c r="A40" s="63" t="s">
        <v>102</v>
      </c>
      <c r="B40" s="56">
        <v>191.4</v>
      </c>
      <c r="C40" s="66">
        <v>17.44</v>
      </c>
      <c r="D40" s="66">
        <v>16.97</v>
      </c>
      <c r="E40" s="43">
        <v>10.27</v>
      </c>
      <c r="F40" s="43">
        <v>9.11</v>
      </c>
      <c r="G40" s="43">
        <v>6.87</v>
      </c>
      <c r="H40" s="161">
        <v>6.82</v>
      </c>
      <c r="I40" s="174">
        <v>0.669</v>
      </c>
      <c r="J40" s="64">
        <v>0.664</v>
      </c>
    </row>
    <row r="41" spans="1:10" ht="12.75">
      <c r="A41" s="63" t="s">
        <v>103</v>
      </c>
      <c r="B41" s="56">
        <v>286.3</v>
      </c>
      <c r="C41" s="66">
        <v>24.1</v>
      </c>
      <c r="D41" s="66">
        <v>23.86</v>
      </c>
      <c r="E41" s="43">
        <v>13</v>
      </c>
      <c r="F41" s="43">
        <v>11.33</v>
      </c>
      <c r="G41" s="43">
        <v>8.41</v>
      </c>
      <c r="H41" s="161">
        <v>8.4</v>
      </c>
      <c r="I41" s="174">
        <v>0.647</v>
      </c>
      <c r="J41" s="64">
        <v>0.647</v>
      </c>
    </row>
    <row r="42" spans="1:10" ht="12.75">
      <c r="A42" s="63" t="s">
        <v>104</v>
      </c>
      <c r="B42" s="56">
        <v>331.5</v>
      </c>
      <c r="C42" s="66">
        <v>28.93</v>
      </c>
      <c r="D42" s="66">
        <v>28.5</v>
      </c>
      <c r="E42" s="43">
        <v>16.26</v>
      </c>
      <c r="F42" s="43">
        <v>14.8</v>
      </c>
      <c r="G42" s="43">
        <v>10.87</v>
      </c>
      <c r="H42" s="161">
        <v>10.76</v>
      </c>
      <c r="I42" s="174">
        <v>0.668</v>
      </c>
      <c r="J42" s="64">
        <v>0.662</v>
      </c>
    </row>
    <row r="43" spans="1:10" ht="12.75">
      <c r="A43" s="63" t="s">
        <v>105</v>
      </c>
      <c r="B43" s="56">
        <v>406.4</v>
      </c>
      <c r="C43" s="66">
        <v>37.81</v>
      </c>
      <c r="D43" s="66">
        <v>37.54</v>
      </c>
      <c r="E43" s="43">
        <v>20.7</v>
      </c>
      <c r="F43" s="43">
        <v>19.01</v>
      </c>
      <c r="G43" s="43">
        <v>14.39</v>
      </c>
      <c r="H43" s="161">
        <v>14.39</v>
      </c>
      <c r="I43" s="174">
        <v>0.695</v>
      </c>
      <c r="J43" s="64">
        <v>0.695</v>
      </c>
    </row>
    <row r="44" spans="1:10" ht="13.5" thickBot="1">
      <c r="A44" s="210" t="s">
        <v>106</v>
      </c>
      <c r="B44" s="200">
        <v>402.5</v>
      </c>
      <c r="C44" s="206">
        <v>37.75</v>
      </c>
      <c r="D44" s="206">
        <v>37.38</v>
      </c>
      <c r="E44" s="199">
        <v>20.74</v>
      </c>
      <c r="F44" s="199">
        <v>19.61</v>
      </c>
      <c r="G44" s="199">
        <v>15.13</v>
      </c>
      <c r="H44" s="207">
        <v>14.98</v>
      </c>
      <c r="I44" s="211">
        <v>0.729</v>
      </c>
      <c r="J44" s="212">
        <v>0.722</v>
      </c>
    </row>
    <row r="45" ht="13.5" thickTop="1"/>
  </sheetData>
  <printOptions/>
  <pageMargins left="0.25" right="0.2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3"/>
  <sheetViews>
    <sheetView workbookViewId="0" topLeftCell="A62">
      <selection activeCell="F85" sqref="F85"/>
    </sheetView>
  </sheetViews>
  <sheetFormatPr defaultColWidth="9.140625" defaultRowHeight="12.75"/>
  <cols>
    <col min="1" max="1" width="10.7109375" style="13" customWidth="1"/>
    <col min="2" max="2" width="6.7109375" style="128" customWidth="1"/>
    <col min="3" max="3" width="8.7109375" style="128" customWidth="1"/>
    <col min="4" max="4" width="9.7109375" style="128" customWidth="1"/>
    <col min="5" max="5" width="10.7109375" style="136" customWidth="1"/>
    <col min="6" max="6" width="50.7109375" style="13" customWidth="1"/>
    <col min="7" max="7" width="14.7109375" style="213" customWidth="1"/>
    <col min="8" max="8" width="14.7109375" style="0" customWidth="1"/>
    <col min="9" max="9" width="4.7109375" style="0" customWidth="1"/>
    <col min="10" max="10" width="8.7109375" style="0" customWidth="1"/>
    <col min="11" max="11" width="9.7109375" style="0" customWidth="1"/>
    <col min="12" max="12" width="13.7109375" style="0" customWidth="1"/>
    <col min="13" max="13" width="14.7109375" style="0" customWidth="1"/>
    <col min="14" max="14" width="19.7109375" style="0" customWidth="1"/>
    <col min="15" max="17" width="14.7109375" style="0" customWidth="1"/>
    <col min="18" max="18" width="17.7109375" style="0" customWidth="1"/>
    <col min="19" max="19" width="22.7109375" style="0" customWidth="1"/>
    <col min="20" max="20" width="13.7109375" style="0" customWidth="1"/>
    <col min="21" max="21" width="14.7109375" style="0" customWidth="1"/>
    <col min="22" max="22" width="15.7109375" style="0" customWidth="1"/>
    <col min="23" max="23" width="20.7109375" style="0" customWidth="1"/>
  </cols>
  <sheetData>
    <row r="1" spans="1:22" s="1" customFormat="1" ht="14.25" thickBot="1" thickTop="1">
      <c r="A1" s="2" t="s">
        <v>0</v>
      </c>
      <c r="B1" s="129" t="s">
        <v>10</v>
      </c>
      <c r="C1" s="138" t="s">
        <v>176</v>
      </c>
      <c r="D1" s="129" t="s">
        <v>178</v>
      </c>
      <c r="E1" s="137" t="s">
        <v>194</v>
      </c>
      <c r="F1" s="145" t="s">
        <v>2</v>
      </c>
      <c r="G1" s="213"/>
      <c r="J1" s="61" t="s">
        <v>113</v>
      </c>
      <c r="K1" s="38" t="s">
        <v>98</v>
      </c>
      <c r="L1" s="65" t="s">
        <v>192</v>
      </c>
      <c r="M1" s="65" t="s">
        <v>191</v>
      </c>
      <c r="N1" s="65" t="s">
        <v>238</v>
      </c>
      <c r="O1" s="41" t="s">
        <v>100</v>
      </c>
      <c r="P1" s="41" t="s">
        <v>185</v>
      </c>
      <c r="Q1" s="41" t="s">
        <v>101</v>
      </c>
      <c r="R1" s="160" t="s">
        <v>186</v>
      </c>
      <c r="S1" s="160" t="s">
        <v>237</v>
      </c>
      <c r="T1" s="30" t="s">
        <v>189</v>
      </c>
      <c r="U1" s="176" t="s">
        <v>190</v>
      </c>
      <c r="V1" s="51" t="s">
        <v>239</v>
      </c>
    </row>
    <row r="2" spans="1:22" s="1" customFormat="1" ht="13.5" thickTop="1">
      <c r="A2" s="23"/>
      <c r="B2" s="130"/>
      <c r="C2" s="139"/>
      <c r="D2" s="131"/>
      <c r="E2" s="153"/>
      <c r="F2" s="146"/>
      <c r="G2" s="213"/>
      <c r="J2" s="62">
        <v>37348</v>
      </c>
      <c r="K2" s="56">
        <v>130.3</v>
      </c>
      <c r="L2" s="66">
        <v>6.46</v>
      </c>
      <c r="M2" s="66">
        <v>6.16</v>
      </c>
      <c r="N2" s="66">
        <v>5.24</v>
      </c>
      <c r="O2" s="43">
        <v>4.35</v>
      </c>
      <c r="P2" s="43">
        <v>3.6</v>
      </c>
      <c r="Q2" s="43">
        <v>1.78</v>
      </c>
      <c r="R2" s="161">
        <v>1.71</v>
      </c>
      <c r="S2" s="161">
        <v>1.44</v>
      </c>
      <c r="T2" s="172">
        <v>0.41</v>
      </c>
      <c r="U2" s="177">
        <v>0.394</v>
      </c>
      <c r="V2" s="33">
        <v>0.331</v>
      </c>
    </row>
    <row r="3" spans="1:22" s="1" customFormat="1" ht="12.75">
      <c r="A3" s="24"/>
      <c r="B3" s="131"/>
      <c r="C3" s="140"/>
      <c r="D3" s="132"/>
      <c r="E3" s="152"/>
      <c r="F3" s="147"/>
      <c r="G3" s="213"/>
      <c r="J3" s="62">
        <v>37377</v>
      </c>
      <c r="K3" s="56">
        <v>295.4</v>
      </c>
      <c r="L3" s="66">
        <v>10.38</v>
      </c>
      <c r="M3" s="66">
        <v>9.54</v>
      </c>
      <c r="N3" s="66">
        <v>8.36</v>
      </c>
      <c r="O3" s="43">
        <v>10.48</v>
      </c>
      <c r="P3" s="43">
        <v>8.74</v>
      </c>
      <c r="Q3" s="43">
        <v>3.07</v>
      </c>
      <c r="R3" s="161">
        <v>2.87</v>
      </c>
      <c r="S3" s="161">
        <v>2.55</v>
      </c>
      <c r="T3" s="172">
        <v>0.293</v>
      </c>
      <c r="U3" s="172">
        <v>0.274</v>
      </c>
      <c r="V3" s="32">
        <v>0.243</v>
      </c>
    </row>
    <row r="4" spans="1:22" s="1" customFormat="1" ht="12.75">
      <c r="A4" s="12">
        <v>37365</v>
      </c>
      <c r="B4" s="131">
        <v>1216</v>
      </c>
      <c r="C4" s="140">
        <v>151816</v>
      </c>
      <c r="D4" s="132">
        <v>156</v>
      </c>
      <c r="E4" s="152">
        <v>0.03</v>
      </c>
      <c r="F4" s="147" t="s">
        <v>177</v>
      </c>
      <c r="G4" s="213"/>
      <c r="J4" s="62">
        <v>37409</v>
      </c>
      <c r="K4" s="56">
        <v>89.7</v>
      </c>
      <c r="L4" s="66">
        <v>2.98</v>
      </c>
      <c r="M4" s="66">
        <v>2.67</v>
      </c>
      <c r="N4" s="66">
        <v>1.1</v>
      </c>
      <c r="O4" s="43">
        <v>1.32</v>
      </c>
      <c r="P4" s="43">
        <v>0.95</v>
      </c>
      <c r="Q4" s="43">
        <v>0.52</v>
      </c>
      <c r="R4" s="161">
        <v>0.48</v>
      </c>
      <c r="S4" s="161">
        <v>0.24</v>
      </c>
      <c r="T4" s="172">
        <v>0.391</v>
      </c>
      <c r="U4" s="172">
        <v>0.365</v>
      </c>
      <c r="V4" s="32">
        <v>0.184</v>
      </c>
    </row>
    <row r="5" spans="1:22" s="1" customFormat="1" ht="12.75">
      <c r="A5" s="12">
        <v>37365</v>
      </c>
      <c r="B5" s="131">
        <v>1216</v>
      </c>
      <c r="C5" s="140">
        <v>151817</v>
      </c>
      <c r="D5" s="132">
        <v>128524</v>
      </c>
      <c r="E5" s="152">
        <v>27.07</v>
      </c>
      <c r="F5" s="147" t="s">
        <v>177</v>
      </c>
      <c r="G5" s="213"/>
      <c r="J5" s="62">
        <v>37439</v>
      </c>
      <c r="K5" s="56">
        <v>282.7</v>
      </c>
      <c r="L5" s="66">
        <v>21.56</v>
      </c>
      <c r="M5" s="66">
        <v>21.56</v>
      </c>
      <c r="N5" s="66">
        <v>21.35</v>
      </c>
      <c r="O5" s="43">
        <v>9.21</v>
      </c>
      <c r="P5" s="43">
        <v>8.3</v>
      </c>
      <c r="Q5" s="43">
        <v>5.4</v>
      </c>
      <c r="R5" s="161">
        <v>5.4</v>
      </c>
      <c r="S5" s="161">
        <v>5.36</v>
      </c>
      <c r="T5" s="172">
        <v>0.587</v>
      </c>
      <c r="U5" s="172">
        <v>0.587</v>
      </c>
      <c r="V5" s="32">
        <v>0.582</v>
      </c>
    </row>
    <row r="6" spans="1:22" s="1" customFormat="1" ht="12.75">
      <c r="A6" s="12">
        <v>37366</v>
      </c>
      <c r="B6" s="131">
        <v>1217</v>
      </c>
      <c r="C6" s="140">
        <v>151852</v>
      </c>
      <c r="D6" s="132">
        <v>2307</v>
      </c>
      <c r="E6" s="152">
        <v>0</v>
      </c>
      <c r="F6" s="147" t="s">
        <v>179</v>
      </c>
      <c r="G6" s="213"/>
      <c r="J6" s="62">
        <v>37470</v>
      </c>
      <c r="K6" s="56">
        <v>316.6</v>
      </c>
      <c r="L6" s="66">
        <v>22.48</v>
      </c>
      <c r="M6" s="66">
        <v>22.27</v>
      </c>
      <c r="N6" s="66">
        <v>20.35</v>
      </c>
      <c r="O6" s="43">
        <v>11.09</v>
      </c>
      <c r="P6" s="43">
        <v>9.64</v>
      </c>
      <c r="Q6" s="43">
        <v>6.35</v>
      </c>
      <c r="R6" s="161">
        <v>6.34</v>
      </c>
      <c r="S6" s="161">
        <v>5.9</v>
      </c>
      <c r="T6" s="172">
        <v>0.572</v>
      </c>
      <c r="U6" s="172">
        <v>0.572</v>
      </c>
      <c r="V6" s="32">
        <v>0.532</v>
      </c>
    </row>
    <row r="7" spans="1:22" s="1" customFormat="1" ht="12.75">
      <c r="A7" s="12">
        <v>37371</v>
      </c>
      <c r="B7" s="131">
        <v>1242</v>
      </c>
      <c r="C7" s="140">
        <v>152212</v>
      </c>
      <c r="D7" s="132">
        <v>39426</v>
      </c>
      <c r="E7" s="152">
        <v>10.68</v>
      </c>
      <c r="F7" s="147" t="s">
        <v>180</v>
      </c>
      <c r="G7" s="213"/>
      <c r="J7" s="62">
        <v>37501</v>
      </c>
      <c r="K7" s="56">
        <v>367.2</v>
      </c>
      <c r="L7" s="66">
        <v>29.43</v>
      </c>
      <c r="M7" s="66">
        <v>29.4</v>
      </c>
      <c r="N7" s="66">
        <v>28.39</v>
      </c>
      <c r="O7" s="43">
        <v>16.49</v>
      </c>
      <c r="P7" s="43">
        <v>14.85</v>
      </c>
      <c r="Q7" s="43">
        <v>10.23</v>
      </c>
      <c r="R7" s="161">
        <v>10.17</v>
      </c>
      <c r="S7" s="161">
        <v>9.69</v>
      </c>
      <c r="T7" s="172">
        <v>0.62</v>
      </c>
      <c r="U7" s="172">
        <v>0.616</v>
      </c>
      <c r="V7" s="32">
        <v>0.588</v>
      </c>
    </row>
    <row r="8" spans="1:22" s="1" customFormat="1" ht="12.75">
      <c r="A8" s="12">
        <v>37372</v>
      </c>
      <c r="B8" s="131">
        <v>1243</v>
      </c>
      <c r="C8" s="140">
        <v>152297</v>
      </c>
      <c r="D8" s="132">
        <v>6873</v>
      </c>
      <c r="E8" s="152">
        <v>1.85</v>
      </c>
      <c r="F8" s="147" t="s">
        <v>180</v>
      </c>
      <c r="G8" s="213"/>
      <c r="J8" s="62">
        <v>37531</v>
      </c>
      <c r="K8" s="56">
        <v>378.5</v>
      </c>
      <c r="L8" s="66">
        <v>34.25</v>
      </c>
      <c r="M8" s="66">
        <v>33.43</v>
      </c>
      <c r="N8" s="66">
        <v>33.07</v>
      </c>
      <c r="O8" s="43">
        <v>21.66</v>
      </c>
      <c r="P8" s="43">
        <v>19.79</v>
      </c>
      <c r="Q8" s="43">
        <v>13.92</v>
      </c>
      <c r="R8" s="161">
        <v>13.81</v>
      </c>
      <c r="S8" s="161">
        <v>13.73</v>
      </c>
      <c r="T8" s="172">
        <v>0.643</v>
      </c>
      <c r="U8" s="172">
        <v>0.638</v>
      </c>
      <c r="V8" s="32">
        <v>0.633</v>
      </c>
    </row>
    <row r="9" spans="1:22" s="1" customFormat="1" ht="12.75">
      <c r="A9" s="12">
        <v>37374</v>
      </c>
      <c r="B9" s="131">
        <v>1258</v>
      </c>
      <c r="C9" s="140">
        <v>152552</v>
      </c>
      <c r="D9" s="132">
        <v>669</v>
      </c>
      <c r="E9" s="152">
        <v>0.3</v>
      </c>
      <c r="F9" s="147" t="s">
        <v>181</v>
      </c>
      <c r="G9" s="213"/>
      <c r="J9" s="62">
        <v>37562</v>
      </c>
      <c r="K9" s="56">
        <v>354</v>
      </c>
      <c r="L9" s="66">
        <v>35.19</v>
      </c>
      <c r="M9" s="66">
        <v>34.85</v>
      </c>
      <c r="N9" s="66">
        <v>33.45</v>
      </c>
      <c r="O9" s="43">
        <v>20.6</v>
      </c>
      <c r="P9" s="43">
        <v>19.39</v>
      </c>
      <c r="Q9" s="43">
        <v>15.44</v>
      </c>
      <c r="R9" s="161">
        <v>15.39</v>
      </c>
      <c r="S9" s="161">
        <v>14.87</v>
      </c>
      <c r="T9" s="172">
        <v>0.749</v>
      </c>
      <c r="U9" s="172">
        <v>0.747</v>
      </c>
      <c r="V9" s="32">
        <v>0.722</v>
      </c>
    </row>
    <row r="10" spans="1:22" s="1" customFormat="1" ht="12.75">
      <c r="A10" s="12">
        <v>37374</v>
      </c>
      <c r="B10" s="131">
        <v>1258</v>
      </c>
      <c r="C10" s="140">
        <v>152553</v>
      </c>
      <c r="D10" s="132">
        <v>55294</v>
      </c>
      <c r="E10" s="152">
        <v>15.11</v>
      </c>
      <c r="F10" s="147" t="s">
        <v>181</v>
      </c>
      <c r="G10" s="213"/>
      <c r="J10" s="62">
        <v>37592</v>
      </c>
      <c r="K10" s="56">
        <v>370.3</v>
      </c>
      <c r="L10" s="66">
        <v>37.68</v>
      </c>
      <c r="M10" s="66">
        <v>37.03</v>
      </c>
      <c r="N10" s="66">
        <v>34.63</v>
      </c>
      <c r="O10" s="43">
        <v>22.65</v>
      </c>
      <c r="P10" s="43">
        <v>21.12</v>
      </c>
      <c r="Q10" s="43">
        <v>17.51</v>
      </c>
      <c r="R10" s="161">
        <v>17.37</v>
      </c>
      <c r="S10" s="161">
        <v>16.23</v>
      </c>
      <c r="T10" s="172">
        <v>0.773</v>
      </c>
      <c r="U10" s="172">
        <v>0.767</v>
      </c>
      <c r="V10" s="32">
        <v>0.717</v>
      </c>
    </row>
    <row r="11" spans="1:22" s="1" customFormat="1" ht="12.75">
      <c r="A11" s="12">
        <v>37375</v>
      </c>
      <c r="B11" s="131">
        <v>1258</v>
      </c>
      <c r="C11" s="140">
        <v>152567</v>
      </c>
      <c r="D11" s="132">
        <v>208</v>
      </c>
      <c r="E11" s="152">
        <v>0</v>
      </c>
      <c r="F11" s="147" t="s">
        <v>179</v>
      </c>
      <c r="G11" s="213"/>
      <c r="J11" s="62">
        <v>37623</v>
      </c>
      <c r="K11" s="56">
        <v>147.7</v>
      </c>
      <c r="L11" s="66">
        <v>19.2</v>
      </c>
      <c r="M11" s="66">
        <v>18.95</v>
      </c>
      <c r="N11" s="66">
        <v>18.91</v>
      </c>
      <c r="O11" s="43">
        <v>8.88</v>
      </c>
      <c r="P11" s="43">
        <v>8.29</v>
      </c>
      <c r="Q11" s="43">
        <v>7.05</v>
      </c>
      <c r="R11" s="161">
        <v>7</v>
      </c>
      <c r="S11" s="161">
        <v>6.99</v>
      </c>
      <c r="T11" s="172">
        <v>0.794</v>
      </c>
      <c r="U11" s="172">
        <v>0.788</v>
      </c>
      <c r="V11" s="32">
        <v>0.781</v>
      </c>
    </row>
    <row r="12" spans="1:22" s="1" customFormat="1" ht="13.5" thickBot="1">
      <c r="A12" s="12">
        <v>37375</v>
      </c>
      <c r="B12" s="131">
        <v>1260</v>
      </c>
      <c r="C12" s="140">
        <v>152627</v>
      </c>
      <c r="D12" s="132">
        <v>1298</v>
      </c>
      <c r="E12" s="152">
        <v>0.37</v>
      </c>
      <c r="F12" s="147" t="s">
        <v>244</v>
      </c>
      <c r="G12" s="213"/>
      <c r="J12" s="203"/>
      <c r="K12" s="116"/>
      <c r="L12" s="66"/>
      <c r="M12" s="66"/>
      <c r="N12" s="66"/>
      <c r="O12" s="43"/>
      <c r="P12" s="43"/>
      <c r="Q12" s="43"/>
      <c r="R12" s="161"/>
      <c r="S12" s="161"/>
      <c r="T12" s="196"/>
      <c r="U12" s="196"/>
      <c r="V12" s="35"/>
    </row>
    <row r="13" spans="1:22" s="1" customFormat="1" ht="14.25" thickBot="1" thickTop="1">
      <c r="A13" s="12">
        <v>37375</v>
      </c>
      <c r="B13" s="131">
        <v>1260</v>
      </c>
      <c r="C13" s="140">
        <v>152629</v>
      </c>
      <c r="D13" s="132">
        <v>87566</v>
      </c>
      <c r="E13" s="152">
        <v>10.9</v>
      </c>
      <c r="F13" s="147" t="s">
        <v>244</v>
      </c>
      <c r="G13" s="213"/>
      <c r="J13"/>
      <c r="K13" s="178">
        <f>SUM(K2:K12)</f>
        <v>2732.3999999999996</v>
      </c>
      <c r="L13" s="178">
        <f aca="true" t="shared" si="0" ref="L13:S13">SUM(L2:L12)</f>
        <v>219.60999999999999</v>
      </c>
      <c r="M13" s="178">
        <f t="shared" si="0"/>
        <v>215.85999999999999</v>
      </c>
      <c r="N13" s="178">
        <f t="shared" si="0"/>
        <v>204.85</v>
      </c>
      <c r="O13" s="178">
        <f t="shared" si="0"/>
        <v>126.72999999999999</v>
      </c>
      <c r="P13" s="178">
        <f t="shared" si="0"/>
        <v>114.67000000000002</v>
      </c>
      <c r="Q13" s="178">
        <f t="shared" si="0"/>
        <v>81.27</v>
      </c>
      <c r="R13" s="178">
        <f t="shared" si="0"/>
        <v>80.54</v>
      </c>
      <c r="S13" s="178">
        <f t="shared" si="0"/>
        <v>76.99999999999999</v>
      </c>
      <c r="T13" s="197">
        <f>Q13/O13</f>
        <v>0.6412846208474711</v>
      </c>
      <c r="U13" s="197">
        <f>R13/O13</f>
        <v>0.6355243430916122</v>
      </c>
      <c r="V13" s="197">
        <f>S13/O13</f>
        <v>0.6075909413714194</v>
      </c>
    </row>
    <row r="14" spans="1:22" s="1" customFormat="1" ht="13.5" thickTop="1">
      <c r="A14" s="12">
        <v>37375</v>
      </c>
      <c r="B14" s="131">
        <v>1260</v>
      </c>
      <c r="C14" s="140">
        <v>152637</v>
      </c>
      <c r="D14" s="132">
        <v>35042</v>
      </c>
      <c r="E14" s="152">
        <v>14.79</v>
      </c>
      <c r="F14" s="147" t="s">
        <v>244</v>
      </c>
      <c r="G14" s="213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" customFormat="1" ht="12.75">
      <c r="A15" s="12">
        <v>37375</v>
      </c>
      <c r="B15" s="131">
        <v>1260</v>
      </c>
      <c r="C15" s="140">
        <v>152640</v>
      </c>
      <c r="D15" s="132">
        <v>68485</v>
      </c>
      <c r="E15" s="152">
        <v>30.67</v>
      </c>
      <c r="F15" s="147" t="s">
        <v>244</v>
      </c>
      <c r="G15" s="213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" customFormat="1" ht="12.75">
      <c r="A16" s="12">
        <v>37375</v>
      </c>
      <c r="B16" s="131">
        <v>1260</v>
      </c>
      <c r="C16" s="140">
        <v>152641</v>
      </c>
      <c r="D16" s="132">
        <v>79594</v>
      </c>
      <c r="E16" s="152">
        <v>35.67</v>
      </c>
      <c r="F16" s="147" t="s">
        <v>244</v>
      </c>
      <c r="G16" s="213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" customFormat="1" ht="13.5" thickBot="1">
      <c r="A17" s="12">
        <v>37375</v>
      </c>
      <c r="B17" s="131">
        <v>1260</v>
      </c>
      <c r="C17" s="140">
        <v>152645</v>
      </c>
      <c r="D17" s="132">
        <v>136146</v>
      </c>
      <c r="E17" s="152">
        <v>50.71</v>
      </c>
      <c r="F17" s="147" t="s">
        <v>244</v>
      </c>
      <c r="G17" s="213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" customFormat="1" ht="14.25" thickBot="1" thickTop="1">
      <c r="A18" s="12">
        <v>37376</v>
      </c>
      <c r="B18" s="131">
        <v>1260</v>
      </c>
      <c r="C18" s="140">
        <v>152646</v>
      </c>
      <c r="D18" s="132">
        <v>55694</v>
      </c>
      <c r="E18" s="152">
        <v>15.39</v>
      </c>
      <c r="F18" s="147" t="s">
        <v>244</v>
      </c>
      <c r="G18" s="61">
        <v>37347</v>
      </c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" customFormat="1" ht="14.25" thickBot="1" thickTop="1">
      <c r="A19" s="12">
        <v>37376</v>
      </c>
      <c r="B19" s="131">
        <v>1260</v>
      </c>
      <c r="C19" s="140">
        <v>152648</v>
      </c>
      <c r="D19" s="132">
        <v>144058</v>
      </c>
      <c r="E19" s="152">
        <v>40.66</v>
      </c>
      <c r="F19" s="147" t="s">
        <v>244</v>
      </c>
      <c r="G19" s="129" t="s">
        <v>178</v>
      </c>
      <c r="H19" s="137" t="s">
        <v>193</v>
      </c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" customFormat="1" ht="14.25" thickBot="1" thickTop="1">
      <c r="A20" s="5">
        <v>37376</v>
      </c>
      <c r="B20" s="135">
        <v>1260</v>
      </c>
      <c r="C20" s="141">
        <v>152649</v>
      </c>
      <c r="D20" s="135">
        <v>76944</v>
      </c>
      <c r="E20" s="154">
        <v>19.95</v>
      </c>
      <c r="F20" s="148" t="s">
        <v>244</v>
      </c>
      <c r="G20" s="155">
        <f>SUM(D4:D20)</f>
        <v>918284</v>
      </c>
      <c r="H20" s="155">
        <f>SUM(E4:E20)</f>
        <v>274.15000000000003</v>
      </c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" customFormat="1" ht="13.5" thickTop="1">
      <c r="A21" s="12">
        <v>37378</v>
      </c>
      <c r="B21" s="131">
        <v>1280</v>
      </c>
      <c r="C21" s="140">
        <v>153176</v>
      </c>
      <c r="D21" s="131">
        <v>30100</v>
      </c>
      <c r="E21" s="153">
        <v>7.22</v>
      </c>
      <c r="F21" s="147" t="s">
        <v>244</v>
      </c>
      <c r="G21" s="213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" customFormat="1" ht="12.75">
      <c r="A22" s="12">
        <v>37378</v>
      </c>
      <c r="B22" s="131">
        <v>1280</v>
      </c>
      <c r="C22" s="140">
        <v>153177</v>
      </c>
      <c r="D22" s="132">
        <v>9077</v>
      </c>
      <c r="E22" s="152">
        <v>2.76</v>
      </c>
      <c r="F22" s="147" t="s">
        <v>244</v>
      </c>
      <c r="G22" s="213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" customFormat="1" ht="12.75">
      <c r="A23" s="12">
        <v>37378</v>
      </c>
      <c r="B23" s="131">
        <v>1280</v>
      </c>
      <c r="C23" s="140">
        <v>153179</v>
      </c>
      <c r="D23" s="132">
        <v>99485</v>
      </c>
      <c r="E23" s="152">
        <v>25.03</v>
      </c>
      <c r="F23" s="147" t="s">
        <v>244</v>
      </c>
      <c r="G23" s="21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" customFormat="1" ht="12.75">
      <c r="A24" s="12">
        <v>37378</v>
      </c>
      <c r="B24" s="131">
        <v>1280</v>
      </c>
      <c r="C24" s="140">
        <v>153181</v>
      </c>
      <c r="D24" s="132">
        <v>112857</v>
      </c>
      <c r="E24" s="152">
        <v>34.48</v>
      </c>
      <c r="F24" s="147" t="s">
        <v>244</v>
      </c>
      <c r="G24" s="213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" customFormat="1" ht="12.75">
      <c r="A25" s="12">
        <v>37378</v>
      </c>
      <c r="B25" s="131">
        <v>1280</v>
      </c>
      <c r="C25" s="140">
        <v>153182</v>
      </c>
      <c r="D25" s="132">
        <v>164135</v>
      </c>
      <c r="E25" s="152">
        <v>39.56</v>
      </c>
      <c r="F25" s="147" t="s">
        <v>244</v>
      </c>
      <c r="G25" s="213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" customFormat="1" ht="12.75">
      <c r="A26" s="12">
        <v>37378</v>
      </c>
      <c r="B26" s="131">
        <v>1280</v>
      </c>
      <c r="C26" s="140">
        <v>153190</v>
      </c>
      <c r="D26" s="132">
        <v>199846</v>
      </c>
      <c r="E26" s="152">
        <v>49.11</v>
      </c>
      <c r="F26" s="147" t="s">
        <v>244</v>
      </c>
      <c r="G26" s="213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" customFormat="1" ht="12.75">
      <c r="A27" s="12">
        <v>37378</v>
      </c>
      <c r="B27" s="131">
        <v>1280</v>
      </c>
      <c r="C27" s="140">
        <v>153192</v>
      </c>
      <c r="D27" s="132">
        <v>135328</v>
      </c>
      <c r="E27" s="152">
        <v>28.18</v>
      </c>
      <c r="F27" s="147" t="s">
        <v>244</v>
      </c>
      <c r="G27" s="213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" customFormat="1" ht="12.75">
      <c r="A28" s="12">
        <v>37379</v>
      </c>
      <c r="B28" s="131">
        <v>1285</v>
      </c>
      <c r="C28" s="140">
        <v>153313</v>
      </c>
      <c r="D28" s="132">
        <v>1742</v>
      </c>
      <c r="E28" s="152">
        <v>0.68</v>
      </c>
      <c r="F28" s="147" t="s">
        <v>201</v>
      </c>
      <c r="G28" s="213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" customFormat="1" ht="12.75">
      <c r="A29" s="12">
        <v>37379</v>
      </c>
      <c r="B29" s="131">
        <v>1285</v>
      </c>
      <c r="C29" s="140">
        <v>153314</v>
      </c>
      <c r="D29" s="132">
        <v>11</v>
      </c>
      <c r="E29" s="152">
        <v>0</v>
      </c>
      <c r="F29" s="147" t="s">
        <v>179</v>
      </c>
      <c r="G29" s="213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" customFormat="1" ht="12.75">
      <c r="A30" s="12">
        <v>37379</v>
      </c>
      <c r="B30" s="131">
        <v>1285</v>
      </c>
      <c r="C30" s="140">
        <v>153317</v>
      </c>
      <c r="D30" s="132">
        <v>23</v>
      </c>
      <c r="E30" s="152">
        <v>0.17</v>
      </c>
      <c r="F30" s="147" t="s">
        <v>202</v>
      </c>
      <c r="G30" s="213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" customFormat="1" ht="12.75">
      <c r="A31" s="12">
        <v>37379</v>
      </c>
      <c r="B31" s="131">
        <v>1285</v>
      </c>
      <c r="C31" s="140">
        <v>153318</v>
      </c>
      <c r="D31" s="132">
        <v>1018</v>
      </c>
      <c r="E31" s="152">
        <v>0.38</v>
      </c>
      <c r="F31" s="147" t="s">
        <v>201</v>
      </c>
      <c r="G31" s="213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" customFormat="1" ht="12.75">
      <c r="A32" s="12">
        <v>37380</v>
      </c>
      <c r="B32" s="131">
        <v>1285</v>
      </c>
      <c r="C32" s="140">
        <v>153322</v>
      </c>
      <c r="D32" s="132">
        <v>10326</v>
      </c>
      <c r="E32" s="152">
        <v>3.91</v>
      </c>
      <c r="F32" s="147" t="s">
        <v>201</v>
      </c>
      <c r="G32" s="213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" customFormat="1" ht="12.75">
      <c r="A33" s="12">
        <v>37380</v>
      </c>
      <c r="B33" s="131">
        <v>1285</v>
      </c>
      <c r="C33" s="140">
        <v>153323</v>
      </c>
      <c r="D33" s="132">
        <v>59750</v>
      </c>
      <c r="E33" s="152">
        <v>18.06</v>
      </c>
      <c r="F33" s="147" t="s">
        <v>201</v>
      </c>
      <c r="G33" s="21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" customFormat="1" ht="12.75">
      <c r="A34" s="12">
        <v>37380</v>
      </c>
      <c r="B34" s="131">
        <v>1285</v>
      </c>
      <c r="C34" s="140">
        <v>153332</v>
      </c>
      <c r="D34" s="132">
        <v>28993</v>
      </c>
      <c r="E34" s="152">
        <v>8.27</v>
      </c>
      <c r="F34" s="147" t="s">
        <v>201</v>
      </c>
      <c r="G34" s="213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" customFormat="1" ht="12.75">
      <c r="A35" s="12">
        <v>37380</v>
      </c>
      <c r="B35" s="131">
        <v>1285</v>
      </c>
      <c r="C35" s="140">
        <v>153334</v>
      </c>
      <c r="D35" s="132">
        <v>2867</v>
      </c>
      <c r="E35" s="152">
        <v>0.86</v>
      </c>
      <c r="F35" s="147" t="s">
        <v>201</v>
      </c>
      <c r="G35" s="213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" customFormat="1" ht="12.75">
      <c r="A36" s="12">
        <v>37383</v>
      </c>
      <c r="B36" s="131">
        <v>1291</v>
      </c>
      <c r="C36" s="140">
        <v>153486</v>
      </c>
      <c r="D36" s="132">
        <v>136845</v>
      </c>
      <c r="E36" s="152">
        <v>32.77</v>
      </c>
      <c r="F36" s="147" t="s">
        <v>203</v>
      </c>
      <c r="G36" s="213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" customFormat="1" ht="12.75">
      <c r="A37" s="12">
        <v>37383</v>
      </c>
      <c r="B37" s="131">
        <v>1291</v>
      </c>
      <c r="C37" s="140">
        <v>153487</v>
      </c>
      <c r="D37" s="132">
        <v>57395</v>
      </c>
      <c r="E37" s="152">
        <v>12.5</v>
      </c>
      <c r="F37" s="147" t="s">
        <v>203</v>
      </c>
      <c r="G37" s="213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" customFormat="1" ht="12.75">
      <c r="A38" s="12">
        <v>37393</v>
      </c>
      <c r="B38" s="131">
        <v>1332</v>
      </c>
      <c r="C38" s="140">
        <v>154568</v>
      </c>
      <c r="D38" s="132">
        <v>4</v>
      </c>
      <c r="E38" s="152">
        <v>0</v>
      </c>
      <c r="F38" s="147" t="s">
        <v>179</v>
      </c>
      <c r="G38" s="213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" customFormat="1" ht="12.75">
      <c r="A39" s="12">
        <v>37396</v>
      </c>
      <c r="B39" s="131">
        <v>1337</v>
      </c>
      <c r="C39" s="140">
        <v>154638</v>
      </c>
      <c r="D39" s="132">
        <v>93</v>
      </c>
      <c r="E39" s="152">
        <v>0</v>
      </c>
      <c r="F39" s="147" t="s">
        <v>179</v>
      </c>
      <c r="G39" s="213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" customFormat="1" ht="12.75">
      <c r="A40" s="12">
        <v>37397</v>
      </c>
      <c r="B40" s="131">
        <v>1340</v>
      </c>
      <c r="C40" s="140">
        <v>154673</v>
      </c>
      <c r="D40" s="132">
        <v>124</v>
      </c>
      <c r="E40" s="152">
        <v>0</v>
      </c>
      <c r="F40" s="147" t="s">
        <v>179</v>
      </c>
      <c r="G40" s="213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" customFormat="1" ht="12.75">
      <c r="A41" s="12">
        <v>37399</v>
      </c>
      <c r="B41" s="131">
        <v>1356</v>
      </c>
      <c r="C41" s="140">
        <v>154930</v>
      </c>
      <c r="D41" s="132">
        <v>96605</v>
      </c>
      <c r="E41" s="152">
        <v>45.93</v>
      </c>
      <c r="F41" s="147" t="s">
        <v>204</v>
      </c>
      <c r="G41" s="213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" customFormat="1" ht="12.75">
      <c r="A42" s="12">
        <v>37400</v>
      </c>
      <c r="B42" s="131">
        <v>1356</v>
      </c>
      <c r="C42" s="140">
        <v>154939</v>
      </c>
      <c r="D42" s="132">
        <v>7063</v>
      </c>
      <c r="E42" s="152">
        <v>2.22</v>
      </c>
      <c r="F42" s="147" t="s">
        <v>204</v>
      </c>
      <c r="G42" s="213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" customFormat="1" ht="13.5" thickBot="1">
      <c r="A43" s="12">
        <v>37402</v>
      </c>
      <c r="B43" s="131">
        <v>1359</v>
      </c>
      <c r="C43" s="140">
        <v>155120</v>
      </c>
      <c r="D43" s="132">
        <v>15835</v>
      </c>
      <c r="E43" s="152">
        <v>4.52</v>
      </c>
      <c r="F43" s="147" t="s">
        <v>205</v>
      </c>
      <c r="G43" s="21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" customFormat="1" ht="14.25" thickBot="1" thickTop="1">
      <c r="A44" s="12">
        <v>37404</v>
      </c>
      <c r="B44" s="131">
        <v>1367</v>
      </c>
      <c r="C44" s="140">
        <v>155232</v>
      </c>
      <c r="D44" s="132">
        <v>198</v>
      </c>
      <c r="E44" s="152">
        <v>0</v>
      </c>
      <c r="F44" s="147" t="s">
        <v>179</v>
      </c>
      <c r="G44" s="61">
        <v>37377</v>
      </c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1" customFormat="1" ht="14.25" thickBot="1" thickTop="1">
      <c r="A45" s="12">
        <v>37407</v>
      </c>
      <c r="B45" s="131">
        <v>1393</v>
      </c>
      <c r="C45" s="140">
        <v>155547</v>
      </c>
      <c r="D45" s="132">
        <v>7891</v>
      </c>
      <c r="E45" s="152">
        <v>2.4</v>
      </c>
      <c r="F45" s="147" t="s">
        <v>177</v>
      </c>
      <c r="G45" s="129" t="s">
        <v>178</v>
      </c>
      <c r="H45" s="137" t="s">
        <v>193</v>
      </c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1" customFormat="1" ht="14.25" thickBot="1" thickTop="1">
      <c r="A46" s="5">
        <v>37407</v>
      </c>
      <c r="B46" s="135">
        <v>1393</v>
      </c>
      <c r="C46" s="141">
        <v>155549</v>
      </c>
      <c r="D46" s="135">
        <v>582</v>
      </c>
      <c r="E46" s="154">
        <v>0.21</v>
      </c>
      <c r="F46" s="148" t="s">
        <v>177</v>
      </c>
      <c r="G46" s="155">
        <f>SUM(D21:D46)</f>
        <v>1178193</v>
      </c>
      <c r="H46" s="158">
        <f>SUM(E21:E46)</f>
        <v>319.22</v>
      </c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" customFormat="1" ht="13.5" thickTop="1">
      <c r="A47" s="12">
        <v>37408</v>
      </c>
      <c r="B47" s="131">
        <v>1396</v>
      </c>
      <c r="C47" s="140">
        <v>155605</v>
      </c>
      <c r="D47" s="131">
        <v>49851</v>
      </c>
      <c r="E47" s="153">
        <v>15.68</v>
      </c>
      <c r="F47" s="147" t="s">
        <v>177</v>
      </c>
      <c r="G47" s="213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" customFormat="1" ht="12.75">
      <c r="A48" s="12">
        <v>37425</v>
      </c>
      <c r="B48" s="131">
        <v>1434</v>
      </c>
      <c r="C48" s="140">
        <v>157476</v>
      </c>
      <c r="D48" s="132">
        <v>3751</v>
      </c>
      <c r="E48" s="152">
        <v>0.32</v>
      </c>
      <c r="F48" s="147" t="s">
        <v>244</v>
      </c>
      <c r="G48" s="213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" customFormat="1" ht="12.75">
      <c r="A49" s="12">
        <v>37425</v>
      </c>
      <c r="B49" s="131">
        <v>1434</v>
      </c>
      <c r="C49" s="140">
        <v>157478</v>
      </c>
      <c r="D49" s="132">
        <v>32256</v>
      </c>
      <c r="E49" s="152">
        <v>4.25</v>
      </c>
      <c r="F49" s="147" t="s">
        <v>244</v>
      </c>
      <c r="G49" s="213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" customFormat="1" ht="12.75">
      <c r="A50" s="12">
        <v>37425</v>
      </c>
      <c r="B50" s="131">
        <v>1434</v>
      </c>
      <c r="C50" s="140">
        <v>157482</v>
      </c>
      <c r="D50" s="132">
        <v>3972</v>
      </c>
      <c r="E50" s="152">
        <v>0.46</v>
      </c>
      <c r="F50" s="147" t="s">
        <v>244</v>
      </c>
      <c r="G50" s="213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" customFormat="1" ht="12.75">
      <c r="A51" s="12">
        <v>37425</v>
      </c>
      <c r="B51" s="131">
        <v>1434</v>
      </c>
      <c r="C51" s="140">
        <v>157483</v>
      </c>
      <c r="D51" s="132">
        <v>5077</v>
      </c>
      <c r="E51" s="152">
        <v>0.77</v>
      </c>
      <c r="F51" s="147" t="s">
        <v>244</v>
      </c>
      <c r="G51" s="213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" customFormat="1" ht="12.75">
      <c r="A52" s="12">
        <v>37425</v>
      </c>
      <c r="B52" s="131">
        <v>1434</v>
      </c>
      <c r="C52" s="140">
        <v>157484</v>
      </c>
      <c r="D52" s="132">
        <v>1</v>
      </c>
      <c r="E52" s="152">
        <v>0</v>
      </c>
      <c r="F52" s="147" t="s">
        <v>244</v>
      </c>
      <c r="G52" s="213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1" customFormat="1" ht="12.75">
      <c r="A53" s="12">
        <v>37426</v>
      </c>
      <c r="B53" s="131">
        <v>1443</v>
      </c>
      <c r="C53" s="140">
        <v>157531</v>
      </c>
      <c r="D53" s="132">
        <v>7562</v>
      </c>
      <c r="E53" s="152">
        <v>2.28</v>
      </c>
      <c r="F53" s="147" t="s">
        <v>244</v>
      </c>
      <c r="G53" s="21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" customFormat="1" ht="12.75">
      <c r="A54" s="12">
        <v>37426</v>
      </c>
      <c r="B54" s="131">
        <v>1443</v>
      </c>
      <c r="C54" s="140">
        <v>157572</v>
      </c>
      <c r="D54" s="132">
        <v>64536</v>
      </c>
      <c r="E54" s="152">
        <v>11.4</v>
      </c>
      <c r="F54" s="147" t="s">
        <v>244</v>
      </c>
      <c r="G54" s="213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" customFormat="1" ht="12.75">
      <c r="A55" s="12">
        <v>37426</v>
      </c>
      <c r="B55" s="131">
        <v>1443</v>
      </c>
      <c r="C55" s="140">
        <v>157573</v>
      </c>
      <c r="D55" s="132">
        <v>21797</v>
      </c>
      <c r="E55" s="152">
        <v>3.85</v>
      </c>
      <c r="F55" s="147" t="s">
        <v>244</v>
      </c>
      <c r="G55" s="213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" customFormat="1" ht="12.75">
      <c r="A56" s="12">
        <v>37426</v>
      </c>
      <c r="B56" s="131">
        <v>1443</v>
      </c>
      <c r="C56" s="140">
        <v>157574</v>
      </c>
      <c r="D56" s="132">
        <v>105860</v>
      </c>
      <c r="E56" s="152">
        <v>18.48</v>
      </c>
      <c r="F56" s="147" t="s">
        <v>244</v>
      </c>
      <c r="G56" s="213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" customFormat="1" ht="12.75">
      <c r="A57" s="12">
        <v>37426</v>
      </c>
      <c r="B57" s="131">
        <v>1443</v>
      </c>
      <c r="C57" s="140">
        <v>157575</v>
      </c>
      <c r="D57" s="132">
        <v>165351</v>
      </c>
      <c r="E57" s="152">
        <v>28.68</v>
      </c>
      <c r="F57" s="147" t="s">
        <v>244</v>
      </c>
      <c r="G57" s="213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" customFormat="1" ht="12.75">
      <c r="A58" s="12">
        <v>37427</v>
      </c>
      <c r="B58" s="131">
        <v>1443</v>
      </c>
      <c r="C58" s="140">
        <v>157576</v>
      </c>
      <c r="D58" s="132">
        <v>83343</v>
      </c>
      <c r="E58" s="152">
        <v>13.93</v>
      </c>
      <c r="F58" s="147" t="s">
        <v>244</v>
      </c>
      <c r="G58" s="213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" customFormat="1" ht="12.75">
      <c r="A59" s="12">
        <v>37427</v>
      </c>
      <c r="B59" s="131">
        <v>1443</v>
      </c>
      <c r="C59" s="140">
        <v>157577</v>
      </c>
      <c r="D59" s="132">
        <v>110116</v>
      </c>
      <c r="E59" s="152">
        <v>18.85</v>
      </c>
      <c r="F59" s="147" t="s">
        <v>244</v>
      </c>
      <c r="G59" s="213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" customFormat="1" ht="12.75">
      <c r="A60" s="12">
        <v>37427</v>
      </c>
      <c r="B60" s="131">
        <v>1443</v>
      </c>
      <c r="C60" s="140">
        <v>157581</v>
      </c>
      <c r="D60" s="132">
        <v>54538</v>
      </c>
      <c r="E60" s="152">
        <v>9.05</v>
      </c>
      <c r="F60" s="147" t="s">
        <v>244</v>
      </c>
      <c r="G60" s="213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" customFormat="1" ht="12.75">
      <c r="A61" s="12">
        <v>37427</v>
      </c>
      <c r="B61" s="131">
        <v>1443</v>
      </c>
      <c r="C61" s="140">
        <v>157591</v>
      </c>
      <c r="D61" s="132">
        <v>16940</v>
      </c>
      <c r="E61" s="152">
        <v>7.11</v>
      </c>
      <c r="F61" s="147" t="s">
        <v>244</v>
      </c>
      <c r="G61" s="213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1" customFormat="1" ht="12.75">
      <c r="A62" s="12">
        <v>37427</v>
      </c>
      <c r="B62" s="131">
        <v>1443</v>
      </c>
      <c r="C62" s="140">
        <v>157595</v>
      </c>
      <c r="D62" s="132">
        <v>46966</v>
      </c>
      <c r="E62" s="152">
        <v>0</v>
      </c>
      <c r="F62" s="147" t="s">
        <v>203</v>
      </c>
      <c r="G62" s="213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" customFormat="1" ht="12.75">
      <c r="A63" s="12">
        <v>37427</v>
      </c>
      <c r="B63" s="131">
        <v>1443</v>
      </c>
      <c r="C63" s="140">
        <v>157596</v>
      </c>
      <c r="D63" s="132">
        <v>1</v>
      </c>
      <c r="E63" s="152">
        <v>0</v>
      </c>
      <c r="F63" s="147" t="s">
        <v>203</v>
      </c>
      <c r="G63" s="21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" customFormat="1" ht="12.75">
      <c r="A64" s="12">
        <v>37428</v>
      </c>
      <c r="B64" s="131">
        <v>1448</v>
      </c>
      <c r="C64" s="140">
        <v>157702</v>
      </c>
      <c r="D64" s="132">
        <v>1076</v>
      </c>
      <c r="E64" s="152">
        <v>0.23</v>
      </c>
      <c r="F64" s="147" t="s">
        <v>244</v>
      </c>
      <c r="G64" s="213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" customFormat="1" ht="12.75">
      <c r="A65" s="12">
        <v>37428</v>
      </c>
      <c r="B65" s="131">
        <v>1448</v>
      </c>
      <c r="C65" s="140">
        <v>157705</v>
      </c>
      <c r="D65" s="132">
        <v>25521</v>
      </c>
      <c r="E65" s="152">
        <v>1.57</v>
      </c>
      <c r="F65" s="147" t="s">
        <v>244</v>
      </c>
      <c r="G65" s="213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" customFormat="1" ht="12.75">
      <c r="A66" s="12">
        <v>37428</v>
      </c>
      <c r="B66" s="131">
        <v>1448</v>
      </c>
      <c r="C66" s="140">
        <v>157708</v>
      </c>
      <c r="D66" s="132">
        <v>90661</v>
      </c>
      <c r="E66" s="152">
        <v>12.1</v>
      </c>
      <c r="F66" s="147" t="s">
        <v>244</v>
      </c>
      <c r="G66" s="213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" customFormat="1" ht="12.75">
      <c r="A67" s="12">
        <v>37428</v>
      </c>
      <c r="B67" s="131">
        <v>1448</v>
      </c>
      <c r="C67" s="140">
        <v>157709</v>
      </c>
      <c r="D67" s="132">
        <v>17898</v>
      </c>
      <c r="E67" s="152">
        <v>2.46</v>
      </c>
      <c r="F67" s="147" t="s">
        <v>244</v>
      </c>
      <c r="G67" s="213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" customFormat="1" ht="12.75">
      <c r="A68" s="12">
        <v>37428</v>
      </c>
      <c r="B68" s="131">
        <v>1448</v>
      </c>
      <c r="C68" s="140">
        <v>157713</v>
      </c>
      <c r="D68" s="132">
        <v>111157</v>
      </c>
      <c r="E68" s="152">
        <v>15.57</v>
      </c>
      <c r="F68" s="147" t="s">
        <v>244</v>
      </c>
      <c r="G68" s="213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" customFormat="1" ht="12.75">
      <c r="A69" s="12">
        <v>37432</v>
      </c>
      <c r="B69" s="131">
        <v>1462</v>
      </c>
      <c r="C69" s="140">
        <v>158031</v>
      </c>
      <c r="D69" s="132">
        <v>215809</v>
      </c>
      <c r="E69" s="152">
        <v>29.64</v>
      </c>
      <c r="F69" s="147" t="s">
        <v>206</v>
      </c>
      <c r="G69" s="213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1" customFormat="1" ht="12.75">
      <c r="A70" s="12">
        <v>37432</v>
      </c>
      <c r="B70" s="131">
        <v>1462</v>
      </c>
      <c r="C70" s="140">
        <v>158033</v>
      </c>
      <c r="D70" s="132">
        <v>61680</v>
      </c>
      <c r="E70" s="152">
        <v>8.78</v>
      </c>
      <c r="F70" s="147" t="s">
        <v>206</v>
      </c>
      <c r="G70" s="213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1" customFormat="1" ht="12.75">
      <c r="A71" s="12">
        <v>37432</v>
      </c>
      <c r="B71" s="131">
        <v>1462</v>
      </c>
      <c r="C71" s="140">
        <v>158034</v>
      </c>
      <c r="D71" s="132">
        <v>39864</v>
      </c>
      <c r="E71" s="152">
        <v>5.61</v>
      </c>
      <c r="F71" s="147" t="s">
        <v>206</v>
      </c>
      <c r="G71" s="213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1" customFormat="1" ht="12.75">
      <c r="A72" s="12">
        <v>37432</v>
      </c>
      <c r="B72" s="131">
        <v>1462</v>
      </c>
      <c r="C72" s="140">
        <v>158035</v>
      </c>
      <c r="D72" s="132">
        <v>24813</v>
      </c>
      <c r="E72" s="152">
        <v>3.44</v>
      </c>
      <c r="F72" s="147" t="s">
        <v>206</v>
      </c>
      <c r="G72" s="213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" customFormat="1" ht="12.75">
      <c r="A73" s="12">
        <v>37432</v>
      </c>
      <c r="B73" s="131">
        <v>1462</v>
      </c>
      <c r="C73" s="140">
        <v>158036</v>
      </c>
      <c r="D73" s="132">
        <v>73756</v>
      </c>
      <c r="E73" s="152">
        <v>11.12</v>
      </c>
      <c r="F73" s="147" t="s">
        <v>206</v>
      </c>
      <c r="G73" s="21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" customFormat="1" ht="12.75">
      <c r="A74" s="12">
        <v>37432</v>
      </c>
      <c r="B74" s="131">
        <v>1462</v>
      </c>
      <c r="C74" s="140">
        <v>158040</v>
      </c>
      <c r="D74" s="132">
        <v>22733</v>
      </c>
      <c r="E74" s="152">
        <v>2.35</v>
      </c>
      <c r="F74" s="147" t="s">
        <v>206</v>
      </c>
      <c r="G74" s="213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1" customFormat="1" ht="12.75">
      <c r="A75" s="12">
        <v>37432</v>
      </c>
      <c r="B75" s="131">
        <v>1462</v>
      </c>
      <c r="C75" s="140">
        <v>158041</v>
      </c>
      <c r="D75" s="132">
        <v>11855</v>
      </c>
      <c r="E75" s="152">
        <v>1.61</v>
      </c>
      <c r="F75" s="147" t="s">
        <v>206</v>
      </c>
      <c r="G75" s="213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" customFormat="1" ht="12.75">
      <c r="A76" s="12">
        <v>37433</v>
      </c>
      <c r="B76" s="131">
        <v>1464</v>
      </c>
      <c r="C76" s="140">
        <v>158063</v>
      </c>
      <c r="D76" s="132">
        <v>24093</v>
      </c>
      <c r="E76" s="152">
        <v>0.52</v>
      </c>
      <c r="F76" s="147" t="s">
        <v>206</v>
      </c>
      <c r="G76" s="213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" customFormat="1" ht="13.5" thickBot="1">
      <c r="A77" s="12">
        <v>37433</v>
      </c>
      <c r="B77" s="131">
        <v>1464</v>
      </c>
      <c r="C77" s="140">
        <v>158064</v>
      </c>
      <c r="D77" s="132">
        <v>4017</v>
      </c>
      <c r="E77" s="152">
        <v>0.23</v>
      </c>
      <c r="F77" s="147" t="s">
        <v>206</v>
      </c>
      <c r="G77" s="213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" customFormat="1" ht="14.25" thickBot="1" thickTop="1">
      <c r="A78" s="12">
        <v>37433</v>
      </c>
      <c r="B78" s="131">
        <v>1464</v>
      </c>
      <c r="C78" s="140">
        <v>158068</v>
      </c>
      <c r="D78" s="132">
        <v>70791</v>
      </c>
      <c r="E78" s="152">
        <v>7.39</v>
      </c>
      <c r="F78" s="147" t="s">
        <v>206</v>
      </c>
      <c r="G78" s="61">
        <v>37408</v>
      </c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8" ht="14.25" thickBot="1" thickTop="1">
      <c r="A79" s="12">
        <v>37433</v>
      </c>
      <c r="B79" s="131">
        <v>1464</v>
      </c>
      <c r="C79" s="140">
        <v>158069</v>
      </c>
      <c r="D79" s="132">
        <v>943</v>
      </c>
      <c r="E79" s="152">
        <v>0.09</v>
      </c>
      <c r="F79" s="147" t="s">
        <v>206</v>
      </c>
      <c r="G79" s="129" t="s">
        <v>178</v>
      </c>
      <c r="H79" s="137" t="s">
        <v>193</v>
      </c>
    </row>
    <row r="80" spans="1:8" ht="14.25" thickBot="1" thickTop="1">
      <c r="A80" s="12">
        <v>37436</v>
      </c>
      <c r="B80" s="131">
        <v>1480</v>
      </c>
      <c r="C80" s="140">
        <v>158465</v>
      </c>
      <c r="D80" s="132">
        <v>908</v>
      </c>
      <c r="E80" s="152">
        <v>0.01</v>
      </c>
      <c r="F80" s="147" t="s">
        <v>205</v>
      </c>
      <c r="G80" s="155">
        <f>SUM(D47:D80)</f>
        <v>1569493</v>
      </c>
      <c r="H80" s="158">
        <f>SUM(E47:E80)</f>
        <v>237.83</v>
      </c>
    </row>
    <row r="81" spans="1:8" ht="13.5" thickTop="1">
      <c r="A81" s="3">
        <v>37438</v>
      </c>
      <c r="B81" s="130">
        <v>1482</v>
      </c>
      <c r="C81" s="130">
        <v>158545</v>
      </c>
      <c r="D81" s="130">
        <v>97</v>
      </c>
      <c r="E81" s="157">
        <v>0</v>
      </c>
      <c r="F81" s="193" t="s">
        <v>179</v>
      </c>
      <c r="G81" s="189"/>
      <c r="H81" s="190"/>
    </row>
    <row r="82" spans="1:8" ht="12.75">
      <c r="A82" s="12">
        <v>37441</v>
      </c>
      <c r="B82" s="131">
        <v>1493</v>
      </c>
      <c r="C82" s="131">
        <v>158801</v>
      </c>
      <c r="D82" s="131">
        <v>5899</v>
      </c>
      <c r="E82" s="153">
        <v>1.01</v>
      </c>
      <c r="F82" s="195" t="s">
        <v>234</v>
      </c>
      <c r="G82" s="191"/>
      <c r="H82" s="192"/>
    </row>
    <row r="83" spans="1:8" ht="12.75">
      <c r="A83" s="12">
        <v>37441</v>
      </c>
      <c r="B83" s="131">
        <v>1493</v>
      </c>
      <c r="C83" s="131">
        <v>158803</v>
      </c>
      <c r="D83" s="131">
        <v>32807</v>
      </c>
      <c r="E83" s="153">
        <v>5.39</v>
      </c>
      <c r="F83" s="195" t="s">
        <v>234</v>
      </c>
      <c r="G83" s="191"/>
      <c r="H83" s="192"/>
    </row>
    <row r="84" spans="1:8" ht="12.75">
      <c r="A84" s="12">
        <v>37444</v>
      </c>
      <c r="B84" s="131">
        <v>1501</v>
      </c>
      <c r="C84" s="131">
        <v>158999</v>
      </c>
      <c r="D84" s="131">
        <v>43489</v>
      </c>
      <c r="E84" s="153">
        <v>9.62</v>
      </c>
      <c r="F84" s="195" t="s">
        <v>235</v>
      </c>
      <c r="G84" s="191"/>
      <c r="H84" s="192"/>
    </row>
    <row r="85" spans="1:8" ht="12.75">
      <c r="A85" s="12">
        <v>37444</v>
      </c>
      <c r="B85" s="131">
        <v>1501</v>
      </c>
      <c r="C85" s="131">
        <v>159002</v>
      </c>
      <c r="D85" s="131">
        <v>74892</v>
      </c>
      <c r="E85" s="153">
        <v>15.84</v>
      </c>
      <c r="F85" s="195" t="s">
        <v>235</v>
      </c>
      <c r="G85" s="191"/>
      <c r="H85" s="192"/>
    </row>
    <row r="86" spans="1:8" ht="13.5" thickBot="1">
      <c r="A86" s="12">
        <v>37448</v>
      </c>
      <c r="B86" s="131">
        <v>1518</v>
      </c>
      <c r="C86" s="131">
        <v>159441</v>
      </c>
      <c r="D86" s="131">
        <v>3748</v>
      </c>
      <c r="E86" s="153">
        <v>0</v>
      </c>
      <c r="F86" s="195" t="s">
        <v>179</v>
      </c>
      <c r="G86" s="191"/>
      <c r="H86" s="192"/>
    </row>
    <row r="87" spans="1:8" ht="14.25" thickBot="1" thickTop="1">
      <c r="A87" s="12">
        <v>37452</v>
      </c>
      <c r="B87" s="131">
        <v>1528</v>
      </c>
      <c r="C87" s="131">
        <v>159704</v>
      </c>
      <c r="D87" s="131">
        <v>23993</v>
      </c>
      <c r="E87" s="153">
        <v>5.81</v>
      </c>
      <c r="F87" s="195" t="s">
        <v>201</v>
      </c>
      <c r="G87" s="61">
        <v>37438</v>
      </c>
      <c r="H87" s="192"/>
    </row>
    <row r="88" spans="1:8" ht="14.25" thickBot="1" thickTop="1">
      <c r="A88" s="12">
        <v>37453</v>
      </c>
      <c r="B88" s="131">
        <v>1530</v>
      </c>
      <c r="C88" s="131">
        <v>159774</v>
      </c>
      <c r="D88" s="131">
        <v>1323</v>
      </c>
      <c r="E88" s="153">
        <v>0</v>
      </c>
      <c r="F88" s="195" t="s">
        <v>179</v>
      </c>
      <c r="G88" s="129" t="s">
        <v>178</v>
      </c>
      <c r="H88" s="137" t="s">
        <v>193</v>
      </c>
    </row>
    <row r="89" spans="1:8" ht="14.25" thickBot="1" thickTop="1">
      <c r="A89" s="5">
        <v>37462</v>
      </c>
      <c r="B89" s="135">
        <v>1580</v>
      </c>
      <c r="C89" s="135">
        <v>160538</v>
      </c>
      <c r="D89" s="135">
        <v>18997</v>
      </c>
      <c r="E89" s="154">
        <v>8.28</v>
      </c>
      <c r="F89" s="194" t="s">
        <v>236</v>
      </c>
      <c r="G89" s="155">
        <f>SUM(D81:D89)</f>
        <v>205245</v>
      </c>
      <c r="H89" s="158">
        <f>SUM(E81:E89)</f>
        <v>45.95</v>
      </c>
    </row>
    <row r="90" spans="1:6" ht="13.5" thickTop="1">
      <c r="A90" s="12">
        <v>37471</v>
      </c>
      <c r="B90" s="131">
        <v>1622</v>
      </c>
      <c r="C90" s="140">
        <v>161189</v>
      </c>
      <c r="D90" s="131">
        <v>37125</v>
      </c>
      <c r="E90" s="153">
        <v>15.76</v>
      </c>
      <c r="F90" s="147" t="s">
        <v>203</v>
      </c>
    </row>
    <row r="91" spans="1:6" ht="12.75">
      <c r="A91" s="4">
        <v>37472</v>
      </c>
      <c r="B91" s="132">
        <v>1622</v>
      </c>
      <c r="C91" s="142">
        <v>161201</v>
      </c>
      <c r="D91" s="132">
        <v>905</v>
      </c>
      <c r="E91" s="152">
        <v>0.23</v>
      </c>
      <c r="F91" s="149" t="s">
        <v>207</v>
      </c>
    </row>
    <row r="92" spans="1:6" ht="12.75">
      <c r="A92" s="4">
        <v>37478</v>
      </c>
      <c r="B92" s="132">
        <v>1656</v>
      </c>
      <c r="C92" s="142">
        <v>161643</v>
      </c>
      <c r="D92" s="132">
        <v>158936</v>
      </c>
      <c r="E92" s="152">
        <v>16.63</v>
      </c>
      <c r="F92" s="149" t="s">
        <v>208</v>
      </c>
    </row>
    <row r="93" spans="1:6" ht="12.75">
      <c r="A93" s="4">
        <v>37478</v>
      </c>
      <c r="B93" s="132">
        <v>1656</v>
      </c>
      <c r="C93" s="142">
        <v>161644</v>
      </c>
      <c r="D93" s="132">
        <v>302822</v>
      </c>
      <c r="E93" s="152">
        <v>82.45</v>
      </c>
      <c r="F93" s="149" t="s">
        <v>208</v>
      </c>
    </row>
    <row r="94" spans="1:6" ht="12.75">
      <c r="A94" s="4">
        <v>37478</v>
      </c>
      <c r="B94" s="132">
        <v>1656</v>
      </c>
      <c r="C94" s="142">
        <v>161645</v>
      </c>
      <c r="D94" s="132">
        <v>411001</v>
      </c>
      <c r="E94" s="152">
        <v>97.97</v>
      </c>
      <c r="F94" s="149" t="s">
        <v>208</v>
      </c>
    </row>
    <row r="95" spans="1:6" ht="12.75">
      <c r="A95" s="4">
        <v>37478</v>
      </c>
      <c r="B95" s="132">
        <v>1656</v>
      </c>
      <c r="C95" s="142">
        <v>161646</v>
      </c>
      <c r="D95" s="132">
        <v>39388</v>
      </c>
      <c r="E95" s="152">
        <v>8.3</v>
      </c>
      <c r="F95" s="149" t="s">
        <v>208</v>
      </c>
    </row>
    <row r="96" spans="1:6" ht="12.75">
      <c r="A96" s="4">
        <v>37478</v>
      </c>
      <c r="B96" s="132">
        <v>1656</v>
      </c>
      <c r="C96" s="142">
        <v>161647</v>
      </c>
      <c r="D96" s="132">
        <v>412723</v>
      </c>
      <c r="E96" s="152">
        <v>87.89</v>
      </c>
      <c r="F96" s="149" t="s">
        <v>208</v>
      </c>
    </row>
    <row r="97" spans="1:6" ht="12.75">
      <c r="A97" s="4">
        <v>37478</v>
      </c>
      <c r="B97" s="132">
        <v>1656</v>
      </c>
      <c r="C97" s="142">
        <v>161648</v>
      </c>
      <c r="D97" s="132">
        <v>218758</v>
      </c>
      <c r="E97" s="152">
        <v>46.7</v>
      </c>
      <c r="F97" s="149" t="s">
        <v>208</v>
      </c>
    </row>
    <row r="98" spans="1:6" ht="12.75">
      <c r="A98" s="4">
        <v>37479</v>
      </c>
      <c r="B98" s="132">
        <v>1656</v>
      </c>
      <c r="C98" s="142">
        <v>161654</v>
      </c>
      <c r="D98" s="132">
        <v>63018</v>
      </c>
      <c r="E98" s="152">
        <v>2.11</v>
      </c>
      <c r="F98" s="149" t="s">
        <v>208</v>
      </c>
    </row>
    <row r="99" spans="1:6" ht="12.75">
      <c r="A99" s="4">
        <v>37480</v>
      </c>
      <c r="B99" s="132">
        <v>1656</v>
      </c>
      <c r="C99" s="142">
        <v>161664</v>
      </c>
      <c r="D99" s="132">
        <v>127170</v>
      </c>
      <c r="E99" s="152">
        <v>16.56</v>
      </c>
      <c r="F99" s="149" t="s">
        <v>209</v>
      </c>
    </row>
    <row r="100" spans="1:6" ht="12.75">
      <c r="A100" s="4">
        <v>37481</v>
      </c>
      <c r="B100" s="132">
        <v>1661</v>
      </c>
      <c r="C100" s="142">
        <v>161865</v>
      </c>
      <c r="D100" s="132">
        <v>326</v>
      </c>
      <c r="E100" s="152">
        <v>0.04</v>
      </c>
      <c r="F100" s="149" t="s">
        <v>210</v>
      </c>
    </row>
    <row r="101" spans="1:6" ht="12.75">
      <c r="A101" s="4">
        <v>37482</v>
      </c>
      <c r="B101" s="132">
        <v>1661</v>
      </c>
      <c r="C101" s="142">
        <v>161873</v>
      </c>
      <c r="D101" s="132">
        <v>1625</v>
      </c>
      <c r="E101" s="152">
        <v>0</v>
      </c>
      <c r="F101" s="149" t="s">
        <v>211</v>
      </c>
    </row>
    <row r="102" spans="1:6" ht="12.75">
      <c r="A102" s="4">
        <v>37482</v>
      </c>
      <c r="B102" s="132">
        <v>1661</v>
      </c>
      <c r="C102" s="142">
        <v>161877</v>
      </c>
      <c r="D102" s="132">
        <v>58</v>
      </c>
      <c r="E102" s="152">
        <v>0</v>
      </c>
      <c r="F102" s="149" t="s">
        <v>179</v>
      </c>
    </row>
    <row r="103" spans="1:6" ht="12.75">
      <c r="A103" s="4">
        <v>37482</v>
      </c>
      <c r="B103" s="132">
        <v>1661</v>
      </c>
      <c r="C103" s="142">
        <v>161878</v>
      </c>
      <c r="D103" s="132">
        <v>3596</v>
      </c>
      <c r="E103" s="152">
        <v>0.48</v>
      </c>
      <c r="F103" s="149" t="s">
        <v>177</v>
      </c>
    </row>
    <row r="104" spans="1:6" ht="12.75">
      <c r="A104" s="4">
        <v>37482</v>
      </c>
      <c r="B104" s="132">
        <v>1661</v>
      </c>
      <c r="C104" s="142">
        <v>161912</v>
      </c>
      <c r="D104" s="132">
        <v>18651</v>
      </c>
      <c r="E104" s="152">
        <v>7.49</v>
      </c>
      <c r="F104" s="149" t="s">
        <v>177</v>
      </c>
    </row>
    <row r="105" spans="1:6" ht="13.5" thickBot="1">
      <c r="A105" s="4">
        <v>37482</v>
      </c>
      <c r="B105" s="132">
        <v>1661</v>
      </c>
      <c r="C105" s="142">
        <v>161914</v>
      </c>
      <c r="D105" s="132">
        <v>23258</v>
      </c>
      <c r="E105" s="152">
        <v>8.55</v>
      </c>
      <c r="F105" s="149" t="s">
        <v>212</v>
      </c>
    </row>
    <row r="106" spans="1:7" ht="14.25" thickBot="1" thickTop="1">
      <c r="A106" s="12">
        <v>37486</v>
      </c>
      <c r="B106" s="131">
        <v>1668</v>
      </c>
      <c r="C106" s="140">
        <v>162076</v>
      </c>
      <c r="D106" s="131">
        <v>57</v>
      </c>
      <c r="E106" s="153">
        <v>0</v>
      </c>
      <c r="F106" s="147" t="s">
        <v>179</v>
      </c>
      <c r="G106" s="61">
        <v>37469</v>
      </c>
    </row>
    <row r="107" spans="1:8" ht="14.25" thickBot="1" thickTop="1">
      <c r="A107" s="12">
        <v>37487</v>
      </c>
      <c r="B107" s="131">
        <v>1670</v>
      </c>
      <c r="C107" s="140">
        <v>162100</v>
      </c>
      <c r="D107" s="131">
        <v>227</v>
      </c>
      <c r="E107" s="153">
        <v>0</v>
      </c>
      <c r="F107" s="147" t="s">
        <v>179</v>
      </c>
      <c r="G107" s="129" t="s">
        <v>178</v>
      </c>
      <c r="H107" s="137" t="s">
        <v>193</v>
      </c>
    </row>
    <row r="108" spans="1:8" ht="14.25" thickBot="1" thickTop="1">
      <c r="A108" s="5">
        <v>37489</v>
      </c>
      <c r="B108" s="135">
        <v>1679</v>
      </c>
      <c r="C108" s="141">
        <v>162347</v>
      </c>
      <c r="D108" s="135">
        <v>105998</v>
      </c>
      <c r="E108" s="154">
        <v>49.83</v>
      </c>
      <c r="F108" s="148" t="s">
        <v>203</v>
      </c>
      <c r="G108" s="155">
        <f>SUM(D90:D108)</f>
        <v>1925642</v>
      </c>
      <c r="H108" s="158">
        <f>SUM(E90:E108)</f>
        <v>440.99000000000007</v>
      </c>
    </row>
    <row r="109" spans="1:6" ht="13.5" thickTop="1">
      <c r="A109" s="12">
        <v>37504</v>
      </c>
      <c r="B109" s="131">
        <v>1728</v>
      </c>
      <c r="C109" s="140">
        <v>163307</v>
      </c>
      <c r="D109" s="131">
        <v>2524</v>
      </c>
      <c r="E109" s="153">
        <v>0.94</v>
      </c>
      <c r="F109" s="147" t="s">
        <v>213</v>
      </c>
    </row>
    <row r="110" spans="1:6" ht="12.75">
      <c r="A110" s="4">
        <v>37506</v>
      </c>
      <c r="B110" s="132">
        <v>1735</v>
      </c>
      <c r="C110" s="142">
        <v>163488</v>
      </c>
      <c r="D110" s="132">
        <v>983</v>
      </c>
      <c r="E110" s="152">
        <v>0.4</v>
      </c>
      <c r="F110" s="149" t="s">
        <v>203</v>
      </c>
    </row>
    <row r="111" spans="1:6" ht="12.75">
      <c r="A111" s="4">
        <v>37511</v>
      </c>
      <c r="B111" s="132">
        <v>1748</v>
      </c>
      <c r="C111" s="142">
        <v>163941</v>
      </c>
      <c r="D111" s="132">
        <v>7197</v>
      </c>
      <c r="E111" s="152">
        <v>3.04</v>
      </c>
      <c r="F111" s="149" t="s">
        <v>202</v>
      </c>
    </row>
    <row r="112" spans="1:6" ht="12.75">
      <c r="A112" s="4">
        <v>37515</v>
      </c>
      <c r="B112" s="132">
        <v>1758</v>
      </c>
      <c r="C112" s="142">
        <v>164150</v>
      </c>
      <c r="D112" s="132">
        <v>24045</v>
      </c>
      <c r="E112" s="152">
        <v>9.6</v>
      </c>
      <c r="F112" s="149" t="s">
        <v>177</v>
      </c>
    </row>
    <row r="113" spans="1:6" ht="12.75">
      <c r="A113" s="4">
        <v>37515</v>
      </c>
      <c r="B113" s="132">
        <v>1758</v>
      </c>
      <c r="C113" s="142">
        <v>164155</v>
      </c>
      <c r="D113" s="132">
        <v>65552</v>
      </c>
      <c r="E113" s="152">
        <v>29.01</v>
      </c>
      <c r="F113" s="149" t="s">
        <v>177</v>
      </c>
    </row>
    <row r="114" spans="1:6" ht="12.75">
      <c r="A114" s="4">
        <v>37517</v>
      </c>
      <c r="B114" s="132">
        <v>1764</v>
      </c>
      <c r="C114" s="142">
        <v>164239</v>
      </c>
      <c r="D114" s="132">
        <v>14889</v>
      </c>
      <c r="E114" s="152">
        <v>2.04</v>
      </c>
      <c r="F114" s="149" t="s">
        <v>177</v>
      </c>
    </row>
    <row r="115" spans="1:6" ht="12.75">
      <c r="A115" s="4">
        <v>37517</v>
      </c>
      <c r="B115" s="132">
        <v>1764</v>
      </c>
      <c r="C115" s="142">
        <v>164241</v>
      </c>
      <c r="D115" s="132">
        <v>3144</v>
      </c>
      <c r="E115" s="152">
        <v>0.57</v>
      </c>
      <c r="F115" s="149" t="s">
        <v>177</v>
      </c>
    </row>
    <row r="116" spans="1:6" ht="12.75">
      <c r="A116" s="4">
        <v>37517</v>
      </c>
      <c r="B116" s="132">
        <v>1764</v>
      </c>
      <c r="C116" s="142">
        <v>164243</v>
      </c>
      <c r="D116" s="132">
        <v>9917</v>
      </c>
      <c r="E116" s="152">
        <v>1.46</v>
      </c>
      <c r="F116" s="149" t="s">
        <v>177</v>
      </c>
    </row>
    <row r="117" spans="1:6" ht="12.75">
      <c r="A117" s="4">
        <v>37519</v>
      </c>
      <c r="B117" s="132">
        <v>1770</v>
      </c>
      <c r="C117" s="142">
        <v>164392</v>
      </c>
      <c r="D117" s="132">
        <v>804</v>
      </c>
      <c r="E117" s="152">
        <v>0</v>
      </c>
      <c r="F117" s="149" t="s">
        <v>179</v>
      </c>
    </row>
    <row r="118" spans="1:6" ht="12.75">
      <c r="A118" s="4">
        <v>37521</v>
      </c>
      <c r="B118" s="132">
        <v>1779</v>
      </c>
      <c r="C118" s="142">
        <v>164500</v>
      </c>
      <c r="D118" s="132">
        <v>498</v>
      </c>
      <c r="E118" s="152">
        <v>0.38</v>
      </c>
      <c r="F118" s="149" t="s">
        <v>195</v>
      </c>
    </row>
    <row r="119" spans="1:6" ht="12.75">
      <c r="A119" s="4">
        <v>37521</v>
      </c>
      <c r="B119" s="132">
        <v>1779</v>
      </c>
      <c r="C119" s="142">
        <v>164502</v>
      </c>
      <c r="D119" s="132">
        <v>458175</v>
      </c>
      <c r="E119" s="152">
        <v>220.28</v>
      </c>
      <c r="F119" s="149" t="s">
        <v>195</v>
      </c>
    </row>
    <row r="120" spans="1:6" ht="13.5" thickBot="1">
      <c r="A120" s="4">
        <v>37521</v>
      </c>
      <c r="B120" s="132">
        <v>1779</v>
      </c>
      <c r="C120" s="142">
        <v>164503</v>
      </c>
      <c r="D120" s="132">
        <v>344228</v>
      </c>
      <c r="E120" s="152">
        <v>167.5</v>
      </c>
      <c r="F120" s="149" t="s">
        <v>195</v>
      </c>
    </row>
    <row r="121" spans="1:7" ht="14.25" thickBot="1" thickTop="1">
      <c r="A121" s="4">
        <v>37521</v>
      </c>
      <c r="B121" s="132">
        <v>1779</v>
      </c>
      <c r="C121" s="142">
        <v>164504</v>
      </c>
      <c r="D121" s="132">
        <v>42988</v>
      </c>
      <c r="E121" s="152">
        <v>17.65</v>
      </c>
      <c r="F121" s="149" t="s">
        <v>195</v>
      </c>
      <c r="G121" s="61">
        <v>37500</v>
      </c>
    </row>
    <row r="122" spans="1:8" ht="14.25" thickBot="1" thickTop="1">
      <c r="A122" s="4">
        <v>37525</v>
      </c>
      <c r="B122" s="132">
        <v>1795</v>
      </c>
      <c r="C122" s="142">
        <v>164963</v>
      </c>
      <c r="D122" s="132">
        <v>33876</v>
      </c>
      <c r="E122" s="152">
        <v>17.77</v>
      </c>
      <c r="F122" s="149" t="s">
        <v>177</v>
      </c>
      <c r="G122" s="129" t="s">
        <v>178</v>
      </c>
      <c r="H122" s="137" t="s">
        <v>193</v>
      </c>
    </row>
    <row r="123" spans="1:8" ht="14.25" thickBot="1" thickTop="1">
      <c r="A123" s="5">
        <v>37527</v>
      </c>
      <c r="B123" s="135">
        <v>1797</v>
      </c>
      <c r="C123" s="141">
        <v>165059</v>
      </c>
      <c r="D123" s="135">
        <v>77</v>
      </c>
      <c r="E123" s="154">
        <v>0</v>
      </c>
      <c r="F123" s="148" t="s">
        <v>179</v>
      </c>
      <c r="G123" s="155">
        <f>SUM(D109:D123)</f>
        <v>1008897</v>
      </c>
      <c r="H123" s="158">
        <f>SUM(E109:E123)</f>
        <v>470.64</v>
      </c>
    </row>
    <row r="124" spans="1:6" ht="13.5" thickTop="1">
      <c r="A124" s="12">
        <v>37536</v>
      </c>
      <c r="B124" s="131">
        <v>1832</v>
      </c>
      <c r="C124" s="140">
        <v>165763</v>
      </c>
      <c r="D124" s="131">
        <v>48</v>
      </c>
      <c r="E124" s="153">
        <v>0</v>
      </c>
      <c r="F124" s="147" t="s">
        <v>179</v>
      </c>
    </row>
    <row r="125" spans="1:6" ht="12.75">
      <c r="A125" s="4">
        <v>37537</v>
      </c>
      <c r="B125" s="132">
        <v>1832</v>
      </c>
      <c r="C125" s="142">
        <v>165768</v>
      </c>
      <c r="D125" s="132">
        <v>77</v>
      </c>
      <c r="E125" s="152">
        <v>0</v>
      </c>
      <c r="F125" s="149" t="s">
        <v>179</v>
      </c>
    </row>
    <row r="126" spans="1:6" ht="12.75">
      <c r="A126" s="4">
        <v>37549</v>
      </c>
      <c r="B126" s="132">
        <v>1886</v>
      </c>
      <c r="C126" s="142">
        <v>166488</v>
      </c>
      <c r="D126" s="132">
        <v>116027</v>
      </c>
      <c r="E126" s="152">
        <v>43.38</v>
      </c>
      <c r="F126" s="149" t="s">
        <v>204</v>
      </c>
    </row>
    <row r="127" spans="1:6" ht="12.75">
      <c r="A127" s="4">
        <v>37554</v>
      </c>
      <c r="B127" s="132">
        <v>1906</v>
      </c>
      <c r="C127" s="142">
        <v>166847</v>
      </c>
      <c r="D127" s="132">
        <v>22144</v>
      </c>
      <c r="E127" s="152">
        <v>9.62</v>
      </c>
      <c r="F127" s="149" t="s">
        <v>204</v>
      </c>
    </row>
    <row r="128" spans="1:6" ht="12.75">
      <c r="A128" s="4">
        <v>37557</v>
      </c>
      <c r="B128" s="132">
        <v>1916</v>
      </c>
      <c r="C128" s="142">
        <v>166905</v>
      </c>
      <c r="D128" s="132">
        <v>2460</v>
      </c>
      <c r="E128" s="152">
        <v>1.36</v>
      </c>
      <c r="F128" s="149" t="s">
        <v>203</v>
      </c>
    </row>
    <row r="129" spans="1:6" ht="12.75">
      <c r="A129" s="4">
        <v>37558</v>
      </c>
      <c r="B129" s="132">
        <v>1918</v>
      </c>
      <c r="C129" s="142">
        <v>166945</v>
      </c>
      <c r="D129" s="132">
        <v>1328</v>
      </c>
      <c r="E129" s="152">
        <v>0.84</v>
      </c>
      <c r="F129" s="149" t="s">
        <v>214</v>
      </c>
    </row>
    <row r="130" spans="1:6" ht="13.5" thickBot="1">
      <c r="A130" s="4">
        <v>37560</v>
      </c>
      <c r="B130" s="132">
        <v>1924</v>
      </c>
      <c r="C130" s="142">
        <v>167094</v>
      </c>
      <c r="D130" s="132">
        <v>21999</v>
      </c>
      <c r="E130" s="152">
        <v>6.2</v>
      </c>
      <c r="F130" s="149" t="s">
        <v>203</v>
      </c>
    </row>
    <row r="131" spans="1:7" ht="14.25" thickBot="1" thickTop="1">
      <c r="A131" s="4">
        <v>37560</v>
      </c>
      <c r="B131" s="132">
        <v>1924</v>
      </c>
      <c r="C131" s="142">
        <v>167098</v>
      </c>
      <c r="D131" s="132">
        <v>28964</v>
      </c>
      <c r="E131" s="152">
        <v>6.44</v>
      </c>
      <c r="F131" s="149" t="s">
        <v>203</v>
      </c>
      <c r="G131" s="61">
        <v>37530</v>
      </c>
    </row>
    <row r="132" spans="1:8" ht="14.25" thickBot="1" thickTop="1">
      <c r="A132" s="4">
        <v>37560</v>
      </c>
      <c r="B132" s="132">
        <v>1924</v>
      </c>
      <c r="C132" s="142">
        <v>167099</v>
      </c>
      <c r="D132" s="132">
        <v>20157</v>
      </c>
      <c r="E132" s="152">
        <v>4.18</v>
      </c>
      <c r="F132" s="149" t="s">
        <v>203</v>
      </c>
      <c r="G132" s="129" t="s">
        <v>178</v>
      </c>
      <c r="H132" s="137" t="s">
        <v>193</v>
      </c>
    </row>
    <row r="133" spans="1:8" ht="14.25" thickBot="1" thickTop="1">
      <c r="A133" s="5">
        <v>37560</v>
      </c>
      <c r="B133" s="135">
        <v>1929</v>
      </c>
      <c r="C133" s="141">
        <v>167184</v>
      </c>
      <c r="D133" s="135">
        <v>3644</v>
      </c>
      <c r="E133" s="154">
        <v>2.11</v>
      </c>
      <c r="F133" s="148" t="s">
        <v>244</v>
      </c>
      <c r="G133" s="155">
        <f>SUM(D124:D133)</f>
        <v>216848</v>
      </c>
      <c r="H133" s="158">
        <f>SUM(E124:E133)</f>
        <v>74.13000000000001</v>
      </c>
    </row>
    <row r="134" spans="1:6" ht="13.5" thickTop="1">
      <c r="A134" s="12">
        <v>37564</v>
      </c>
      <c r="B134" s="131">
        <v>1940</v>
      </c>
      <c r="C134" s="140">
        <v>167309</v>
      </c>
      <c r="D134" s="131">
        <v>50616</v>
      </c>
      <c r="E134" s="153">
        <v>27.9</v>
      </c>
      <c r="F134" s="147" t="s">
        <v>205</v>
      </c>
    </row>
    <row r="135" spans="1:6" ht="12.75">
      <c r="A135" s="4">
        <v>37564</v>
      </c>
      <c r="B135" s="132">
        <v>1940</v>
      </c>
      <c r="C135" s="142">
        <v>167314</v>
      </c>
      <c r="D135" s="132">
        <v>13909</v>
      </c>
      <c r="E135" s="152">
        <v>6.87</v>
      </c>
      <c r="F135" s="149" t="s">
        <v>215</v>
      </c>
    </row>
    <row r="136" spans="1:6" ht="12.75">
      <c r="A136" s="4">
        <v>37564</v>
      </c>
      <c r="B136" s="132">
        <v>1940</v>
      </c>
      <c r="C136" s="142">
        <v>167315</v>
      </c>
      <c r="D136" s="132">
        <v>89509</v>
      </c>
      <c r="E136" s="152">
        <v>53.83</v>
      </c>
      <c r="F136" s="149" t="s">
        <v>216</v>
      </c>
    </row>
    <row r="137" spans="1:6" ht="12.75">
      <c r="A137" s="4">
        <v>37564</v>
      </c>
      <c r="B137" s="132">
        <v>1940</v>
      </c>
      <c r="C137" s="142">
        <v>167339</v>
      </c>
      <c r="D137" s="132">
        <v>22782</v>
      </c>
      <c r="E137" s="152">
        <v>9.31</v>
      </c>
      <c r="F137" s="149" t="s">
        <v>182</v>
      </c>
    </row>
    <row r="138" spans="1:6" ht="12.75">
      <c r="A138" s="4">
        <v>37564</v>
      </c>
      <c r="B138" s="132">
        <v>1940</v>
      </c>
      <c r="C138" s="142">
        <v>167340</v>
      </c>
      <c r="D138" s="132">
        <v>4997</v>
      </c>
      <c r="E138" s="152">
        <v>2.04</v>
      </c>
      <c r="F138" s="149" t="s">
        <v>182</v>
      </c>
    </row>
    <row r="139" spans="1:6" ht="12.75">
      <c r="A139" s="4">
        <v>37564</v>
      </c>
      <c r="B139" s="132">
        <v>1940</v>
      </c>
      <c r="C139" s="142">
        <v>167341</v>
      </c>
      <c r="D139" s="132">
        <v>4130</v>
      </c>
      <c r="E139" s="152">
        <v>1.65</v>
      </c>
      <c r="F139" s="149" t="s">
        <v>182</v>
      </c>
    </row>
    <row r="140" spans="1:6" ht="12.75">
      <c r="A140" s="4">
        <v>37573</v>
      </c>
      <c r="B140" s="132">
        <v>1961</v>
      </c>
      <c r="C140" s="142">
        <v>168030</v>
      </c>
      <c r="D140" s="132">
        <v>221920</v>
      </c>
      <c r="E140" s="152">
        <v>72.97</v>
      </c>
      <c r="F140" s="149" t="s">
        <v>217</v>
      </c>
    </row>
    <row r="141" spans="1:6" ht="13.5" thickBot="1">
      <c r="A141" s="4">
        <v>37573</v>
      </c>
      <c r="B141" s="132">
        <v>1961</v>
      </c>
      <c r="C141" s="142">
        <v>168031</v>
      </c>
      <c r="D141" s="132">
        <v>468051</v>
      </c>
      <c r="E141" s="152">
        <v>154.37</v>
      </c>
      <c r="F141" s="149" t="s">
        <v>195</v>
      </c>
    </row>
    <row r="142" spans="1:7" ht="14.25" thickBot="1" thickTop="1">
      <c r="A142" s="4">
        <v>37574</v>
      </c>
      <c r="B142" s="132">
        <v>1961</v>
      </c>
      <c r="C142" s="142">
        <v>168032</v>
      </c>
      <c r="D142" s="132">
        <v>399692</v>
      </c>
      <c r="E142" s="152">
        <v>145.51</v>
      </c>
      <c r="F142" s="149" t="s">
        <v>195</v>
      </c>
      <c r="G142" s="61">
        <v>37561</v>
      </c>
    </row>
    <row r="143" spans="1:8" ht="14.25" thickBot="1" thickTop="1">
      <c r="A143" s="4">
        <v>37574</v>
      </c>
      <c r="B143" s="132">
        <v>1961</v>
      </c>
      <c r="C143" s="142">
        <v>168033</v>
      </c>
      <c r="D143" s="132">
        <v>123875</v>
      </c>
      <c r="E143" s="152">
        <v>45.46</v>
      </c>
      <c r="F143" s="149" t="s">
        <v>195</v>
      </c>
      <c r="G143" s="129" t="s">
        <v>178</v>
      </c>
      <c r="H143" s="137" t="s">
        <v>193</v>
      </c>
    </row>
    <row r="144" spans="1:8" ht="14.25" thickBot="1" thickTop="1">
      <c r="A144" s="5">
        <v>37586</v>
      </c>
      <c r="B144" s="135">
        <v>1999</v>
      </c>
      <c r="C144" s="141">
        <v>168570</v>
      </c>
      <c r="D144" s="135">
        <v>1980</v>
      </c>
      <c r="E144" s="154">
        <v>0.81</v>
      </c>
      <c r="F144" s="148" t="s">
        <v>218</v>
      </c>
      <c r="G144" s="155">
        <f>SUM(D134:D144)</f>
        <v>1401461</v>
      </c>
      <c r="H144" s="158">
        <f>SUM(E134:E144)</f>
        <v>520.7199999999999</v>
      </c>
    </row>
    <row r="145" spans="1:6" ht="13.5" thickTop="1">
      <c r="A145" s="20">
        <v>37602</v>
      </c>
      <c r="B145" s="133">
        <v>2070</v>
      </c>
      <c r="C145" s="143">
        <v>169191</v>
      </c>
      <c r="D145" s="131">
        <v>145065</v>
      </c>
      <c r="E145" s="153">
        <v>64.62</v>
      </c>
      <c r="F145" s="150" t="s">
        <v>200</v>
      </c>
    </row>
    <row r="146" spans="1:6" ht="12.75">
      <c r="A146" s="8">
        <v>37602</v>
      </c>
      <c r="B146" s="134">
        <v>2070</v>
      </c>
      <c r="C146" s="144">
        <v>169192</v>
      </c>
      <c r="D146" s="132">
        <v>478016</v>
      </c>
      <c r="E146" s="152">
        <v>147.39</v>
      </c>
      <c r="F146" s="151" t="s">
        <v>199</v>
      </c>
    </row>
    <row r="147" spans="1:6" ht="12.75">
      <c r="A147" s="8">
        <v>37602</v>
      </c>
      <c r="B147" s="134">
        <v>2070</v>
      </c>
      <c r="C147" s="144">
        <v>169193</v>
      </c>
      <c r="D147" s="132">
        <v>61534</v>
      </c>
      <c r="E147" s="152">
        <v>18.97</v>
      </c>
      <c r="F147" s="151" t="s">
        <v>199</v>
      </c>
    </row>
    <row r="148" spans="1:6" ht="12.75">
      <c r="A148" s="8">
        <v>37609</v>
      </c>
      <c r="B148" s="134">
        <v>2087</v>
      </c>
      <c r="C148" s="144">
        <v>169521</v>
      </c>
      <c r="D148" s="132">
        <v>497742</v>
      </c>
      <c r="E148" s="152">
        <v>223.87</v>
      </c>
      <c r="F148" s="151" t="s">
        <v>198</v>
      </c>
    </row>
    <row r="149" spans="1:6" ht="12.75">
      <c r="A149" s="8">
        <v>37611</v>
      </c>
      <c r="B149" s="134">
        <v>2091</v>
      </c>
      <c r="C149" s="144">
        <v>169638</v>
      </c>
      <c r="D149" s="132">
        <v>56269</v>
      </c>
      <c r="E149" s="152">
        <v>25.59</v>
      </c>
      <c r="F149" s="151" t="s">
        <v>197</v>
      </c>
    </row>
    <row r="150" spans="1:6" ht="13.5" thickBot="1">
      <c r="A150" s="8">
        <v>37613</v>
      </c>
      <c r="B150" s="134">
        <v>2097</v>
      </c>
      <c r="C150" s="144">
        <v>169705</v>
      </c>
      <c r="D150" s="132">
        <v>54092</v>
      </c>
      <c r="E150" s="152">
        <v>49.65</v>
      </c>
      <c r="F150" s="151" t="s">
        <v>196</v>
      </c>
    </row>
    <row r="151" spans="1:7" ht="14.25" thickBot="1" thickTop="1">
      <c r="A151" s="8">
        <v>37619</v>
      </c>
      <c r="B151" s="134">
        <v>2113</v>
      </c>
      <c r="C151" s="144">
        <v>169860</v>
      </c>
      <c r="D151" s="132">
        <v>598974</v>
      </c>
      <c r="E151" s="152">
        <v>321.75</v>
      </c>
      <c r="F151" s="151" t="s">
        <v>195</v>
      </c>
      <c r="G151" s="61">
        <v>37591</v>
      </c>
    </row>
    <row r="152" spans="1:8" ht="14.25" thickBot="1" thickTop="1">
      <c r="A152" s="8">
        <v>37619</v>
      </c>
      <c r="B152" s="134">
        <v>2113</v>
      </c>
      <c r="C152" s="144">
        <v>169861</v>
      </c>
      <c r="D152" s="132">
        <v>468038</v>
      </c>
      <c r="E152" s="152">
        <v>274.17</v>
      </c>
      <c r="F152" s="151" t="s">
        <v>195</v>
      </c>
      <c r="G152" s="129" t="s">
        <v>178</v>
      </c>
      <c r="H152" s="137" t="s">
        <v>193</v>
      </c>
    </row>
    <row r="153" spans="1:8" ht="14.25" thickBot="1" thickTop="1">
      <c r="A153" s="8">
        <v>37619</v>
      </c>
      <c r="B153" s="134">
        <v>2113</v>
      </c>
      <c r="C153" s="144">
        <v>169867</v>
      </c>
      <c r="D153" s="134">
        <v>38343</v>
      </c>
      <c r="E153" s="156">
        <v>13.84</v>
      </c>
      <c r="F153" s="151" t="s">
        <v>195</v>
      </c>
      <c r="G153" s="155">
        <f>SUM(D145:D153)</f>
        <v>2398073</v>
      </c>
      <c r="H153" s="158">
        <f>SUM(E145:E153)</f>
        <v>1139.85</v>
      </c>
    </row>
    <row r="154" spans="1:6" ht="13.5" thickTop="1">
      <c r="A154" s="3">
        <v>37624</v>
      </c>
      <c r="B154" s="130">
        <v>2134</v>
      </c>
      <c r="C154" s="139">
        <v>169998</v>
      </c>
      <c r="D154" s="130">
        <v>0</v>
      </c>
      <c r="E154" s="157">
        <v>0</v>
      </c>
      <c r="F154" s="146" t="s">
        <v>184</v>
      </c>
    </row>
    <row r="155" spans="1:6" ht="13.5" thickBot="1">
      <c r="A155" s="8">
        <v>37626</v>
      </c>
      <c r="B155" s="134">
        <v>2138</v>
      </c>
      <c r="C155" s="144">
        <v>170033</v>
      </c>
      <c r="D155" s="132">
        <v>885</v>
      </c>
      <c r="E155" s="152">
        <v>0.58</v>
      </c>
      <c r="F155" s="151" t="s">
        <v>183</v>
      </c>
    </row>
    <row r="156" spans="1:7" ht="14.25" thickBot="1" thickTop="1">
      <c r="A156" s="8">
        <v>37629</v>
      </c>
      <c r="B156" s="134">
        <v>2146</v>
      </c>
      <c r="C156" s="144">
        <v>170238</v>
      </c>
      <c r="D156" s="132">
        <v>25591</v>
      </c>
      <c r="E156" s="152">
        <v>8.36</v>
      </c>
      <c r="F156" s="151" t="s">
        <v>182</v>
      </c>
      <c r="G156" s="61">
        <v>37622</v>
      </c>
    </row>
    <row r="157" spans="1:8" ht="14.25" thickBot="1" thickTop="1">
      <c r="A157" s="8">
        <v>37629</v>
      </c>
      <c r="B157" s="134">
        <v>2146</v>
      </c>
      <c r="C157" s="144">
        <v>170239</v>
      </c>
      <c r="D157" s="132">
        <v>2762</v>
      </c>
      <c r="E157" s="152">
        <v>1.34</v>
      </c>
      <c r="F157" s="151" t="s">
        <v>182</v>
      </c>
      <c r="G157" s="129" t="s">
        <v>178</v>
      </c>
      <c r="H157" s="137" t="s">
        <v>193</v>
      </c>
    </row>
    <row r="158" spans="1:8" ht="14.25" thickBot="1" thickTop="1">
      <c r="A158" s="5">
        <v>37264</v>
      </c>
      <c r="B158" s="135">
        <v>2146</v>
      </c>
      <c r="C158" s="141">
        <v>170240</v>
      </c>
      <c r="D158" s="135">
        <v>6765</v>
      </c>
      <c r="E158" s="154">
        <v>5.71</v>
      </c>
      <c r="F158" s="148" t="s">
        <v>182</v>
      </c>
      <c r="G158" s="155">
        <f>SUM(D154:D158)</f>
        <v>36003</v>
      </c>
      <c r="H158" s="158">
        <f>SUM(E154:E158)</f>
        <v>15.989999999999998</v>
      </c>
    </row>
    <row r="159" spans="1:6" ht="13.5" thickTop="1">
      <c r="A159" s="20"/>
      <c r="B159" s="133"/>
      <c r="C159" s="143"/>
      <c r="D159" s="131"/>
      <c r="E159" s="153"/>
      <c r="F159" s="150"/>
    </row>
    <row r="160" spans="1:6" ht="12.75">
      <c r="A160" s="8"/>
      <c r="B160" s="134"/>
      <c r="C160" s="144"/>
      <c r="D160" s="132"/>
      <c r="E160" s="152"/>
      <c r="F160" s="151"/>
    </row>
    <row r="161" spans="1:6" ht="12.75">
      <c r="A161" s="8"/>
      <c r="B161" s="134"/>
      <c r="C161" s="144"/>
      <c r="D161" s="132"/>
      <c r="E161" s="152"/>
      <c r="F161" s="151"/>
    </row>
    <row r="162" spans="1:6" ht="13.5" thickBot="1">
      <c r="A162" s="5" t="s">
        <v>8</v>
      </c>
      <c r="B162" s="135" t="s">
        <v>8</v>
      </c>
      <c r="C162" s="141" t="s">
        <v>8</v>
      </c>
      <c r="D162" s="135"/>
      <c r="E162" s="154"/>
      <c r="F162" s="148" t="s">
        <v>8</v>
      </c>
    </row>
    <row r="163" spans="4:5" ht="14.25" thickBot="1" thickTop="1">
      <c r="D163" s="188">
        <f>SUM(D2:D162)</f>
        <v>10858139</v>
      </c>
      <c r="E163" s="188">
        <f>SUM(E2:E162)</f>
        <v>3539.47</v>
      </c>
    </row>
    <row r="164" ht="13.5" thickTop="1"/>
  </sheetData>
  <printOptions/>
  <pageMargins left="0.45" right="1.51" top="0.5" bottom="0.49" header="0.5" footer="0.5"/>
  <pageSetup horizontalDpi="800" verticalDpi="8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1"/>
  <sheetViews>
    <sheetView tabSelected="1" workbookViewId="0" topLeftCell="A284">
      <selection activeCell="I313" sqref="I313"/>
    </sheetView>
  </sheetViews>
  <sheetFormatPr defaultColWidth="9.140625" defaultRowHeight="12.75"/>
  <cols>
    <col min="1" max="1" width="9.140625" style="13" customWidth="1"/>
    <col min="2" max="2" width="10.7109375" style="0" customWidth="1"/>
    <col min="3" max="7" width="9.7109375" style="28" customWidth="1"/>
    <col min="8" max="10" width="7.7109375" style="37" customWidth="1"/>
    <col min="11" max="12" width="9.7109375" style="78" customWidth="1"/>
    <col min="13" max="14" width="6.7109375" style="29" customWidth="1"/>
    <col min="15" max="15" width="9.8515625" style="85" customWidth="1"/>
    <col min="16" max="19" width="9.7109375" style="85" customWidth="1"/>
    <col min="20" max="20" width="6.7109375" style="86" customWidth="1"/>
    <col min="21" max="22" width="8.7109375" style="87" customWidth="1"/>
    <col min="23" max="24" width="6.7109375" style="88" customWidth="1"/>
  </cols>
  <sheetData>
    <row r="1" spans="3:14" ht="14.25" thickBot="1" thickTop="1">
      <c r="C1" s="107"/>
      <c r="D1" s="119"/>
      <c r="E1" s="39" t="s">
        <v>115</v>
      </c>
      <c r="F1" s="118"/>
      <c r="G1" s="40"/>
      <c r="H1" s="38"/>
      <c r="I1" s="53" t="s">
        <v>9</v>
      </c>
      <c r="J1" s="54"/>
      <c r="K1" s="163" t="s">
        <v>187</v>
      </c>
      <c r="L1" s="127"/>
      <c r="M1" s="166" t="s">
        <v>99</v>
      </c>
      <c r="N1" s="167"/>
    </row>
    <row r="2" spans="1:24" s="1" customFormat="1" ht="14.25" thickBot="1" thickTop="1">
      <c r="A2" s="16" t="s">
        <v>109</v>
      </c>
      <c r="B2" s="10" t="s">
        <v>0</v>
      </c>
      <c r="C2" s="106" t="s">
        <v>92</v>
      </c>
      <c r="D2" s="41" t="s">
        <v>93</v>
      </c>
      <c r="E2" s="41" t="s">
        <v>11</v>
      </c>
      <c r="F2" s="41" t="s">
        <v>94</v>
      </c>
      <c r="G2" s="119" t="s">
        <v>175</v>
      </c>
      <c r="H2" s="38" t="s">
        <v>10</v>
      </c>
      <c r="I2" s="38" t="s">
        <v>93</v>
      </c>
      <c r="J2" s="38" t="s">
        <v>94</v>
      </c>
      <c r="K2" s="79" t="s">
        <v>94</v>
      </c>
      <c r="L2" s="164" t="s">
        <v>175</v>
      </c>
      <c r="M2" s="51" t="s">
        <v>94</v>
      </c>
      <c r="N2" s="51" t="s">
        <v>188</v>
      </c>
      <c r="O2" s="85"/>
      <c r="P2" s="85"/>
      <c r="Q2" s="85"/>
      <c r="R2" s="85"/>
      <c r="S2" s="85"/>
      <c r="T2" s="86"/>
      <c r="U2" s="87"/>
      <c r="V2" s="87"/>
      <c r="W2" s="88"/>
      <c r="X2" s="88"/>
    </row>
    <row r="3" spans="1:14" ht="13.5" thickTop="1">
      <c r="A3" s="69"/>
      <c r="B3" s="3" t="s">
        <v>8</v>
      </c>
      <c r="C3" s="42"/>
      <c r="D3" s="42" t="s">
        <v>8</v>
      </c>
      <c r="E3" s="42" t="s">
        <v>8</v>
      </c>
      <c r="F3" s="42" t="s">
        <v>8</v>
      </c>
      <c r="G3" s="42"/>
      <c r="H3" s="55" t="s">
        <v>8</v>
      </c>
      <c r="I3" s="55"/>
      <c r="J3" s="55"/>
      <c r="K3" s="80" t="s">
        <v>8</v>
      </c>
      <c r="L3" s="121"/>
      <c r="M3" s="169" t="s">
        <v>8</v>
      </c>
      <c r="N3" s="33"/>
    </row>
    <row r="4" spans="1:14" ht="12.75">
      <c r="A4" s="98"/>
      <c r="B4" s="12"/>
      <c r="C4" s="43"/>
      <c r="D4" s="43"/>
      <c r="E4" s="43"/>
      <c r="F4" s="43"/>
      <c r="G4" s="43"/>
      <c r="H4" s="56"/>
      <c r="I4" s="56"/>
      <c r="J4" s="56"/>
      <c r="K4" s="81"/>
      <c r="L4" s="122"/>
      <c r="M4" s="168"/>
      <c r="N4" s="32"/>
    </row>
    <row r="5" spans="1:14" ht="12.75">
      <c r="A5" s="98"/>
      <c r="B5" s="12"/>
      <c r="C5" s="43"/>
      <c r="D5" s="43"/>
      <c r="E5" s="43"/>
      <c r="F5" s="43"/>
      <c r="G5" s="43"/>
      <c r="H5" s="56"/>
      <c r="I5" s="56"/>
      <c r="J5" s="56"/>
      <c r="K5" s="81"/>
      <c r="L5" s="122"/>
      <c r="M5" s="168"/>
      <c r="N5" s="32"/>
    </row>
    <row r="6" spans="1:14" ht="12.75">
      <c r="A6" s="98" t="s">
        <v>104</v>
      </c>
      <c r="B6" s="12">
        <v>37365</v>
      </c>
      <c r="C6" s="43">
        <v>15.92</v>
      </c>
      <c r="D6" s="43">
        <v>10.53</v>
      </c>
      <c r="E6" s="43">
        <v>0.37</v>
      </c>
      <c r="F6" s="43">
        <v>0.03</v>
      </c>
      <c r="G6" s="43">
        <v>0.03</v>
      </c>
      <c r="H6" s="56">
        <v>0.7</v>
      </c>
      <c r="I6" s="56">
        <v>0.4</v>
      </c>
      <c r="J6" s="56">
        <v>0.2</v>
      </c>
      <c r="K6" s="81">
        <v>0</v>
      </c>
      <c r="L6" s="122">
        <v>0</v>
      </c>
      <c r="M6" s="168">
        <f aca="true" t="shared" si="0" ref="M6:M17">F6/C6</f>
        <v>0.0018844221105527637</v>
      </c>
      <c r="N6" s="32">
        <f>G6/C6</f>
        <v>0.0018844221105527637</v>
      </c>
    </row>
    <row r="7" spans="1:14" ht="12.75">
      <c r="A7" s="98" t="s">
        <v>105</v>
      </c>
      <c r="B7" s="12">
        <v>37366</v>
      </c>
      <c r="C7" s="43">
        <v>278.16</v>
      </c>
      <c r="D7" s="43">
        <v>264.8</v>
      </c>
      <c r="E7" s="43">
        <v>150.76</v>
      </c>
      <c r="F7" s="43">
        <v>127.35</v>
      </c>
      <c r="G7" s="43">
        <v>127.35</v>
      </c>
      <c r="H7" s="56">
        <v>9</v>
      </c>
      <c r="I7" s="56">
        <v>8.6</v>
      </c>
      <c r="J7" s="56">
        <v>7.6</v>
      </c>
      <c r="K7" s="81">
        <v>492</v>
      </c>
      <c r="L7" s="122">
        <v>492</v>
      </c>
      <c r="M7" s="168">
        <f t="shared" si="0"/>
        <v>0.45783002588438304</v>
      </c>
      <c r="N7" s="32">
        <f aca="true" t="shared" si="1" ref="N7:N69">G7/C7</f>
        <v>0.45783002588438304</v>
      </c>
    </row>
    <row r="8" spans="1:14" ht="12.75">
      <c r="A8" s="98" t="s">
        <v>106</v>
      </c>
      <c r="B8" s="12">
        <v>37367</v>
      </c>
      <c r="C8" s="43">
        <v>414.17</v>
      </c>
      <c r="D8" s="43">
        <v>391.82</v>
      </c>
      <c r="E8" s="43">
        <v>216.71</v>
      </c>
      <c r="F8" s="43">
        <v>193.11</v>
      </c>
      <c r="G8" s="43">
        <v>193.11</v>
      </c>
      <c r="H8" s="56">
        <v>14.3</v>
      </c>
      <c r="I8" s="56">
        <v>13.5</v>
      </c>
      <c r="J8" s="56">
        <v>11</v>
      </c>
      <c r="K8" s="81">
        <v>635</v>
      </c>
      <c r="L8" s="122">
        <v>635</v>
      </c>
      <c r="M8" s="168">
        <f t="shared" si="0"/>
        <v>0.46625781683849626</v>
      </c>
      <c r="N8" s="32">
        <f t="shared" si="1"/>
        <v>0.46625781683849626</v>
      </c>
    </row>
    <row r="9" spans="1:14" ht="12.75">
      <c r="A9" s="98" t="s">
        <v>107</v>
      </c>
      <c r="B9" s="12">
        <v>37368</v>
      </c>
      <c r="C9" s="43">
        <v>555.82</v>
      </c>
      <c r="D9" s="43">
        <v>478.76</v>
      </c>
      <c r="E9" s="43">
        <v>287.46</v>
      </c>
      <c r="F9" s="43">
        <v>257.87</v>
      </c>
      <c r="G9" s="43">
        <v>257.87</v>
      </c>
      <c r="H9" s="56">
        <v>15.7</v>
      </c>
      <c r="I9" s="56">
        <v>13.4</v>
      </c>
      <c r="J9" s="56">
        <v>11.6</v>
      </c>
      <c r="K9" s="81">
        <v>909</v>
      </c>
      <c r="L9" s="122">
        <v>909</v>
      </c>
      <c r="M9" s="168">
        <f t="shared" si="0"/>
        <v>0.46394516210283904</v>
      </c>
      <c r="N9" s="32">
        <f t="shared" si="1"/>
        <v>0.46394516210283904</v>
      </c>
    </row>
    <row r="10" spans="1:14" ht="12.75">
      <c r="A10" s="98" t="s">
        <v>108</v>
      </c>
      <c r="B10" s="12">
        <v>37369</v>
      </c>
      <c r="C10" s="43">
        <v>134.88</v>
      </c>
      <c r="D10" s="43">
        <v>116.03</v>
      </c>
      <c r="E10" s="43">
        <v>49.18</v>
      </c>
      <c r="F10" s="43">
        <v>37.73</v>
      </c>
      <c r="G10" s="43">
        <v>37.73</v>
      </c>
      <c r="H10" s="56">
        <v>6</v>
      </c>
      <c r="I10" s="56">
        <v>5.1</v>
      </c>
      <c r="J10" s="56">
        <v>3.3</v>
      </c>
      <c r="K10" s="81">
        <v>177</v>
      </c>
      <c r="L10" s="122">
        <v>177</v>
      </c>
      <c r="M10" s="168">
        <f t="shared" si="0"/>
        <v>0.27973013048635825</v>
      </c>
      <c r="N10" s="32">
        <f t="shared" si="1"/>
        <v>0.27973013048635825</v>
      </c>
    </row>
    <row r="11" spans="1:14" ht="12.75">
      <c r="A11" s="98" t="s">
        <v>102</v>
      </c>
      <c r="B11" s="12">
        <v>37370</v>
      </c>
      <c r="C11" s="43">
        <v>521.89</v>
      </c>
      <c r="D11" s="43">
        <v>475.96</v>
      </c>
      <c r="E11" s="43">
        <v>204.72</v>
      </c>
      <c r="F11" s="43">
        <v>180.45</v>
      </c>
      <c r="G11" s="43">
        <v>180.45</v>
      </c>
      <c r="H11" s="56">
        <v>13.6</v>
      </c>
      <c r="I11" s="56">
        <v>12.5</v>
      </c>
      <c r="J11" s="56">
        <v>9.4</v>
      </c>
      <c r="K11" s="81">
        <v>667</v>
      </c>
      <c r="L11" s="122">
        <v>667</v>
      </c>
      <c r="M11" s="168">
        <f t="shared" si="0"/>
        <v>0.3457625170054992</v>
      </c>
      <c r="N11" s="32">
        <f t="shared" si="1"/>
        <v>0.3457625170054992</v>
      </c>
    </row>
    <row r="12" spans="1:14" ht="12.75">
      <c r="A12" s="98" t="s">
        <v>103</v>
      </c>
      <c r="B12" s="12">
        <v>37371</v>
      </c>
      <c r="C12" s="43">
        <v>451.53</v>
      </c>
      <c r="D12" s="43">
        <v>313.38</v>
      </c>
      <c r="E12" s="43">
        <v>188.46</v>
      </c>
      <c r="F12" s="43">
        <v>180.01</v>
      </c>
      <c r="G12" s="43">
        <v>180.01</v>
      </c>
      <c r="H12" s="56">
        <v>15.7</v>
      </c>
      <c r="I12" s="56">
        <v>11.7</v>
      </c>
      <c r="J12" s="56">
        <v>9.7</v>
      </c>
      <c r="K12" s="81">
        <v>763</v>
      </c>
      <c r="L12" s="122">
        <v>763</v>
      </c>
      <c r="M12" s="168">
        <f t="shared" si="0"/>
        <v>0.3986667552543574</v>
      </c>
      <c r="N12" s="32">
        <f t="shared" si="1"/>
        <v>0.3986667552543574</v>
      </c>
    </row>
    <row r="13" spans="1:14" ht="12.75">
      <c r="A13" s="98" t="s">
        <v>104</v>
      </c>
      <c r="B13" s="12">
        <v>37372</v>
      </c>
      <c r="C13" s="43">
        <v>505.55</v>
      </c>
      <c r="D13" s="43">
        <v>308</v>
      </c>
      <c r="E13" s="43">
        <v>141.07</v>
      </c>
      <c r="F13" s="43">
        <v>123.56</v>
      </c>
      <c r="G13" s="43">
        <v>123.56</v>
      </c>
      <c r="H13" s="56">
        <v>12.1</v>
      </c>
      <c r="I13" s="56">
        <v>7.1</v>
      </c>
      <c r="J13" s="56">
        <v>5.8</v>
      </c>
      <c r="K13" s="81">
        <v>402</v>
      </c>
      <c r="L13" s="122">
        <v>402</v>
      </c>
      <c r="M13" s="168">
        <f t="shared" si="0"/>
        <v>0.24440708139649886</v>
      </c>
      <c r="N13" s="32">
        <f t="shared" si="1"/>
        <v>0.24440708139649886</v>
      </c>
    </row>
    <row r="14" spans="1:14" ht="13.5" thickBot="1">
      <c r="A14" s="98" t="s">
        <v>105</v>
      </c>
      <c r="B14" s="12">
        <v>37373</v>
      </c>
      <c r="C14" s="43">
        <v>348.85</v>
      </c>
      <c r="D14" s="43">
        <v>281.23</v>
      </c>
      <c r="E14" s="43">
        <v>177.93</v>
      </c>
      <c r="F14" s="43">
        <v>172.44</v>
      </c>
      <c r="G14" s="43">
        <v>172.44</v>
      </c>
      <c r="H14" s="56">
        <v>10.4</v>
      </c>
      <c r="I14" s="56">
        <v>7.7</v>
      </c>
      <c r="J14" s="56">
        <v>6.5</v>
      </c>
      <c r="K14" s="81">
        <v>601</v>
      </c>
      <c r="L14" s="122">
        <v>600</v>
      </c>
      <c r="M14" s="168">
        <f t="shared" si="0"/>
        <v>0.4943098753045721</v>
      </c>
      <c r="N14" s="32">
        <f t="shared" si="1"/>
        <v>0.4943098753045721</v>
      </c>
    </row>
    <row r="15" spans="1:17" ht="14.25" thickBot="1" thickTop="1">
      <c r="A15" s="98" t="s">
        <v>106</v>
      </c>
      <c r="B15" s="12">
        <v>37374</v>
      </c>
      <c r="C15" s="43">
        <v>329.2</v>
      </c>
      <c r="D15" s="43">
        <v>272.69</v>
      </c>
      <c r="E15" s="43">
        <v>184.82</v>
      </c>
      <c r="F15" s="43">
        <v>172.51</v>
      </c>
      <c r="G15" s="43">
        <v>100.83</v>
      </c>
      <c r="H15" s="56">
        <v>9.8</v>
      </c>
      <c r="I15" s="56">
        <v>7.8</v>
      </c>
      <c r="J15" s="56">
        <v>6.8</v>
      </c>
      <c r="K15" s="81">
        <v>677</v>
      </c>
      <c r="L15" s="122">
        <v>375</v>
      </c>
      <c r="M15" s="168">
        <f t="shared" si="0"/>
        <v>0.5240279465370595</v>
      </c>
      <c r="N15" s="32">
        <f t="shared" si="1"/>
        <v>0.3062879708383961</v>
      </c>
      <c r="O15" s="182"/>
      <c r="P15" s="183" t="s">
        <v>219</v>
      </c>
      <c r="Q15" s="184"/>
    </row>
    <row r="16" spans="1:24" ht="14.25" thickBot="1" thickTop="1">
      <c r="A16" s="98" t="s">
        <v>107</v>
      </c>
      <c r="B16" s="12">
        <v>37375</v>
      </c>
      <c r="C16" s="43">
        <v>598.4</v>
      </c>
      <c r="D16" s="43">
        <v>514.46</v>
      </c>
      <c r="E16" s="43">
        <v>298.96</v>
      </c>
      <c r="F16" s="43">
        <v>257.7</v>
      </c>
      <c r="G16" s="43">
        <v>257.7</v>
      </c>
      <c r="H16" s="56">
        <v>16.8</v>
      </c>
      <c r="I16" s="56">
        <v>14.7</v>
      </c>
      <c r="J16" s="56">
        <v>11.8</v>
      </c>
      <c r="K16" s="81">
        <v>844</v>
      </c>
      <c r="L16" s="122">
        <v>844</v>
      </c>
      <c r="M16" s="168">
        <f t="shared" si="0"/>
        <v>0.43064839572192515</v>
      </c>
      <c r="N16" s="32">
        <f t="shared" si="1"/>
        <v>0.43064839572192515</v>
      </c>
      <c r="O16" s="160" t="s">
        <v>92</v>
      </c>
      <c r="P16" s="41" t="s">
        <v>93</v>
      </c>
      <c r="Q16" s="41" t="s">
        <v>11</v>
      </c>
      <c r="R16" s="41" t="s">
        <v>94</v>
      </c>
      <c r="S16" s="119" t="s">
        <v>175</v>
      </c>
      <c r="T16" s="38" t="s">
        <v>10</v>
      </c>
      <c r="U16" s="79" t="s">
        <v>94</v>
      </c>
      <c r="V16" s="120" t="s">
        <v>188</v>
      </c>
      <c r="W16" s="30" t="s">
        <v>94</v>
      </c>
      <c r="X16" s="30" t="s">
        <v>188</v>
      </c>
    </row>
    <row r="17" spans="1:24" ht="14.25" thickBot="1" thickTop="1">
      <c r="A17" s="114" t="s">
        <v>108</v>
      </c>
      <c r="B17" s="20">
        <v>37376</v>
      </c>
      <c r="C17" s="115">
        <v>193.28</v>
      </c>
      <c r="D17" s="115">
        <v>176.44</v>
      </c>
      <c r="E17" s="115">
        <v>88.58</v>
      </c>
      <c r="F17" s="115">
        <v>81.51</v>
      </c>
      <c r="G17" s="115">
        <v>81.51</v>
      </c>
      <c r="H17" s="116">
        <v>6.2</v>
      </c>
      <c r="I17" s="116">
        <v>5.6</v>
      </c>
      <c r="J17" s="116">
        <v>4</v>
      </c>
      <c r="K17" s="117">
        <v>292</v>
      </c>
      <c r="L17" s="123">
        <v>292</v>
      </c>
      <c r="M17" s="170">
        <f t="shared" si="0"/>
        <v>0.4217197847682119</v>
      </c>
      <c r="N17" s="34">
        <f t="shared" si="1"/>
        <v>0.4217197847682119</v>
      </c>
      <c r="O17" s="165">
        <f>SUM(C5:C17)</f>
        <v>4347.65</v>
      </c>
      <c r="P17" s="77">
        <f>SUM(D5:D17)</f>
        <v>3604.1</v>
      </c>
      <c r="Q17" s="77">
        <f>SUM(E5:E17)</f>
        <v>1989.0199999999998</v>
      </c>
      <c r="R17" s="77">
        <f>SUM(F5:F17)</f>
        <v>1784.27</v>
      </c>
      <c r="S17" s="77">
        <f>SUM(G5:G17)</f>
        <v>1712.59</v>
      </c>
      <c r="T17" s="89">
        <f>SUM(H6:H17)</f>
        <v>130.29999999999998</v>
      </c>
      <c r="U17" s="79">
        <f>SUM(K6:K17)</f>
        <v>6459</v>
      </c>
      <c r="V17" s="79">
        <f>SUM(L6:L17)</f>
        <v>6156</v>
      </c>
      <c r="W17" s="51">
        <f>SUM(F6:F17)/SUM(C6:C17)</f>
        <v>0.4103987211482065</v>
      </c>
      <c r="X17" s="51">
        <f>SUM(G6:G17)/SUM(C6:C17)</f>
        <v>0.3939116534219636</v>
      </c>
    </row>
    <row r="18" spans="1:14" ht="13.5" thickTop="1">
      <c r="A18" s="69" t="s">
        <v>102</v>
      </c>
      <c r="B18" s="3">
        <v>37377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55">
        <v>0</v>
      </c>
      <c r="I18" s="55">
        <v>0</v>
      </c>
      <c r="J18" s="55">
        <v>0</v>
      </c>
      <c r="K18" s="80">
        <v>0</v>
      </c>
      <c r="L18" s="121">
        <v>0</v>
      </c>
      <c r="M18" s="169">
        <v>0</v>
      </c>
      <c r="N18" s="33">
        <v>0</v>
      </c>
    </row>
    <row r="19" spans="1:14" ht="12.75">
      <c r="A19" s="70" t="s">
        <v>103</v>
      </c>
      <c r="B19" s="12">
        <v>37378</v>
      </c>
      <c r="C19" s="43">
        <v>436.77</v>
      </c>
      <c r="D19" s="43">
        <v>346.88</v>
      </c>
      <c r="E19" s="43">
        <v>125.83</v>
      </c>
      <c r="F19" s="43">
        <v>121.03</v>
      </c>
      <c r="G19" s="43">
        <v>121.03</v>
      </c>
      <c r="H19" s="56">
        <v>10.5</v>
      </c>
      <c r="I19" s="56">
        <v>8.4</v>
      </c>
      <c r="J19" s="56">
        <v>5</v>
      </c>
      <c r="K19" s="81">
        <v>464</v>
      </c>
      <c r="L19" s="122">
        <v>464</v>
      </c>
      <c r="M19" s="168">
        <f aca="true" t="shared" si="2" ref="M19:M29">F19/C19</f>
        <v>0.2771023650891774</v>
      </c>
      <c r="N19" s="32">
        <f t="shared" si="1"/>
        <v>0.2771023650891774</v>
      </c>
    </row>
    <row r="20" spans="1:14" ht="12.75">
      <c r="A20" s="70" t="s">
        <v>104</v>
      </c>
      <c r="B20" s="12">
        <v>37379</v>
      </c>
      <c r="C20" s="43">
        <v>329.95</v>
      </c>
      <c r="D20" s="43">
        <v>232.98</v>
      </c>
      <c r="E20" s="43">
        <v>71.58</v>
      </c>
      <c r="F20" s="43">
        <v>66.74</v>
      </c>
      <c r="G20" s="43">
        <v>66.74</v>
      </c>
      <c r="H20" s="56">
        <v>8.7</v>
      </c>
      <c r="I20" s="56">
        <v>6.6</v>
      </c>
      <c r="J20" s="56">
        <v>4.4</v>
      </c>
      <c r="K20" s="81">
        <v>289</v>
      </c>
      <c r="L20" s="122">
        <v>289</v>
      </c>
      <c r="M20" s="168">
        <f t="shared" si="2"/>
        <v>0.2022730716775269</v>
      </c>
      <c r="N20" s="32">
        <f t="shared" si="1"/>
        <v>0.2022730716775269</v>
      </c>
    </row>
    <row r="21" spans="1:14" ht="12.75">
      <c r="A21" s="70" t="s">
        <v>105</v>
      </c>
      <c r="B21" s="12">
        <v>37380</v>
      </c>
      <c r="C21" s="43">
        <v>686.95</v>
      </c>
      <c r="D21" s="43">
        <v>574.63</v>
      </c>
      <c r="E21" s="43">
        <v>235.99</v>
      </c>
      <c r="F21" s="43">
        <v>225.4</v>
      </c>
      <c r="G21" s="43">
        <v>225.4</v>
      </c>
      <c r="H21" s="56">
        <v>20.4</v>
      </c>
      <c r="I21" s="56">
        <v>17.3</v>
      </c>
      <c r="J21" s="56">
        <v>11.9</v>
      </c>
      <c r="K21" s="81">
        <v>959</v>
      </c>
      <c r="L21" s="122">
        <v>959</v>
      </c>
      <c r="M21" s="168">
        <f t="shared" si="2"/>
        <v>0.3281170390858141</v>
      </c>
      <c r="N21" s="32">
        <f t="shared" si="1"/>
        <v>0.3281170390858141</v>
      </c>
    </row>
    <row r="22" spans="1:14" ht="12.75">
      <c r="A22" s="70" t="s">
        <v>106</v>
      </c>
      <c r="B22" s="12">
        <v>37381</v>
      </c>
      <c r="C22" s="43">
        <v>520.42</v>
      </c>
      <c r="D22" s="43">
        <v>493.06</v>
      </c>
      <c r="E22" s="43">
        <v>163.88</v>
      </c>
      <c r="F22" s="43">
        <v>157.4</v>
      </c>
      <c r="G22" s="43">
        <v>157.4</v>
      </c>
      <c r="H22" s="56">
        <v>13.7</v>
      </c>
      <c r="I22" s="56">
        <v>12.9</v>
      </c>
      <c r="J22" s="56">
        <v>7.6</v>
      </c>
      <c r="K22" s="81">
        <v>693</v>
      </c>
      <c r="L22" s="122">
        <v>693</v>
      </c>
      <c r="M22" s="168">
        <f t="shared" si="2"/>
        <v>0.30244802275085514</v>
      </c>
      <c r="N22" s="32">
        <f t="shared" si="1"/>
        <v>0.30244802275085514</v>
      </c>
    </row>
    <row r="23" spans="1:14" ht="12.75">
      <c r="A23" s="70" t="s">
        <v>107</v>
      </c>
      <c r="B23" s="12">
        <v>37382</v>
      </c>
      <c r="C23" s="43">
        <v>724.01</v>
      </c>
      <c r="D23" s="43">
        <v>679.56</v>
      </c>
      <c r="E23" s="43">
        <v>285.7</v>
      </c>
      <c r="F23" s="43">
        <v>275.82</v>
      </c>
      <c r="G23" s="43">
        <v>275.82</v>
      </c>
      <c r="H23" s="56">
        <v>16.8</v>
      </c>
      <c r="I23" s="56">
        <v>15.7</v>
      </c>
      <c r="J23" s="56">
        <v>10.3</v>
      </c>
      <c r="K23" s="81">
        <v>1044</v>
      </c>
      <c r="L23" s="122">
        <v>1044</v>
      </c>
      <c r="M23" s="168">
        <f t="shared" si="2"/>
        <v>0.3809615889283297</v>
      </c>
      <c r="N23" s="32">
        <f t="shared" si="1"/>
        <v>0.3809615889283297</v>
      </c>
    </row>
    <row r="24" spans="1:14" ht="12.75">
      <c r="A24" s="70" t="s">
        <v>108</v>
      </c>
      <c r="B24" s="12">
        <v>37383</v>
      </c>
      <c r="C24" s="43">
        <v>268.17</v>
      </c>
      <c r="D24" s="43">
        <v>232.87</v>
      </c>
      <c r="E24" s="43">
        <v>89.05</v>
      </c>
      <c r="F24" s="43">
        <v>83.6</v>
      </c>
      <c r="G24" s="43">
        <v>83.6</v>
      </c>
      <c r="H24" s="56">
        <v>8.5</v>
      </c>
      <c r="I24" s="56">
        <v>7.4</v>
      </c>
      <c r="J24" s="56">
        <v>5.1</v>
      </c>
      <c r="K24" s="81">
        <v>366</v>
      </c>
      <c r="L24" s="122">
        <v>366</v>
      </c>
      <c r="M24" s="168">
        <f t="shared" si="2"/>
        <v>0.31174255136667034</v>
      </c>
      <c r="N24" s="32">
        <f t="shared" si="1"/>
        <v>0.31174255136667034</v>
      </c>
    </row>
    <row r="25" spans="1:14" ht="12.75">
      <c r="A25" s="70" t="s">
        <v>102</v>
      </c>
      <c r="B25" s="12">
        <v>37384</v>
      </c>
      <c r="C25" s="43">
        <v>22.7</v>
      </c>
      <c r="D25" s="43">
        <v>16.47</v>
      </c>
      <c r="E25" s="43">
        <v>0</v>
      </c>
      <c r="F25" s="43">
        <v>0</v>
      </c>
      <c r="G25" s="43">
        <v>0</v>
      </c>
      <c r="H25" s="56">
        <v>0.3</v>
      </c>
      <c r="I25" s="56">
        <v>0.3</v>
      </c>
      <c r="J25" s="56">
        <v>0</v>
      </c>
      <c r="K25" s="81">
        <v>0</v>
      </c>
      <c r="L25" s="122">
        <v>0</v>
      </c>
      <c r="M25" s="168">
        <f t="shared" si="2"/>
        <v>0</v>
      </c>
      <c r="N25" s="32">
        <f t="shared" si="1"/>
        <v>0</v>
      </c>
    </row>
    <row r="26" spans="1:14" ht="12.75">
      <c r="A26" s="70" t="s">
        <v>103</v>
      </c>
      <c r="B26" s="12">
        <v>37385</v>
      </c>
      <c r="C26" s="43">
        <v>841.44</v>
      </c>
      <c r="D26" s="43">
        <v>707.71</v>
      </c>
      <c r="E26" s="43">
        <v>0</v>
      </c>
      <c r="F26" s="43">
        <v>0</v>
      </c>
      <c r="G26" s="43">
        <v>0</v>
      </c>
      <c r="H26" s="56">
        <v>18.8</v>
      </c>
      <c r="I26" s="56">
        <v>15.9</v>
      </c>
      <c r="J26" s="56">
        <v>0</v>
      </c>
      <c r="K26" s="81">
        <v>0</v>
      </c>
      <c r="L26" s="122">
        <v>0</v>
      </c>
      <c r="M26" s="168">
        <f t="shared" si="2"/>
        <v>0</v>
      </c>
      <c r="N26" s="32">
        <f t="shared" si="1"/>
        <v>0</v>
      </c>
    </row>
    <row r="27" spans="1:14" ht="12.75">
      <c r="A27" s="70" t="s">
        <v>104</v>
      </c>
      <c r="B27" s="12">
        <v>37386</v>
      </c>
      <c r="C27" s="43">
        <v>372.44</v>
      </c>
      <c r="D27" s="43">
        <v>299.17</v>
      </c>
      <c r="E27" s="43">
        <v>0</v>
      </c>
      <c r="F27" s="43">
        <v>0</v>
      </c>
      <c r="G27" s="43">
        <v>0</v>
      </c>
      <c r="H27" s="56">
        <v>7.8</v>
      </c>
      <c r="I27" s="56">
        <v>6.1</v>
      </c>
      <c r="J27" s="56">
        <v>0</v>
      </c>
      <c r="K27" s="81">
        <v>0</v>
      </c>
      <c r="L27" s="122">
        <v>0</v>
      </c>
      <c r="M27" s="168">
        <f t="shared" si="2"/>
        <v>0</v>
      </c>
      <c r="N27" s="32">
        <f t="shared" si="1"/>
        <v>0</v>
      </c>
    </row>
    <row r="28" spans="1:14" ht="12.75">
      <c r="A28" s="70" t="s">
        <v>105</v>
      </c>
      <c r="B28" s="12">
        <v>37387</v>
      </c>
      <c r="C28" s="43">
        <v>680.64</v>
      </c>
      <c r="D28" s="43">
        <v>518.19</v>
      </c>
      <c r="E28" s="43">
        <v>0</v>
      </c>
      <c r="F28" s="43">
        <v>0</v>
      </c>
      <c r="G28" s="43">
        <v>0</v>
      </c>
      <c r="H28" s="56">
        <v>17.6</v>
      </c>
      <c r="I28" s="56">
        <v>13.4</v>
      </c>
      <c r="J28" s="56">
        <v>0</v>
      </c>
      <c r="K28" s="81">
        <v>0</v>
      </c>
      <c r="L28" s="122">
        <v>0</v>
      </c>
      <c r="M28" s="168">
        <f t="shared" si="2"/>
        <v>0</v>
      </c>
      <c r="N28" s="32">
        <f t="shared" si="1"/>
        <v>0</v>
      </c>
    </row>
    <row r="29" spans="1:14" ht="12.75">
      <c r="A29" s="70" t="s">
        <v>106</v>
      </c>
      <c r="B29" s="12">
        <v>37388</v>
      </c>
      <c r="C29" s="43">
        <v>557.83</v>
      </c>
      <c r="D29" s="43">
        <v>547.09</v>
      </c>
      <c r="E29" s="43">
        <v>0</v>
      </c>
      <c r="F29" s="43">
        <v>0</v>
      </c>
      <c r="G29" s="43">
        <v>0</v>
      </c>
      <c r="H29" s="56">
        <v>13.9</v>
      </c>
      <c r="I29" s="56">
        <v>13.6</v>
      </c>
      <c r="J29" s="56">
        <v>0</v>
      </c>
      <c r="K29" s="81">
        <v>0</v>
      </c>
      <c r="L29" s="122">
        <v>0</v>
      </c>
      <c r="M29" s="168">
        <f t="shared" si="2"/>
        <v>0</v>
      </c>
      <c r="N29" s="32">
        <f t="shared" si="1"/>
        <v>0</v>
      </c>
    </row>
    <row r="30" spans="1:14" ht="12.75">
      <c r="A30" s="70" t="s">
        <v>107</v>
      </c>
      <c r="B30" s="12">
        <v>37389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56">
        <v>0</v>
      </c>
      <c r="I30" s="56">
        <v>0</v>
      </c>
      <c r="J30" s="56">
        <v>0</v>
      </c>
      <c r="K30" s="81">
        <v>0</v>
      </c>
      <c r="L30" s="122">
        <v>0</v>
      </c>
      <c r="M30" s="168">
        <v>0</v>
      </c>
      <c r="N30" s="32">
        <v>0</v>
      </c>
    </row>
    <row r="31" spans="1:14" ht="12.75">
      <c r="A31" s="70" t="s">
        <v>108</v>
      </c>
      <c r="B31" s="12">
        <v>37390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56">
        <v>0</v>
      </c>
      <c r="I31" s="56">
        <v>0</v>
      </c>
      <c r="J31" s="56">
        <v>0</v>
      </c>
      <c r="K31" s="81">
        <v>0</v>
      </c>
      <c r="L31" s="122">
        <v>0</v>
      </c>
      <c r="M31" s="168">
        <v>0</v>
      </c>
      <c r="N31" s="32">
        <v>0</v>
      </c>
    </row>
    <row r="32" spans="1:14" ht="12.75">
      <c r="A32" s="70" t="s">
        <v>102</v>
      </c>
      <c r="B32" s="12">
        <v>37391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56">
        <v>0</v>
      </c>
      <c r="I32" s="56">
        <v>0</v>
      </c>
      <c r="J32" s="56">
        <v>0</v>
      </c>
      <c r="K32" s="81">
        <v>0</v>
      </c>
      <c r="L32" s="122">
        <v>0</v>
      </c>
      <c r="M32" s="168">
        <v>0</v>
      </c>
      <c r="N32" s="32">
        <v>0</v>
      </c>
    </row>
    <row r="33" spans="1:14" ht="12.75">
      <c r="A33" s="70" t="s">
        <v>103</v>
      </c>
      <c r="B33" s="12">
        <v>37392</v>
      </c>
      <c r="C33" s="43">
        <v>456.62</v>
      </c>
      <c r="D33" s="43">
        <v>360.02</v>
      </c>
      <c r="E33" s="43">
        <v>180.19</v>
      </c>
      <c r="F33" s="43">
        <v>177.78</v>
      </c>
      <c r="G33" s="43">
        <v>177.78</v>
      </c>
      <c r="H33" s="56">
        <v>10.1</v>
      </c>
      <c r="I33" s="56">
        <v>8.2</v>
      </c>
      <c r="J33" s="56">
        <v>6.4</v>
      </c>
      <c r="K33" s="81">
        <v>479</v>
      </c>
      <c r="L33" s="122">
        <v>479</v>
      </c>
      <c r="M33" s="168">
        <f aca="true" t="shared" si="3" ref="M33:M38">F33/C33</f>
        <v>0.3893390565459244</v>
      </c>
      <c r="N33" s="32">
        <f t="shared" si="1"/>
        <v>0.3893390565459244</v>
      </c>
    </row>
    <row r="34" spans="1:14" ht="12.75">
      <c r="A34" s="70" t="s">
        <v>104</v>
      </c>
      <c r="B34" s="12">
        <v>37393</v>
      </c>
      <c r="C34" s="43">
        <v>385.93</v>
      </c>
      <c r="D34" s="43">
        <v>317.68</v>
      </c>
      <c r="E34" s="43">
        <v>153.71</v>
      </c>
      <c r="F34" s="43">
        <v>150.26</v>
      </c>
      <c r="G34" s="43">
        <v>150.26</v>
      </c>
      <c r="H34" s="56">
        <v>11.1</v>
      </c>
      <c r="I34" s="56">
        <v>9.2</v>
      </c>
      <c r="J34" s="56">
        <v>6.8</v>
      </c>
      <c r="K34" s="81">
        <v>502</v>
      </c>
      <c r="L34" s="122">
        <v>502</v>
      </c>
      <c r="M34" s="168">
        <f t="shared" si="3"/>
        <v>0.3893452180447231</v>
      </c>
      <c r="N34" s="32">
        <f t="shared" si="1"/>
        <v>0.3893452180447231</v>
      </c>
    </row>
    <row r="35" spans="1:14" ht="12.75">
      <c r="A35" s="70" t="s">
        <v>105</v>
      </c>
      <c r="B35" s="12">
        <v>37394</v>
      </c>
      <c r="C35" s="43">
        <v>690.95</v>
      </c>
      <c r="D35" s="43">
        <v>657.39</v>
      </c>
      <c r="E35" s="43">
        <v>364.34</v>
      </c>
      <c r="F35" s="43">
        <v>357.59</v>
      </c>
      <c r="G35" s="43">
        <v>357.59</v>
      </c>
      <c r="H35" s="56">
        <v>18.7</v>
      </c>
      <c r="I35" s="56">
        <v>17.9</v>
      </c>
      <c r="J35" s="56">
        <v>13.3</v>
      </c>
      <c r="K35" s="81">
        <v>965</v>
      </c>
      <c r="L35" s="122">
        <v>965</v>
      </c>
      <c r="M35" s="168">
        <f t="shared" si="3"/>
        <v>0.5175338302337361</v>
      </c>
      <c r="N35" s="32">
        <f t="shared" si="1"/>
        <v>0.5175338302337361</v>
      </c>
    </row>
    <row r="36" spans="1:14" ht="12.75">
      <c r="A36" s="70" t="s">
        <v>106</v>
      </c>
      <c r="B36" s="12">
        <v>37395</v>
      </c>
      <c r="C36" s="43">
        <v>761.23</v>
      </c>
      <c r="D36" s="43">
        <v>707.91</v>
      </c>
      <c r="E36" s="43">
        <v>463.93</v>
      </c>
      <c r="F36" s="43">
        <v>449.82</v>
      </c>
      <c r="G36" s="43">
        <v>423.4</v>
      </c>
      <c r="H36" s="56">
        <v>21.2</v>
      </c>
      <c r="I36" s="56">
        <v>19.4</v>
      </c>
      <c r="J36" s="56">
        <v>17.2</v>
      </c>
      <c r="K36" s="81">
        <v>1303</v>
      </c>
      <c r="L36" s="122">
        <v>1162</v>
      </c>
      <c r="M36" s="168">
        <f t="shared" si="3"/>
        <v>0.5909120765077571</v>
      </c>
      <c r="N36" s="32">
        <f t="shared" si="1"/>
        <v>0.5562050891320626</v>
      </c>
    </row>
    <row r="37" spans="1:14" ht="12.75">
      <c r="A37" s="70" t="s">
        <v>107</v>
      </c>
      <c r="B37" s="12">
        <v>37396</v>
      </c>
      <c r="C37" s="43">
        <v>679.51</v>
      </c>
      <c r="D37" s="43">
        <v>557.97</v>
      </c>
      <c r="E37" s="43">
        <v>281.21</v>
      </c>
      <c r="F37" s="43">
        <v>279.02</v>
      </c>
      <c r="G37" s="43">
        <v>268.35</v>
      </c>
      <c r="H37" s="56">
        <v>19.1</v>
      </c>
      <c r="I37" s="56">
        <v>15.5</v>
      </c>
      <c r="J37" s="56">
        <v>11.9</v>
      </c>
      <c r="K37" s="81">
        <v>972</v>
      </c>
      <c r="L37" s="122">
        <v>831</v>
      </c>
      <c r="M37" s="168">
        <f t="shared" si="3"/>
        <v>0.4106194169327898</v>
      </c>
      <c r="N37" s="32">
        <f t="shared" si="1"/>
        <v>0.39491692543156104</v>
      </c>
    </row>
    <row r="38" spans="1:14" ht="12.75">
      <c r="A38" s="70" t="s">
        <v>108</v>
      </c>
      <c r="B38" s="12">
        <v>37397</v>
      </c>
      <c r="C38" s="43">
        <v>433.04</v>
      </c>
      <c r="D38" s="43">
        <v>384</v>
      </c>
      <c r="E38" s="43">
        <v>255.88</v>
      </c>
      <c r="F38" s="43">
        <v>253.66</v>
      </c>
      <c r="G38" s="43">
        <v>193.44</v>
      </c>
      <c r="H38" s="56">
        <v>12.8</v>
      </c>
      <c r="I38" s="56">
        <v>11.1</v>
      </c>
      <c r="J38" s="56">
        <v>10.1</v>
      </c>
      <c r="K38" s="81">
        <v>892</v>
      </c>
      <c r="L38" s="122">
        <v>619</v>
      </c>
      <c r="M38" s="168">
        <f t="shared" si="3"/>
        <v>0.5857657491224829</v>
      </c>
      <c r="N38" s="32">
        <f t="shared" si="1"/>
        <v>0.4467023831516719</v>
      </c>
    </row>
    <row r="39" spans="1:14" ht="12.75">
      <c r="A39" s="70" t="s">
        <v>102</v>
      </c>
      <c r="B39" s="12">
        <v>37398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56">
        <v>0</v>
      </c>
      <c r="I39" s="56">
        <v>0</v>
      </c>
      <c r="J39" s="56">
        <v>0</v>
      </c>
      <c r="K39" s="81">
        <v>0</v>
      </c>
      <c r="L39" s="122">
        <v>0</v>
      </c>
      <c r="M39" s="168">
        <v>0</v>
      </c>
      <c r="N39" s="32">
        <v>0</v>
      </c>
    </row>
    <row r="40" spans="1:14" ht="12.75">
      <c r="A40" s="70" t="s">
        <v>103</v>
      </c>
      <c r="B40" s="12">
        <v>37399</v>
      </c>
      <c r="C40" s="43">
        <v>259.63</v>
      </c>
      <c r="D40" s="43">
        <v>130.44</v>
      </c>
      <c r="E40" s="43">
        <v>73.72</v>
      </c>
      <c r="F40" s="43">
        <v>64.52</v>
      </c>
      <c r="G40" s="43">
        <v>64.52</v>
      </c>
      <c r="H40" s="56">
        <v>8.9</v>
      </c>
      <c r="I40" s="56">
        <v>4.8</v>
      </c>
      <c r="J40" s="56">
        <v>3.6</v>
      </c>
      <c r="K40" s="81">
        <v>158</v>
      </c>
      <c r="L40" s="122">
        <v>158</v>
      </c>
      <c r="M40" s="168">
        <f>F40/C40</f>
        <v>0.24850749143011208</v>
      </c>
      <c r="N40" s="32">
        <f t="shared" si="1"/>
        <v>0.24850749143011208</v>
      </c>
    </row>
    <row r="41" spans="1:14" ht="12.75">
      <c r="A41" s="70" t="s">
        <v>104</v>
      </c>
      <c r="B41" s="12">
        <v>37400</v>
      </c>
      <c r="C41" s="43">
        <v>110.21</v>
      </c>
      <c r="D41" s="43">
        <v>97.84</v>
      </c>
      <c r="E41" s="43">
        <v>55.18</v>
      </c>
      <c r="F41" s="43">
        <v>46.71</v>
      </c>
      <c r="G41" s="43">
        <v>46.71</v>
      </c>
      <c r="H41" s="56">
        <v>4.9</v>
      </c>
      <c r="I41" s="56">
        <v>4.4</v>
      </c>
      <c r="J41" s="56">
        <v>3.2</v>
      </c>
      <c r="K41" s="81">
        <v>177</v>
      </c>
      <c r="L41" s="122">
        <v>177</v>
      </c>
      <c r="M41" s="168">
        <f>F41/C41</f>
        <v>0.4238272389075402</v>
      </c>
      <c r="N41" s="32">
        <f t="shared" si="1"/>
        <v>0.4238272389075402</v>
      </c>
    </row>
    <row r="42" spans="1:14" ht="12.75">
      <c r="A42" s="70" t="s">
        <v>105</v>
      </c>
      <c r="B42" s="12">
        <v>37401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56">
        <v>0</v>
      </c>
      <c r="I42" s="56">
        <v>0</v>
      </c>
      <c r="J42" s="56">
        <v>0</v>
      </c>
      <c r="K42" s="81">
        <v>0</v>
      </c>
      <c r="L42" s="122">
        <v>0</v>
      </c>
      <c r="M42" s="168">
        <v>0</v>
      </c>
      <c r="N42" s="32">
        <v>0</v>
      </c>
    </row>
    <row r="43" spans="1:14" ht="12.75">
      <c r="A43" s="70" t="s">
        <v>106</v>
      </c>
      <c r="B43" s="12">
        <v>37402</v>
      </c>
      <c r="C43" s="43">
        <v>99.95</v>
      </c>
      <c r="D43" s="43">
        <v>30.74</v>
      </c>
      <c r="E43" s="43">
        <v>6.55</v>
      </c>
      <c r="F43" s="43">
        <v>4.52</v>
      </c>
      <c r="G43" s="43">
        <v>4.52</v>
      </c>
      <c r="H43" s="56">
        <v>2.2</v>
      </c>
      <c r="I43" s="56">
        <v>0.7</v>
      </c>
      <c r="J43" s="56">
        <v>0.4</v>
      </c>
      <c r="K43" s="81">
        <v>16</v>
      </c>
      <c r="L43" s="122">
        <v>16</v>
      </c>
      <c r="M43" s="168">
        <f aca="true" t="shared" si="4" ref="M43:M50">F43/C43</f>
        <v>0.04522261130565282</v>
      </c>
      <c r="N43" s="32">
        <f t="shared" si="1"/>
        <v>0.04522261130565282</v>
      </c>
    </row>
    <row r="44" spans="1:14" ht="12.75">
      <c r="A44" s="70" t="s">
        <v>107</v>
      </c>
      <c r="B44" s="12">
        <v>37403</v>
      </c>
      <c r="C44" s="43">
        <v>207.71</v>
      </c>
      <c r="D44" s="43">
        <v>109.89</v>
      </c>
      <c r="E44" s="43">
        <v>55.43</v>
      </c>
      <c r="F44" s="43">
        <v>44.17</v>
      </c>
      <c r="G44" s="43">
        <v>44.17</v>
      </c>
      <c r="H44" s="56">
        <v>9.9</v>
      </c>
      <c r="I44" s="56">
        <v>2.5</v>
      </c>
      <c r="J44" s="56">
        <v>1.9</v>
      </c>
      <c r="K44" s="81">
        <v>103</v>
      </c>
      <c r="L44" s="122">
        <v>103</v>
      </c>
      <c r="M44" s="168">
        <f t="shared" si="4"/>
        <v>0.21265225554860143</v>
      </c>
      <c r="N44" s="32">
        <f t="shared" si="1"/>
        <v>0.21265225554860143</v>
      </c>
    </row>
    <row r="45" spans="1:14" ht="13.5" thickBot="1">
      <c r="A45" s="70" t="s">
        <v>108</v>
      </c>
      <c r="B45" s="12">
        <v>37404</v>
      </c>
      <c r="C45" s="43">
        <v>449.35</v>
      </c>
      <c r="D45" s="43">
        <v>371.35</v>
      </c>
      <c r="E45" s="43">
        <v>169.52</v>
      </c>
      <c r="F45" s="43">
        <v>115.23</v>
      </c>
      <c r="G45" s="43">
        <v>115.23</v>
      </c>
      <c r="H45" s="56">
        <v>14.8</v>
      </c>
      <c r="I45" s="56">
        <v>12.4</v>
      </c>
      <c r="J45" s="56">
        <v>8</v>
      </c>
      <c r="K45" s="81">
        <v>355</v>
      </c>
      <c r="L45" s="122">
        <v>355</v>
      </c>
      <c r="M45" s="168">
        <f t="shared" si="4"/>
        <v>0.25643707577612107</v>
      </c>
      <c r="N45" s="32">
        <f t="shared" si="1"/>
        <v>0.25643707577612107</v>
      </c>
    </row>
    <row r="46" spans="1:17" ht="14.25" thickBot="1" thickTop="1">
      <c r="A46" s="70" t="s">
        <v>102</v>
      </c>
      <c r="B46" s="12">
        <v>37405</v>
      </c>
      <c r="C46" s="43">
        <v>130.01</v>
      </c>
      <c r="D46" s="43">
        <v>128.65</v>
      </c>
      <c r="E46" s="43">
        <v>70.19</v>
      </c>
      <c r="F46" s="43">
        <v>61.49</v>
      </c>
      <c r="G46" s="43">
        <v>61.49</v>
      </c>
      <c r="H46" s="56">
        <v>8.4</v>
      </c>
      <c r="I46" s="56">
        <v>8.3</v>
      </c>
      <c r="J46" s="56">
        <v>6</v>
      </c>
      <c r="K46" s="81">
        <v>262</v>
      </c>
      <c r="L46" s="122">
        <v>262</v>
      </c>
      <c r="M46" s="168">
        <f t="shared" si="4"/>
        <v>0.47296361818321675</v>
      </c>
      <c r="N46" s="32">
        <f t="shared" si="1"/>
        <v>0.47296361818321675</v>
      </c>
      <c r="O46" s="182"/>
      <c r="P46" s="183" t="s">
        <v>220</v>
      </c>
      <c r="Q46" s="184"/>
    </row>
    <row r="47" spans="1:24" ht="14.25" thickBot="1" thickTop="1">
      <c r="A47" s="70" t="s">
        <v>103</v>
      </c>
      <c r="B47" s="12">
        <v>37406</v>
      </c>
      <c r="C47" s="43">
        <v>90.69</v>
      </c>
      <c r="D47" s="43">
        <v>44.4</v>
      </c>
      <c r="E47" s="43">
        <v>25.87</v>
      </c>
      <c r="F47" s="43">
        <v>19.17</v>
      </c>
      <c r="G47" s="43">
        <v>8.07</v>
      </c>
      <c r="H47" s="56">
        <v>4.1</v>
      </c>
      <c r="I47" s="56">
        <v>2</v>
      </c>
      <c r="J47" s="56">
        <v>1.7</v>
      </c>
      <c r="K47" s="81">
        <v>63</v>
      </c>
      <c r="L47" s="122">
        <v>30</v>
      </c>
      <c r="M47" s="168">
        <f t="shared" si="4"/>
        <v>0.21137942441283494</v>
      </c>
      <c r="N47" s="32">
        <f t="shared" si="1"/>
        <v>0.08898445253059875</v>
      </c>
      <c r="O47" s="160" t="s">
        <v>92</v>
      </c>
      <c r="P47" s="41" t="s">
        <v>93</v>
      </c>
      <c r="Q47" s="41" t="s">
        <v>11</v>
      </c>
      <c r="R47" s="41" t="s">
        <v>94</v>
      </c>
      <c r="S47" s="119" t="s">
        <v>175</v>
      </c>
      <c r="T47" s="38" t="s">
        <v>10</v>
      </c>
      <c r="U47" s="79" t="s">
        <v>94</v>
      </c>
      <c r="V47" s="120" t="s">
        <v>188</v>
      </c>
      <c r="W47" s="30" t="s">
        <v>94</v>
      </c>
      <c r="X47" s="30" t="s">
        <v>188</v>
      </c>
    </row>
    <row r="48" spans="1:24" ht="14.25" thickBot="1" thickTop="1">
      <c r="A48" s="71" t="s">
        <v>104</v>
      </c>
      <c r="B48" s="5">
        <v>37407</v>
      </c>
      <c r="C48" s="44">
        <v>284.53</v>
      </c>
      <c r="D48" s="44">
        <v>191.21</v>
      </c>
      <c r="E48" s="44">
        <v>115.76</v>
      </c>
      <c r="F48" s="44">
        <v>111.69</v>
      </c>
      <c r="G48" s="44">
        <v>24.59</v>
      </c>
      <c r="H48" s="57">
        <v>12.2</v>
      </c>
      <c r="I48" s="57">
        <v>9.2</v>
      </c>
      <c r="J48" s="57">
        <v>8.2</v>
      </c>
      <c r="K48" s="82">
        <v>321</v>
      </c>
      <c r="L48" s="124">
        <v>68</v>
      </c>
      <c r="M48" s="170">
        <f t="shared" si="4"/>
        <v>0.3925420869504095</v>
      </c>
      <c r="N48" s="34">
        <f t="shared" si="1"/>
        <v>0.08642322426457667</v>
      </c>
      <c r="O48" s="165">
        <f aca="true" t="shared" si="5" ref="O48:T48">SUM(C18:C48)</f>
        <v>10480.680000000002</v>
      </c>
      <c r="P48" s="77">
        <f t="shared" si="5"/>
        <v>8738.099999999999</v>
      </c>
      <c r="Q48" s="77">
        <f t="shared" si="5"/>
        <v>3243.5099999999998</v>
      </c>
      <c r="R48" s="77">
        <f t="shared" si="5"/>
        <v>3065.62</v>
      </c>
      <c r="S48" s="77">
        <f t="shared" si="5"/>
        <v>2870.11</v>
      </c>
      <c r="T48" s="89">
        <f t="shared" si="5"/>
        <v>295.4</v>
      </c>
      <c r="U48" s="79">
        <f>SUM(K18:K48)</f>
        <v>10383</v>
      </c>
      <c r="V48" s="79">
        <f>SUM(L18:L48)</f>
        <v>9542</v>
      </c>
      <c r="W48" s="51">
        <f>SUM(F18:F48)/SUM(C18:C48)</f>
        <v>0.2925020132281492</v>
      </c>
      <c r="X48" s="51">
        <f>SUM(G18:G48)/SUM(C18:C48)</f>
        <v>0.2738476892720701</v>
      </c>
    </row>
    <row r="49" spans="1:14" ht="13.5" thickTop="1">
      <c r="A49" s="98" t="s">
        <v>105</v>
      </c>
      <c r="B49" s="12">
        <v>37408</v>
      </c>
      <c r="C49" s="43">
        <v>303.26</v>
      </c>
      <c r="D49" s="43">
        <v>277.57</v>
      </c>
      <c r="E49" s="43">
        <v>188.53</v>
      </c>
      <c r="F49" s="43">
        <v>187.01</v>
      </c>
      <c r="G49" s="43">
        <v>152.31</v>
      </c>
      <c r="H49" s="56">
        <v>12.4</v>
      </c>
      <c r="I49" s="56">
        <v>11.5</v>
      </c>
      <c r="J49" s="56">
        <v>10.3</v>
      </c>
      <c r="K49" s="81">
        <v>749</v>
      </c>
      <c r="L49" s="122">
        <v>551</v>
      </c>
      <c r="M49" s="169">
        <f t="shared" si="4"/>
        <v>0.6166655674998351</v>
      </c>
      <c r="N49" s="33">
        <f t="shared" si="1"/>
        <v>0.5022423003363451</v>
      </c>
    </row>
    <row r="50" spans="1:14" ht="12.75">
      <c r="A50" s="70" t="s">
        <v>106</v>
      </c>
      <c r="B50" s="12">
        <v>37409</v>
      </c>
      <c r="C50" s="43">
        <v>161.43</v>
      </c>
      <c r="D50" s="43">
        <v>91.64</v>
      </c>
      <c r="E50" s="43">
        <v>10.47</v>
      </c>
      <c r="F50" s="43">
        <v>9.88</v>
      </c>
      <c r="G50" s="43">
        <v>9.88</v>
      </c>
      <c r="H50" s="56">
        <v>6.1</v>
      </c>
      <c r="I50" s="56">
        <v>3.6</v>
      </c>
      <c r="J50" s="56">
        <v>0.6</v>
      </c>
      <c r="K50" s="81">
        <v>31</v>
      </c>
      <c r="L50" s="122">
        <v>31</v>
      </c>
      <c r="M50" s="168">
        <f t="shared" si="4"/>
        <v>0.06120299820355572</v>
      </c>
      <c r="N50" s="32">
        <f t="shared" si="1"/>
        <v>0.06120299820355572</v>
      </c>
    </row>
    <row r="51" spans="1:14" ht="12.75">
      <c r="A51" s="70" t="s">
        <v>107</v>
      </c>
      <c r="B51" s="12">
        <v>37410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56">
        <v>0</v>
      </c>
      <c r="I51" s="56">
        <v>0</v>
      </c>
      <c r="J51" s="56">
        <v>0</v>
      </c>
      <c r="K51" s="81">
        <v>0</v>
      </c>
      <c r="L51" s="122">
        <v>0</v>
      </c>
      <c r="M51" s="168">
        <v>0</v>
      </c>
      <c r="N51" s="32">
        <v>0</v>
      </c>
    </row>
    <row r="52" spans="1:14" ht="12.75">
      <c r="A52" s="70" t="s">
        <v>108</v>
      </c>
      <c r="B52" s="12">
        <v>37411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56">
        <v>0</v>
      </c>
      <c r="I52" s="56">
        <v>0</v>
      </c>
      <c r="J52" s="56">
        <v>0</v>
      </c>
      <c r="K52" s="81">
        <v>0</v>
      </c>
      <c r="L52" s="122">
        <v>0</v>
      </c>
      <c r="M52" s="168">
        <v>0</v>
      </c>
      <c r="N52" s="32">
        <v>0</v>
      </c>
    </row>
    <row r="53" spans="1:14" ht="12.75">
      <c r="A53" s="70" t="s">
        <v>102</v>
      </c>
      <c r="B53" s="12">
        <v>37412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56">
        <v>0</v>
      </c>
      <c r="I53" s="56">
        <v>0</v>
      </c>
      <c r="J53" s="56">
        <v>0</v>
      </c>
      <c r="K53" s="81">
        <v>0</v>
      </c>
      <c r="L53" s="122">
        <v>0</v>
      </c>
      <c r="M53" s="168">
        <v>0</v>
      </c>
      <c r="N53" s="32">
        <v>0</v>
      </c>
    </row>
    <row r="54" spans="1:14" ht="12.75">
      <c r="A54" s="70" t="s">
        <v>103</v>
      </c>
      <c r="B54" s="12">
        <v>37413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56">
        <v>0</v>
      </c>
      <c r="I54" s="56">
        <v>0</v>
      </c>
      <c r="J54" s="56">
        <v>0</v>
      </c>
      <c r="K54" s="81">
        <v>0</v>
      </c>
      <c r="L54" s="122">
        <v>0</v>
      </c>
      <c r="M54" s="168">
        <v>0</v>
      </c>
      <c r="N54" s="32">
        <v>0</v>
      </c>
    </row>
    <row r="55" spans="1:14" ht="12.75">
      <c r="A55" s="70" t="s">
        <v>104</v>
      </c>
      <c r="B55" s="12">
        <v>37414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56">
        <v>0</v>
      </c>
      <c r="I55" s="56">
        <v>0</v>
      </c>
      <c r="J55" s="56">
        <v>0</v>
      </c>
      <c r="K55" s="81">
        <v>0</v>
      </c>
      <c r="L55" s="122">
        <v>0</v>
      </c>
      <c r="M55" s="168">
        <v>0</v>
      </c>
      <c r="N55" s="32">
        <v>0</v>
      </c>
    </row>
    <row r="56" spans="1:14" ht="12.75">
      <c r="A56" s="70" t="s">
        <v>105</v>
      </c>
      <c r="B56" s="12">
        <v>37415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56">
        <v>0</v>
      </c>
      <c r="I56" s="56">
        <v>0</v>
      </c>
      <c r="J56" s="56">
        <v>0</v>
      </c>
      <c r="K56" s="81">
        <v>0</v>
      </c>
      <c r="L56" s="122">
        <v>0</v>
      </c>
      <c r="M56" s="168">
        <v>0</v>
      </c>
      <c r="N56" s="32">
        <v>0</v>
      </c>
    </row>
    <row r="57" spans="1:14" ht="12.75">
      <c r="A57" s="70" t="s">
        <v>106</v>
      </c>
      <c r="B57" s="12">
        <v>37416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56">
        <v>0</v>
      </c>
      <c r="I57" s="56">
        <v>0</v>
      </c>
      <c r="J57" s="56">
        <v>0</v>
      </c>
      <c r="K57" s="81">
        <v>0</v>
      </c>
      <c r="L57" s="122">
        <v>0</v>
      </c>
      <c r="M57" s="168">
        <v>0</v>
      </c>
      <c r="N57" s="32">
        <v>0</v>
      </c>
    </row>
    <row r="58" spans="1:14" ht="12.75">
      <c r="A58" s="70" t="s">
        <v>107</v>
      </c>
      <c r="B58" s="12">
        <v>37417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56">
        <v>0</v>
      </c>
      <c r="I58" s="56">
        <v>0</v>
      </c>
      <c r="J58" s="56">
        <v>0</v>
      </c>
      <c r="K58" s="81">
        <v>0</v>
      </c>
      <c r="L58" s="122">
        <v>0</v>
      </c>
      <c r="M58" s="168">
        <v>0</v>
      </c>
      <c r="N58" s="32">
        <v>0</v>
      </c>
    </row>
    <row r="59" spans="1:14" ht="12.75">
      <c r="A59" s="70" t="s">
        <v>108</v>
      </c>
      <c r="B59" s="12">
        <v>37418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56">
        <v>0</v>
      </c>
      <c r="I59" s="56">
        <v>0</v>
      </c>
      <c r="J59" s="56">
        <v>0</v>
      </c>
      <c r="K59" s="81">
        <v>0</v>
      </c>
      <c r="L59" s="122">
        <v>0</v>
      </c>
      <c r="M59" s="168">
        <v>0</v>
      </c>
      <c r="N59" s="32">
        <v>0</v>
      </c>
    </row>
    <row r="60" spans="1:14" ht="12.75">
      <c r="A60" s="70" t="s">
        <v>102</v>
      </c>
      <c r="B60" s="12">
        <v>37419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56">
        <v>0</v>
      </c>
      <c r="I60" s="56">
        <v>0</v>
      </c>
      <c r="J60" s="56">
        <v>0</v>
      </c>
      <c r="K60" s="81">
        <v>0</v>
      </c>
      <c r="L60" s="122">
        <v>0</v>
      </c>
      <c r="M60" s="168">
        <v>0</v>
      </c>
      <c r="N60" s="32">
        <v>0</v>
      </c>
    </row>
    <row r="61" spans="1:14" ht="12.75">
      <c r="A61" s="70" t="s">
        <v>103</v>
      </c>
      <c r="B61" s="12">
        <v>37420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56">
        <v>0</v>
      </c>
      <c r="I61" s="56">
        <v>0</v>
      </c>
      <c r="J61" s="56">
        <v>0</v>
      </c>
      <c r="K61" s="81">
        <v>0</v>
      </c>
      <c r="L61" s="122">
        <v>0</v>
      </c>
      <c r="M61" s="168">
        <v>0</v>
      </c>
      <c r="N61" s="32">
        <v>0</v>
      </c>
    </row>
    <row r="62" spans="1:14" ht="12.75">
      <c r="A62" s="70" t="s">
        <v>104</v>
      </c>
      <c r="B62" s="12">
        <v>37421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56">
        <v>0</v>
      </c>
      <c r="I62" s="56">
        <v>0</v>
      </c>
      <c r="J62" s="56">
        <v>0</v>
      </c>
      <c r="K62" s="81">
        <v>0</v>
      </c>
      <c r="L62" s="122">
        <v>0</v>
      </c>
      <c r="M62" s="168">
        <v>0</v>
      </c>
      <c r="N62" s="32">
        <v>0</v>
      </c>
    </row>
    <row r="63" spans="1:14" ht="12.75">
      <c r="A63" s="70" t="s">
        <v>105</v>
      </c>
      <c r="B63" s="12">
        <v>37422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56">
        <v>0</v>
      </c>
      <c r="I63" s="56">
        <v>0</v>
      </c>
      <c r="J63" s="56">
        <v>0</v>
      </c>
      <c r="K63" s="81">
        <v>0</v>
      </c>
      <c r="L63" s="122">
        <v>0</v>
      </c>
      <c r="M63" s="168">
        <v>0</v>
      </c>
      <c r="N63" s="32">
        <v>0</v>
      </c>
    </row>
    <row r="64" spans="1:14" ht="12.75">
      <c r="A64" s="70" t="s">
        <v>106</v>
      </c>
      <c r="B64" s="12">
        <v>37423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56">
        <v>0</v>
      </c>
      <c r="I64" s="56">
        <v>0</v>
      </c>
      <c r="J64" s="56">
        <v>0</v>
      </c>
      <c r="K64" s="81">
        <v>0</v>
      </c>
      <c r="L64" s="122">
        <v>0</v>
      </c>
      <c r="M64" s="168">
        <v>0</v>
      </c>
      <c r="N64" s="32">
        <v>0</v>
      </c>
    </row>
    <row r="65" spans="1:14" ht="12.75">
      <c r="A65" s="70" t="s">
        <v>107</v>
      </c>
      <c r="B65" s="12">
        <v>37424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56">
        <v>0</v>
      </c>
      <c r="I65" s="56">
        <v>0</v>
      </c>
      <c r="J65" s="56">
        <v>0</v>
      </c>
      <c r="K65" s="81">
        <v>0</v>
      </c>
      <c r="L65" s="122">
        <v>0</v>
      </c>
      <c r="M65" s="168">
        <v>0</v>
      </c>
      <c r="N65" s="32">
        <v>0</v>
      </c>
    </row>
    <row r="66" spans="1:14" ht="12.75">
      <c r="A66" s="70" t="s">
        <v>108</v>
      </c>
      <c r="B66" s="12">
        <v>37425</v>
      </c>
      <c r="C66" s="43">
        <v>26.18</v>
      </c>
      <c r="D66" s="43">
        <v>16.86</v>
      </c>
      <c r="E66" s="43">
        <v>6.62</v>
      </c>
      <c r="F66" s="43">
        <v>5.79</v>
      </c>
      <c r="G66" s="43">
        <v>5.79</v>
      </c>
      <c r="H66" s="56">
        <v>7.6</v>
      </c>
      <c r="I66" s="56">
        <v>4.7</v>
      </c>
      <c r="J66" s="56">
        <v>3.6</v>
      </c>
      <c r="K66" s="81">
        <v>45</v>
      </c>
      <c r="L66" s="122">
        <v>45</v>
      </c>
      <c r="M66" s="168">
        <f>F66/C66</f>
        <v>0.22116119174942706</v>
      </c>
      <c r="N66" s="32">
        <f t="shared" si="1"/>
        <v>0.22116119174942706</v>
      </c>
    </row>
    <row r="67" spans="1:14" ht="12.75">
      <c r="A67" s="70" t="s">
        <v>102</v>
      </c>
      <c r="B67" s="12">
        <v>37426</v>
      </c>
      <c r="C67" s="43">
        <v>183.64</v>
      </c>
      <c r="D67" s="43">
        <v>63.89</v>
      </c>
      <c r="E67" s="43">
        <v>39.54</v>
      </c>
      <c r="F67" s="43">
        <v>39.29</v>
      </c>
      <c r="G67" s="43">
        <v>39.29</v>
      </c>
      <c r="H67" s="56">
        <v>14.6</v>
      </c>
      <c r="I67" s="56">
        <v>5.8</v>
      </c>
      <c r="J67" s="56">
        <v>4.9</v>
      </c>
      <c r="K67" s="81">
        <v>220</v>
      </c>
      <c r="L67" s="122">
        <v>220</v>
      </c>
      <c r="M67" s="168">
        <f>F67/C67</f>
        <v>0.21395120888695274</v>
      </c>
      <c r="N67" s="32">
        <f t="shared" si="1"/>
        <v>0.21395120888695274</v>
      </c>
    </row>
    <row r="68" spans="1:14" ht="12.75">
      <c r="A68" s="70" t="s">
        <v>103</v>
      </c>
      <c r="B68" s="12">
        <v>37427</v>
      </c>
      <c r="C68" s="43">
        <v>107.42</v>
      </c>
      <c r="D68" s="43">
        <v>103.52</v>
      </c>
      <c r="E68" s="43">
        <v>76.86</v>
      </c>
      <c r="F68" s="43">
        <v>74.34</v>
      </c>
      <c r="G68" s="43">
        <v>74.34</v>
      </c>
      <c r="H68" s="56">
        <v>15.2</v>
      </c>
      <c r="I68" s="56">
        <v>14.4</v>
      </c>
      <c r="J68" s="56">
        <v>13.6</v>
      </c>
      <c r="K68" s="81">
        <v>457</v>
      </c>
      <c r="L68" s="122">
        <v>347</v>
      </c>
      <c r="M68" s="168">
        <f>F68/C68</f>
        <v>0.6920498975982127</v>
      </c>
      <c r="N68" s="32">
        <f t="shared" si="1"/>
        <v>0.6920498975982127</v>
      </c>
    </row>
    <row r="69" spans="1:14" ht="12.75">
      <c r="A69" s="70" t="s">
        <v>104</v>
      </c>
      <c r="B69" s="12">
        <v>37428</v>
      </c>
      <c r="C69" s="43">
        <v>99.58</v>
      </c>
      <c r="D69" s="43">
        <v>70.83</v>
      </c>
      <c r="E69" s="43">
        <v>34.33</v>
      </c>
      <c r="F69" s="43">
        <v>31.93</v>
      </c>
      <c r="G69" s="43">
        <v>31.93</v>
      </c>
      <c r="H69" s="56">
        <v>5.1</v>
      </c>
      <c r="I69" s="56">
        <v>3.6</v>
      </c>
      <c r="J69" s="56">
        <v>3.1</v>
      </c>
      <c r="K69" s="81">
        <v>246</v>
      </c>
      <c r="L69" s="122">
        <v>246</v>
      </c>
      <c r="M69" s="168">
        <f>F69/C69</f>
        <v>0.3206467162080739</v>
      </c>
      <c r="N69" s="32">
        <f t="shared" si="1"/>
        <v>0.3206467162080739</v>
      </c>
    </row>
    <row r="70" spans="1:14" ht="12.75">
      <c r="A70" s="70" t="s">
        <v>105</v>
      </c>
      <c r="B70" s="12">
        <v>37429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56">
        <v>0</v>
      </c>
      <c r="I70" s="56">
        <v>0</v>
      </c>
      <c r="J70" s="56">
        <v>0</v>
      </c>
      <c r="K70" s="81">
        <v>0</v>
      </c>
      <c r="L70" s="122">
        <v>0</v>
      </c>
      <c r="M70" s="168">
        <v>0</v>
      </c>
      <c r="N70" s="32">
        <v>0</v>
      </c>
    </row>
    <row r="71" spans="1:14" ht="12.75">
      <c r="A71" s="70" t="s">
        <v>106</v>
      </c>
      <c r="B71" s="12">
        <v>37430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56">
        <v>0</v>
      </c>
      <c r="I71" s="56">
        <v>0</v>
      </c>
      <c r="J71" s="56">
        <v>0</v>
      </c>
      <c r="K71" s="81">
        <v>0</v>
      </c>
      <c r="L71" s="122">
        <v>0</v>
      </c>
      <c r="M71" s="168">
        <v>0</v>
      </c>
      <c r="N71" s="32">
        <v>0</v>
      </c>
    </row>
    <row r="72" spans="1:14" ht="12.75">
      <c r="A72" s="70" t="s">
        <v>107</v>
      </c>
      <c r="B72" s="12">
        <v>37431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56">
        <v>0</v>
      </c>
      <c r="I72" s="56">
        <v>0</v>
      </c>
      <c r="J72" s="56">
        <v>0</v>
      </c>
      <c r="K72" s="81">
        <v>0</v>
      </c>
      <c r="L72" s="122">
        <v>0</v>
      </c>
      <c r="M72" s="168">
        <v>0</v>
      </c>
      <c r="N72" s="32">
        <v>0</v>
      </c>
    </row>
    <row r="73" spans="1:14" ht="12.75">
      <c r="A73" s="70" t="s">
        <v>108</v>
      </c>
      <c r="B73" s="12">
        <v>37432</v>
      </c>
      <c r="C73" s="43">
        <v>167.57</v>
      </c>
      <c r="D73" s="43">
        <v>124.35</v>
      </c>
      <c r="E73" s="43">
        <v>69.69</v>
      </c>
      <c r="F73" s="43">
        <v>62.54</v>
      </c>
      <c r="G73" s="43">
        <v>62.54</v>
      </c>
      <c r="H73" s="56">
        <v>9.3</v>
      </c>
      <c r="I73" s="56">
        <v>6.8</v>
      </c>
      <c r="J73" s="56">
        <v>5.9</v>
      </c>
      <c r="K73" s="81">
        <v>451</v>
      </c>
      <c r="L73" s="122">
        <v>451</v>
      </c>
      <c r="M73" s="168">
        <f>F73/C73</f>
        <v>0.37321716297666646</v>
      </c>
      <c r="N73" s="32">
        <f aca="true" t="shared" si="6" ref="N73:N134">G73/C73</f>
        <v>0.37321716297666646</v>
      </c>
    </row>
    <row r="74" spans="1:14" ht="12.75">
      <c r="A74" s="70" t="s">
        <v>102</v>
      </c>
      <c r="B74" s="12">
        <v>37433</v>
      </c>
      <c r="C74" s="43">
        <v>54.6</v>
      </c>
      <c r="D74" s="43">
        <v>38.57</v>
      </c>
      <c r="E74" s="43">
        <v>18.25</v>
      </c>
      <c r="F74" s="43">
        <v>8.33</v>
      </c>
      <c r="G74" s="43">
        <v>8.33</v>
      </c>
      <c r="H74" s="56">
        <v>3.5</v>
      </c>
      <c r="I74" s="56">
        <v>2.5</v>
      </c>
      <c r="J74" s="56">
        <v>2</v>
      </c>
      <c r="K74" s="81">
        <v>100</v>
      </c>
      <c r="L74" s="122">
        <v>100</v>
      </c>
      <c r="M74" s="168">
        <f>F74/C74</f>
        <v>0.15256410256410255</v>
      </c>
      <c r="N74" s="32">
        <f t="shared" si="6"/>
        <v>0.15256410256410255</v>
      </c>
    </row>
    <row r="75" spans="1:14" ht="13.5" thickBot="1">
      <c r="A75" s="70" t="s">
        <v>103</v>
      </c>
      <c r="B75" s="12">
        <v>37434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56">
        <v>0</v>
      </c>
      <c r="I75" s="56">
        <v>0</v>
      </c>
      <c r="J75" s="56">
        <v>0</v>
      </c>
      <c r="K75" s="81">
        <v>0</v>
      </c>
      <c r="L75" s="122">
        <v>0</v>
      </c>
      <c r="M75" s="168">
        <v>0</v>
      </c>
      <c r="N75" s="32">
        <v>0</v>
      </c>
    </row>
    <row r="76" spans="1:17" ht="14.25" thickBot="1" thickTop="1">
      <c r="A76" s="70" t="s">
        <v>104</v>
      </c>
      <c r="B76" s="12">
        <v>37435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56">
        <v>0</v>
      </c>
      <c r="I76" s="56">
        <v>0</v>
      </c>
      <c r="J76" s="56">
        <v>0</v>
      </c>
      <c r="K76" s="81">
        <v>0</v>
      </c>
      <c r="L76" s="122">
        <v>0</v>
      </c>
      <c r="M76" s="168">
        <v>0</v>
      </c>
      <c r="N76" s="32">
        <v>0</v>
      </c>
      <c r="O76" s="182"/>
      <c r="P76" s="183" t="s">
        <v>221</v>
      </c>
      <c r="Q76" s="184"/>
    </row>
    <row r="77" spans="1:24" ht="14.25" thickBot="1" thickTop="1">
      <c r="A77" s="70" t="s">
        <v>105</v>
      </c>
      <c r="B77" s="12">
        <v>37436</v>
      </c>
      <c r="C77" s="43">
        <v>22.38</v>
      </c>
      <c r="D77" s="43">
        <v>9.98</v>
      </c>
      <c r="E77" s="43">
        <v>0.17</v>
      </c>
      <c r="F77" s="43">
        <v>0.01</v>
      </c>
      <c r="G77" s="43">
        <v>0.01</v>
      </c>
      <c r="H77" s="56">
        <v>0.6</v>
      </c>
      <c r="I77" s="56">
        <v>0.3</v>
      </c>
      <c r="J77" s="56">
        <v>0.1</v>
      </c>
      <c r="K77" s="81">
        <v>1</v>
      </c>
      <c r="L77" s="122">
        <v>1</v>
      </c>
      <c r="M77" s="168">
        <f aca="true" t="shared" si="7" ref="M77:M86">F77/C77</f>
        <v>0.0004468275245755139</v>
      </c>
      <c r="N77" s="32">
        <f t="shared" si="6"/>
        <v>0.0004468275245755139</v>
      </c>
      <c r="O77" s="160" t="s">
        <v>92</v>
      </c>
      <c r="P77" s="41" t="s">
        <v>93</v>
      </c>
      <c r="Q77" s="41" t="s">
        <v>11</v>
      </c>
      <c r="R77" s="41" t="s">
        <v>94</v>
      </c>
      <c r="S77" s="119" t="s">
        <v>175</v>
      </c>
      <c r="T77" s="38" t="s">
        <v>10</v>
      </c>
      <c r="U77" s="79" t="s">
        <v>94</v>
      </c>
      <c r="V77" s="120" t="s">
        <v>188</v>
      </c>
      <c r="W77" s="30" t="s">
        <v>94</v>
      </c>
      <c r="X77" s="30" t="s">
        <v>188</v>
      </c>
    </row>
    <row r="78" spans="1:24" ht="14.25" thickBot="1" thickTop="1">
      <c r="A78" s="71" t="s">
        <v>106</v>
      </c>
      <c r="B78" s="5">
        <v>37437</v>
      </c>
      <c r="C78" s="44">
        <v>192.13</v>
      </c>
      <c r="D78" s="44">
        <v>148.69</v>
      </c>
      <c r="E78" s="44">
        <v>106.08</v>
      </c>
      <c r="F78" s="44">
        <v>96.58</v>
      </c>
      <c r="G78" s="44">
        <v>96.58</v>
      </c>
      <c r="H78" s="57">
        <v>15.3</v>
      </c>
      <c r="I78" s="57">
        <v>12.5</v>
      </c>
      <c r="J78" s="57">
        <v>11.6</v>
      </c>
      <c r="K78" s="82">
        <v>677</v>
      </c>
      <c r="L78" s="124">
        <v>677</v>
      </c>
      <c r="M78" s="170">
        <f t="shared" si="7"/>
        <v>0.5026804767605267</v>
      </c>
      <c r="N78" s="34">
        <f t="shared" si="6"/>
        <v>0.5026804767605267</v>
      </c>
      <c r="O78" s="165">
        <f aca="true" t="shared" si="8" ref="O78:T78">SUM(C49:C78)</f>
        <v>1318.19</v>
      </c>
      <c r="P78" s="77">
        <f t="shared" si="8"/>
        <v>945.9000000000001</v>
      </c>
      <c r="Q78" s="77">
        <f t="shared" si="8"/>
        <v>550.54</v>
      </c>
      <c r="R78" s="77">
        <f t="shared" si="8"/>
        <v>515.6999999999999</v>
      </c>
      <c r="S78" s="77">
        <f t="shared" si="8"/>
        <v>481</v>
      </c>
      <c r="T78" s="89">
        <f t="shared" si="8"/>
        <v>89.7</v>
      </c>
      <c r="U78" s="79">
        <f>SUM(K49:K78)</f>
        <v>2977</v>
      </c>
      <c r="V78" s="79">
        <f>SUM(L49:L78)</f>
        <v>2669</v>
      </c>
      <c r="W78" s="51">
        <f>SUM(F49:F78)/SUM(C49:C78)</f>
        <v>0.39121826140389465</v>
      </c>
      <c r="X78" s="51">
        <f>SUM(G49:G78)/SUM(C49:C78)</f>
        <v>0.36489428686304703</v>
      </c>
    </row>
    <row r="79" spans="1:14" ht="13.5" thickTop="1">
      <c r="A79" s="98" t="s">
        <v>107</v>
      </c>
      <c r="B79" s="12">
        <v>37438</v>
      </c>
      <c r="C79" s="43">
        <v>195.37</v>
      </c>
      <c r="D79" s="43">
        <v>173.49</v>
      </c>
      <c r="E79" s="43">
        <v>103.58</v>
      </c>
      <c r="F79" s="43">
        <v>93.94</v>
      </c>
      <c r="G79" s="43">
        <v>93.94</v>
      </c>
      <c r="H79" s="56">
        <v>13.3</v>
      </c>
      <c r="I79" s="56">
        <v>12.1</v>
      </c>
      <c r="J79" s="56">
        <v>10.3</v>
      </c>
      <c r="K79" s="81">
        <v>682</v>
      </c>
      <c r="L79" s="122">
        <v>682</v>
      </c>
      <c r="M79" s="169">
        <f t="shared" si="7"/>
        <v>0.48083124328197774</v>
      </c>
      <c r="N79" s="33">
        <f t="shared" si="6"/>
        <v>0.48083124328197774</v>
      </c>
    </row>
    <row r="80" spans="1:14" ht="12.75">
      <c r="A80" s="70" t="s">
        <v>108</v>
      </c>
      <c r="B80" s="4">
        <v>37439</v>
      </c>
      <c r="C80" s="45">
        <v>117.66</v>
      </c>
      <c r="D80" s="45">
        <v>115.43</v>
      </c>
      <c r="E80" s="45">
        <v>82.12</v>
      </c>
      <c r="F80" s="45">
        <v>81.73</v>
      </c>
      <c r="G80" s="45">
        <v>81.73</v>
      </c>
      <c r="H80" s="58">
        <v>11</v>
      </c>
      <c r="I80" s="58">
        <v>10.8</v>
      </c>
      <c r="J80" s="58">
        <v>9.7</v>
      </c>
      <c r="K80" s="83">
        <v>678</v>
      </c>
      <c r="L80" s="125">
        <v>678</v>
      </c>
      <c r="M80" s="168">
        <f t="shared" si="7"/>
        <v>0.6946285908550061</v>
      </c>
      <c r="N80" s="32">
        <f t="shared" si="6"/>
        <v>0.6946285908550061</v>
      </c>
    </row>
    <row r="81" spans="1:14" ht="12.75">
      <c r="A81" s="70" t="s">
        <v>102</v>
      </c>
      <c r="B81" s="4">
        <v>37440</v>
      </c>
      <c r="C81" s="45">
        <v>303.81</v>
      </c>
      <c r="D81" s="45">
        <v>206.95</v>
      </c>
      <c r="E81" s="45">
        <v>134.64</v>
      </c>
      <c r="F81" s="45">
        <v>108.96</v>
      </c>
      <c r="G81" s="45">
        <v>108.96</v>
      </c>
      <c r="H81" s="58">
        <v>8.7</v>
      </c>
      <c r="I81" s="58">
        <v>6.3</v>
      </c>
      <c r="J81" s="58">
        <v>4.8</v>
      </c>
      <c r="K81" s="83">
        <v>395</v>
      </c>
      <c r="L81" s="125">
        <v>395</v>
      </c>
      <c r="M81" s="168">
        <f t="shared" si="7"/>
        <v>0.3586452058852572</v>
      </c>
      <c r="N81" s="32">
        <f t="shared" si="6"/>
        <v>0.3586452058852572</v>
      </c>
    </row>
    <row r="82" spans="1:14" ht="12.75">
      <c r="A82" s="70" t="s">
        <v>103</v>
      </c>
      <c r="B82" s="4">
        <v>37441</v>
      </c>
      <c r="C82" s="45">
        <v>500.91</v>
      </c>
      <c r="D82" s="45">
        <v>479.31</v>
      </c>
      <c r="E82" s="45">
        <v>374.89</v>
      </c>
      <c r="F82" s="45">
        <v>363.83</v>
      </c>
      <c r="G82" s="45">
        <v>363.83</v>
      </c>
      <c r="H82" s="58">
        <v>17.6</v>
      </c>
      <c r="I82" s="58">
        <v>16.9</v>
      </c>
      <c r="J82" s="58">
        <v>15</v>
      </c>
      <c r="K82" s="83">
        <v>1496</v>
      </c>
      <c r="L82" s="125">
        <v>1496</v>
      </c>
      <c r="M82" s="168">
        <f t="shared" si="7"/>
        <v>0.7263380647222055</v>
      </c>
      <c r="N82" s="32">
        <f t="shared" si="6"/>
        <v>0.7263380647222055</v>
      </c>
    </row>
    <row r="83" spans="1:14" ht="12.75">
      <c r="A83" s="70" t="s">
        <v>104</v>
      </c>
      <c r="B83" s="4">
        <v>37442</v>
      </c>
      <c r="C83" s="45">
        <v>24.25</v>
      </c>
      <c r="D83" s="45">
        <v>24.14</v>
      </c>
      <c r="E83" s="45">
        <v>21.7</v>
      </c>
      <c r="F83" s="45">
        <v>20.38</v>
      </c>
      <c r="G83" s="45">
        <v>20.38</v>
      </c>
      <c r="H83" s="58">
        <v>1.2</v>
      </c>
      <c r="I83" s="58">
        <v>1.2</v>
      </c>
      <c r="J83" s="58">
        <v>1.2</v>
      </c>
      <c r="K83" s="83">
        <v>99</v>
      </c>
      <c r="L83" s="125">
        <v>99</v>
      </c>
      <c r="M83" s="168">
        <f t="shared" si="7"/>
        <v>0.8404123711340206</v>
      </c>
      <c r="N83" s="32">
        <f t="shared" si="6"/>
        <v>0.8404123711340206</v>
      </c>
    </row>
    <row r="84" spans="1:14" ht="12.75">
      <c r="A84" s="70" t="s">
        <v>105</v>
      </c>
      <c r="B84" s="4">
        <v>37443</v>
      </c>
      <c r="C84" s="45">
        <v>769.72</v>
      </c>
      <c r="D84" s="45">
        <v>713.11</v>
      </c>
      <c r="E84" s="45">
        <v>496.93</v>
      </c>
      <c r="F84" s="45">
        <v>427.05</v>
      </c>
      <c r="G84" s="45">
        <v>427.05</v>
      </c>
      <c r="H84" s="58">
        <v>19</v>
      </c>
      <c r="I84" s="58">
        <v>17.6</v>
      </c>
      <c r="J84" s="58">
        <v>16.3</v>
      </c>
      <c r="K84" s="83">
        <v>1777</v>
      </c>
      <c r="L84" s="125">
        <v>1777</v>
      </c>
      <c r="M84" s="168">
        <f t="shared" si="7"/>
        <v>0.5548121394792912</v>
      </c>
      <c r="N84" s="32">
        <f t="shared" si="6"/>
        <v>0.5548121394792912</v>
      </c>
    </row>
    <row r="85" spans="1:14" ht="12.75">
      <c r="A85" s="70" t="s">
        <v>106</v>
      </c>
      <c r="B85" s="4">
        <v>37444</v>
      </c>
      <c r="C85" s="45">
        <v>583.87</v>
      </c>
      <c r="D85" s="45">
        <v>558.56</v>
      </c>
      <c r="E85" s="45">
        <v>440.83</v>
      </c>
      <c r="F85" s="45">
        <v>371.62</v>
      </c>
      <c r="G85" s="45">
        <v>371.62</v>
      </c>
      <c r="H85" s="58">
        <v>15.1</v>
      </c>
      <c r="I85" s="58">
        <v>14.3</v>
      </c>
      <c r="J85" s="58">
        <v>12.8</v>
      </c>
      <c r="K85" s="83">
        <v>1356</v>
      </c>
      <c r="L85" s="125">
        <v>1356</v>
      </c>
      <c r="M85" s="168">
        <f t="shared" si="7"/>
        <v>0.6364772980286708</v>
      </c>
      <c r="N85" s="32">
        <f t="shared" si="6"/>
        <v>0.6364772980286708</v>
      </c>
    </row>
    <row r="86" spans="1:14" ht="12.75">
      <c r="A86" s="70" t="s">
        <v>107</v>
      </c>
      <c r="B86" s="4">
        <v>37445</v>
      </c>
      <c r="C86" s="45">
        <v>674.95</v>
      </c>
      <c r="D86" s="45">
        <v>666.34</v>
      </c>
      <c r="E86" s="45">
        <v>533.92</v>
      </c>
      <c r="F86" s="45">
        <v>505.19</v>
      </c>
      <c r="G86" s="45">
        <v>505.19</v>
      </c>
      <c r="H86" s="58">
        <v>19.9</v>
      </c>
      <c r="I86" s="58">
        <v>19.6</v>
      </c>
      <c r="J86" s="58">
        <v>17.6</v>
      </c>
      <c r="K86" s="83">
        <v>1923</v>
      </c>
      <c r="L86" s="125">
        <v>1923</v>
      </c>
      <c r="M86" s="168">
        <f t="shared" si="7"/>
        <v>0.748485072968368</v>
      </c>
      <c r="N86" s="32">
        <f t="shared" si="6"/>
        <v>0.748485072968368</v>
      </c>
    </row>
    <row r="87" spans="1:14" ht="12.75">
      <c r="A87" s="70" t="s">
        <v>108</v>
      </c>
      <c r="B87" s="4">
        <v>37446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58">
        <v>0</v>
      </c>
      <c r="I87" s="58">
        <v>0</v>
      </c>
      <c r="J87" s="58">
        <v>0</v>
      </c>
      <c r="K87" s="83">
        <v>0</v>
      </c>
      <c r="L87" s="125">
        <v>0</v>
      </c>
      <c r="M87" s="168">
        <v>0</v>
      </c>
      <c r="N87" s="32">
        <v>0</v>
      </c>
    </row>
    <row r="88" spans="1:14" ht="12.75">
      <c r="A88" s="70" t="s">
        <v>102</v>
      </c>
      <c r="B88" s="4">
        <v>37447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58">
        <v>0</v>
      </c>
      <c r="I88" s="58">
        <v>0</v>
      </c>
      <c r="J88" s="58">
        <v>0</v>
      </c>
      <c r="K88" s="83">
        <v>0</v>
      </c>
      <c r="L88" s="125">
        <v>0</v>
      </c>
      <c r="M88" s="168">
        <v>0</v>
      </c>
      <c r="N88" s="32">
        <v>0</v>
      </c>
    </row>
    <row r="89" spans="1:14" ht="12.75">
      <c r="A89" s="70" t="s">
        <v>103</v>
      </c>
      <c r="B89" s="4">
        <v>37448</v>
      </c>
      <c r="C89" s="45">
        <v>341.48</v>
      </c>
      <c r="D89" s="45">
        <v>303.25</v>
      </c>
      <c r="E89" s="45">
        <v>193.73</v>
      </c>
      <c r="F89" s="45">
        <v>187.83</v>
      </c>
      <c r="G89" s="45">
        <v>187.83</v>
      </c>
      <c r="H89" s="58">
        <v>9.4</v>
      </c>
      <c r="I89" s="58">
        <v>8.5</v>
      </c>
      <c r="J89" s="58">
        <v>7.2</v>
      </c>
      <c r="K89" s="83">
        <v>789</v>
      </c>
      <c r="L89" s="125">
        <v>789</v>
      </c>
      <c r="M89" s="168">
        <f>F89/C89</f>
        <v>0.5500468548670493</v>
      </c>
      <c r="N89" s="32">
        <f t="shared" si="6"/>
        <v>0.5500468548670493</v>
      </c>
    </row>
    <row r="90" spans="1:14" ht="12.75">
      <c r="A90" s="70" t="s">
        <v>104</v>
      </c>
      <c r="B90" s="4">
        <v>37449</v>
      </c>
      <c r="C90" s="45">
        <v>204.99</v>
      </c>
      <c r="D90" s="45">
        <v>201.38</v>
      </c>
      <c r="E90" s="45">
        <v>160.74</v>
      </c>
      <c r="F90" s="45">
        <v>159.98</v>
      </c>
      <c r="G90" s="45">
        <v>159.98</v>
      </c>
      <c r="H90" s="58">
        <v>11.4</v>
      </c>
      <c r="I90" s="58">
        <v>11.2</v>
      </c>
      <c r="J90" s="58">
        <v>10.2</v>
      </c>
      <c r="K90" s="83">
        <v>860</v>
      </c>
      <c r="L90" s="125">
        <v>860</v>
      </c>
      <c r="M90" s="168">
        <f>F90/C90</f>
        <v>0.780428313576272</v>
      </c>
      <c r="N90" s="32">
        <f t="shared" si="6"/>
        <v>0.780428313576272</v>
      </c>
    </row>
    <row r="91" spans="1:14" ht="12.75">
      <c r="A91" s="70" t="s">
        <v>105</v>
      </c>
      <c r="B91" s="4">
        <v>37450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58">
        <v>0</v>
      </c>
      <c r="I91" s="58">
        <v>0</v>
      </c>
      <c r="J91" s="58">
        <v>0</v>
      </c>
      <c r="K91" s="83">
        <v>0</v>
      </c>
      <c r="L91" s="125">
        <v>0</v>
      </c>
      <c r="M91" s="168">
        <v>0</v>
      </c>
      <c r="N91" s="32">
        <v>0</v>
      </c>
    </row>
    <row r="92" spans="1:14" ht="12.75">
      <c r="A92" s="70" t="s">
        <v>106</v>
      </c>
      <c r="B92" s="4">
        <v>37451</v>
      </c>
      <c r="C92" s="45">
        <v>191.17</v>
      </c>
      <c r="D92" s="45">
        <v>161.88</v>
      </c>
      <c r="E92" s="45">
        <v>92.09</v>
      </c>
      <c r="F92" s="45">
        <v>88.25</v>
      </c>
      <c r="G92" s="45">
        <v>88.25</v>
      </c>
      <c r="H92" s="58">
        <v>5.4</v>
      </c>
      <c r="I92" s="58">
        <v>4.6</v>
      </c>
      <c r="J92" s="58">
        <v>3.7</v>
      </c>
      <c r="K92" s="83">
        <v>497</v>
      </c>
      <c r="L92" s="125">
        <v>497</v>
      </c>
      <c r="M92" s="168">
        <f>F92/C92</f>
        <v>0.4616310090495371</v>
      </c>
      <c r="N92" s="32">
        <f t="shared" si="6"/>
        <v>0.4616310090495371</v>
      </c>
    </row>
    <row r="93" spans="1:14" ht="12.75">
      <c r="A93" s="70" t="s">
        <v>107</v>
      </c>
      <c r="B93" s="4">
        <v>37452</v>
      </c>
      <c r="C93" s="45">
        <v>427.38</v>
      </c>
      <c r="D93" s="45">
        <v>389.21</v>
      </c>
      <c r="E93" s="45">
        <v>254.46</v>
      </c>
      <c r="F93" s="45">
        <v>248.39</v>
      </c>
      <c r="G93" s="45">
        <v>248.39</v>
      </c>
      <c r="H93" s="58">
        <v>17.9</v>
      </c>
      <c r="I93" s="58">
        <v>16.2</v>
      </c>
      <c r="J93" s="58">
        <v>14.3</v>
      </c>
      <c r="K93" s="83">
        <v>1297</v>
      </c>
      <c r="L93" s="125">
        <v>1297</v>
      </c>
      <c r="M93" s="168">
        <f>F93/C93</f>
        <v>0.5811923814872011</v>
      </c>
      <c r="N93" s="32">
        <f t="shared" si="6"/>
        <v>0.5811923814872011</v>
      </c>
    </row>
    <row r="94" spans="1:14" ht="12.75">
      <c r="A94" s="70" t="s">
        <v>108</v>
      </c>
      <c r="B94" s="4">
        <v>37453</v>
      </c>
      <c r="C94" s="45">
        <v>253.06</v>
      </c>
      <c r="D94" s="45">
        <v>239.57</v>
      </c>
      <c r="E94" s="45">
        <v>158.31</v>
      </c>
      <c r="F94" s="45">
        <v>155.19</v>
      </c>
      <c r="G94" s="45">
        <v>155.19</v>
      </c>
      <c r="H94" s="58">
        <v>13.6</v>
      </c>
      <c r="I94" s="58">
        <v>12.8</v>
      </c>
      <c r="J94" s="58">
        <v>11</v>
      </c>
      <c r="K94" s="83">
        <v>956</v>
      </c>
      <c r="L94" s="125">
        <v>956</v>
      </c>
      <c r="M94" s="168">
        <f>F94/C94</f>
        <v>0.6132537738085829</v>
      </c>
      <c r="N94" s="32">
        <f t="shared" si="6"/>
        <v>0.6132537738085829</v>
      </c>
    </row>
    <row r="95" spans="1:14" ht="12.75">
      <c r="A95" s="70" t="s">
        <v>102</v>
      </c>
      <c r="B95" s="4">
        <v>37454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58">
        <v>0</v>
      </c>
      <c r="I95" s="58">
        <v>0</v>
      </c>
      <c r="J95" s="58">
        <v>0</v>
      </c>
      <c r="K95" s="83">
        <v>0</v>
      </c>
      <c r="L95" s="125">
        <v>0</v>
      </c>
      <c r="M95" s="168">
        <v>0</v>
      </c>
      <c r="N95" s="32">
        <v>0</v>
      </c>
    </row>
    <row r="96" spans="1:14" ht="12.75">
      <c r="A96" s="70" t="s">
        <v>103</v>
      </c>
      <c r="B96" s="4">
        <v>37455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58">
        <v>0</v>
      </c>
      <c r="I96" s="58">
        <v>0</v>
      </c>
      <c r="J96" s="58">
        <v>0</v>
      </c>
      <c r="K96" s="83">
        <v>0</v>
      </c>
      <c r="L96" s="125">
        <v>0</v>
      </c>
      <c r="M96" s="168">
        <v>0</v>
      </c>
      <c r="N96" s="32">
        <v>0</v>
      </c>
    </row>
    <row r="97" spans="1:14" ht="12.75">
      <c r="A97" s="70" t="s">
        <v>104</v>
      </c>
      <c r="B97" s="4">
        <v>37456</v>
      </c>
      <c r="C97" s="45">
        <v>81.98</v>
      </c>
      <c r="D97" s="45">
        <v>67.09</v>
      </c>
      <c r="E97" s="45">
        <v>49.91</v>
      </c>
      <c r="F97" s="45">
        <v>49.43</v>
      </c>
      <c r="G97" s="45">
        <v>49.43</v>
      </c>
      <c r="H97" s="58">
        <v>1.6</v>
      </c>
      <c r="I97" s="58">
        <v>1.3</v>
      </c>
      <c r="J97" s="58">
        <v>1.2</v>
      </c>
      <c r="K97" s="83">
        <v>101</v>
      </c>
      <c r="L97" s="125">
        <v>101</v>
      </c>
      <c r="M97" s="168">
        <f aca="true" t="shared" si="9" ref="M97:M104">F97/C97</f>
        <v>0.6029519394974384</v>
      </c>
      <c r="N97" s="32">
        <f t="shared" si="6"/>
        <v>0.6029519394974384</v>
      </c>
    </row>
    <row r="98" spans="1:14" ht="12.75">
      <c r="A98" s="70" t="s">
        <v>105</v>
      </c>
      <c r="B98" s="4">
        <v>37457</v>
      </c>
      <c r="C98" s="45">
        <v>359.83</v>
      </c>
      <c r="D98" s="45">
        <v>307.25</v>
      </c>
      <c r="E98" s="45">
        <v>206.4</v>
      </c>
      <c r="F98" s="45">
        <v>202.26</v>
      </c>
      <c r="G98" s="45">
        <v>202.26</v>
      </c>
      <c r="H98" s="58">
        <v>8.4</v>
      </c>
      <c r="I98" s="58">
        <v>7</v>
      </c>
      <c r="J98" s="58">
        <v>6</v>
      </c>
      <c r="K98" s="83">
        <v>672</v>
      </c>
      <c r="L98" s="125">
        <v>672</v>
      </c>
      <c r="M98" s="168">
        <f t="shared" si="9"/>
        <v>0.5620987688630742</v>
      </c>
      <c r="N98" s="32">
        <f t="shared" si="6"/>
        <v>0.5620987688630742</v>
      </c>
    </row>
    <row r="99" spans="1:14" ht="12.75">
      <c r="A99" s="70" t="s">
        <v>106</v>
      </c>
      <c r="B99" s="4">
        <v>37458</v>
      </c>
      <c r="C99" s="45">
        <v>509.65</v>
      </c>
      <c r="D99" s="45">
        <v>442.82</v>
      </c>
      <c r="E99" s="45">
        <v>258.32</v>
      </c>
      <c r="F99" s="45">
        <v>254.35</v>
      </c>
      <c r="G99" s="45">
        <v>254.35</v>
      </c>
      <c r="H99" s="58">
        <v>20.5</v>
      </c>
      <c r="I99" s="58">
        <v>18.1</v>
      </c>
      <c r="J99" s="58">
        <v>14.1</v>
      </c>
      <c r="K99" s="83">
        <v>1189</v>
      </c>
      <c r="L99" s="125">
        <v>1189</v>
      </c>
      <c r="M99" s="168">
        <f t="shared" si="9"/>
        <v>0.4990679878347886</v>
      </c>
      <c r="N99" s="32">
        <f t="shared" si="6"/>
        <v>0.4990679878347886</v>
      </c>
    </row>
    <row r="100" spans="1:14" ht="12.75">
      <c r="A100" s="70" t="s">
        <v>107</v>
      </c>
      <c r="B100" s="4">
        <v>37459</v>
      </c>
      <c r="C100" s="45">
        <v>146.31</v>
      </c>
      <c r="D100" s="45">
        <v>115.49</v>
      </c>
      <c r="E100" s="45">
        <v>57.85</v>
      </c>
      <c r="F100" s="45">
        <v>52.52</v>
      </c>
      <c r="G100" s="45">
        <v>52.52</v>
      </c>
      <c r="H100" s="58">
        <v>2.6</v>
      </c>
      <c r="I100" s="58">
        <v>2.1</v>
      </c>
      <c r="J100" s="58">
        <v>1.4</v>
      </c>
      <c r="K100" s="83">
        <v>176</v>
      </c>
      <c r="L100" s="125">
        <v>176</v>
      </c>
      <c r="M100" s="168">
        <f t="shared" si="9"/>
        <v>0.3589638438931037</v>
      </c>
      <c r="N100" s="32">
        <f t="shared" si="6"/>
        <v>0.3589638438931037</v>
      </c>
    </row>
    <row r="101" spans="1:14" ht="12.75">
      <c r="A101" s="70" t="s">
        <v>108</v>
      </c>
      <c r="B101" s="4">
        <v>37460</v>
      </c>
      <c r="C101" s="45">
        <v>643.73</v>
      </c>
      <c r="D101" s="45">
        <v>597.28</v>
      </c>
      <c r="E101" s="45">
        <v>407.29</v>
      </c>
      <c r="F101" s="45">
        <v>371.52</v>
      </c>
      <c r="G101" s="45">
        <v>371.52</v>
      </c>
      <c r="H101" s="58">
        <v>14.4</v>
      </c>
      <c r="I101" s="58">
        <v>13.4</v>
      </c>
      <c r="J101" s="58">
        <v>11.8</v>
      </c>
      <c r="K101" s="83">
        <v>1206</v>
      </c>
      <c r="L101" s="125">
        <v>1206</v>
      </c>
      <c r="M101" s="168">
        <f t="shared" si="9"/>
        <v>0.5771363770524909</v>
      </c>
      <c r="N101" s="32">
        <f t="shared" si="6"/>
        <v>0.5771363770524909</v>
      </c>
    </row>
    <row r="102" spans="1:14" ht="12.75">
      <c r="A102" s="70" t="s">
        <v>102</v>
      </c>
      <c r="B102" s="4">
        <v>37461</v>
      </c>
      <c r="C102" s="45">
        <v>807.32</v>
      </c>
      <c r="D102" s="45">
        <v>739.95</v>
      </c>
      <c r="E102" s="45">
        <v>500.24</v>
      </c>
      <c r="F102" s="45">
        <v>482.56</v>
      </c>
      <c r="G102" s="45">
        <v>482.56</v>
      </c>
      <c r="H102" s="58">
        <v>20.7</v>
      </c>
      <c r="I102" s="58">
        <v>19.1</v>
      </c>
      <c r="J102" s="58">
        <v>16.8</v>
      </c>
      <c r="K102" s="83">
        <v>1685</v>
      </c>
      <c r="L102" s="125">
        <v>1685</v>
      </c>
      <c r="M102" s="168">
        <f t="shared" si="9"/>
        <v>0.5977307635138482</v>
      </c>
      <c r="N102" s="32">
        <f t="shared" si="6"/>
        <v>0.5977307635138482</v>
      </c>
    </row>
    <row r="103" spans="1:14" ht="12.75">
      <c r="A103" s="70" t="s">
        <v>103</v>
      </c>
      <c r="B103" s="4">
        <v>37462</v>
      </c>
      <c r="C103" s="45">
        <v>570.22</v>
      </c>
      <c r="D103" s="45">
        <v>465.22</v>
      </c>
      <c r="E103" s="45">
        <v>288.19</v>
      </c>
      <c r="F103" s="45">
        <v>285.74</v>
      </c>
      <c r="G103" s="45">
        <v>285.74</v>
      </c>
      <c r="H103" s="58">
        <v>13.8</v>
      </c>
      <c r="I103" s="58">
        <v>11.4</v>
      </c>
      <c r="J103" s="58">
        <v>9.4</v>
      </c>
      <c r="K103" s="83">
        <v>986</v>
      </c>
      <c r="L103" s="125">
        <v>986</v>
      </c>
      <c r="M103" s="168">
        <f t="shared" si="9"/>
        <v>0.5011048367296833</v>
      </c>
      <c r="N103" s="32">
        <f t="shared" si="6"/>
        <v>0.5011048367296833</v>
      </c>
    </row>
    <row r="104" spans="1:14" ht="12.75">
      <c r="A104" s="70" t="s">
        <v>104</v>
      </c>
      <c r="B104" s="4">
        <v>37463</v>
      </c>
      <c r="C104" s="45">
        <v>619.94</v>
      </c>
      <c r="D104" s="45">
        <v>526.63</v>
      </c>
      <c r="E104" s="45">
        <v>345.97</v>
      </c>
      <c r="F104" s="45">
        <v>334.58</v>
      </c>
      <c r="G104" s="45">
        <v>334.58</v>
      </c>
      <c r="H104" s="58">
        <v>14.9</v>
      </c>
      <c r="I104" s="58">
        <v>13.3</v>
      </c>
      <c r="J104" s="58">
        <v>11.4</v>
      </c>
      <c r="K104" s="83">
        <v>1111</v>
      </c>
      <c r="L104" s="125">
        <v>1111</v>
      </c>
      <c r="M104" s="168">
        <f t="shared" si="9"/>
        <v>0.5396973900700067</v>
      </c>
      <c r="N104" s="32">
        <f t="shared" si="6"/>
        <v>0.5396973900700067</v>
      </c>
    </row>
    <row r="105" spans="1:14" ht="12.75">
      <c r="A105" s="70" t="s">
        <v>105</v>
      </c>
      <c r="B105" s="4">
        <v>37464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58">
        <v>0</v>
      </c>
      <c r="I105" s="58">
        <v>0</v>
      </c>
      <c r="J105" s="58">
        <v>0</v>
      </c>
      <c r="K105" s="83">
        <v>0</v>
      </c>
      <c r="L105" s="125">
        <v>0</v>
      </c>
      <c r="M105" s="168">
        <v>0</v>
      </c>
      <c r="N105" s="32">
        <v>0</v>
      </c>
    </row>
    <row r="106" spans="1:14" ht="13.5" thickBot="1">
      <c r="A106" s="70" t="s">
        <v>106</v>
      </c>
      <c r="B106" s="4">
        <v>37465</v>
      </c>
      <c r="C106" s="45">
        <v>346.24</v>
      </c>
      <c r="D106" s="45">
        <v>331.24</v>
      </c>
      <c r="E106" s="45">
        <v>251.62</v>
      </c>
      <c r="F106" s="45">
        <v>243.52</v>
      </c>
      <c r="G106" s="45">
        <v>243.52</v>
      </c>
      <c r="H106" s="58">
        <v>6.1</v>
      </c>
      <c r="I106" s="58">
        <v>5.8</v>
      </c>
      <c r="J106" s="58">
        <v>5.5</v>
      </c>
      <c r="K106" s="83">
        <v>603</v>
      </c>
      <c r="L106" s="125">
        <v>603</v>
      </c>
      <c r="M106" s="168">
        <f>F106/C106</f>
        <v>0.7033271719038817</v>
      </c>
      <c r="N106" s="32">
        <f t="shared" si="6"/>
        <v>0.7033271719038817</v>
      </c>
    </row>
    <row r="107" spans="1:17" ht="14.25" thickBot="1" thickTop="1">
      <c r="A107" s="70" t="s">
        <v>107</v>
      </c>
      <c r="B107" s="4">
        <v>37466</v>
      </c>
      <c r="C107" s="45">
        <v>477.29</v>
      </c>
      <c r="D107" s="45">
        <v>450.46</v>
      </c>
      <c r="E107" s="45">
        <v>319.23</v>
      </c>
      <c r="F107" s="45">
        <v>300.17</v>
      </c>
      <c r="G107" s="45">
        <v>300.17</v>
      </c>
      <c r="H107" s="58">
        <v>14.9</v>
      </c>
      <c r="I107" s="58">
        <v>14</v>
      </c>
      <c r="J107" s="58">
        <v>12.3</v>
      </c>
      <c r="K107" s="83">
        <v>987</v>
      </c>
      <c r="L107" s="125">
        <v>987</v>
      </c>
      <c r="M107" s="168">
        <f>F107/C107</f>
        <v>0.6289048586813049</v>
      </c>
      <c r="N107" s="32">
        <f t="shared" si="6"/>
        <v>0.6289048586813049</v>
      </c>
      <c r="O107" s="182"/>
      <c r="P107" s="183" t="s">
        <v>222</v>
      </c>
      <c r="Q107" s="184"/>
    </row>
    <row r="108" spans="1:24" ht="14.25" thickBot="1" thickTop="1">
      <c r="A108" s="70" t="s">
        <v>108</v>
      </c>
      <c r="B108" s="4">
        <v>37467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58">
        <v>0</v>
      </c>
      <c r="I108" s="58">
        <v>0</v>
      </c>
      <c r="J108" s="58">
        <v>0</v>
      </c>
      <c r="K108" s="83">
        <v>0</v>
      </c>
      <c r="L108" s="125">
        <v>0</v>
      </c>
      <c r="M108" s="168">
        <v>0</v>
      </c>
      <c r="N108" s="32">
        <v>0</v>
      </c>
      <c r="O108" s="160" t="s">
        <v>92</v>
      </c>
      <c r="P108" s="41" t="s">
        <v>93</v>
      </c>
      <c r="Q108" s="41" t="s">
        <v>11</v>
      </c>
      <c r="R108" s="41" t="s">
        <v>94</v>
      </c>
      <c r="S108" s="119" t="s">
        <v>175</v>
      </c>
      <c r="T108" s="38" t="s">
        <v>10</v>
      </c>
      <c r="U108" s="79" t="s">
        <v>94</v>
      </c>
      <c r="V108" s="120" t="s">
        <v>188</v>
      </c>
      <c r="W108" s="30" t="s">
        <v>94</v>
      </c>
      <c r="X108" s="30" t="s">
        <v>188</v>
      </c>
    </row>
    <row r="109" spans="1:24" ht="14.25" thickBot="1" thickTop="1">
      <c r="A109" s="71" t="s">
        <v>102</v>
      </c>
      <c r="B109" s="5">
        <v>37468</v>
      </c>
      <c r="C109" s="44">
        <v>55.8</v>
      </c>
      <c r="D109" s="44">
        <v>25.41</v>
      </c>
      <c r="E109" s="44">
        <v>12.25</v>
      </c>
      <c r="F109" s="44">
        <v>12.11</v>
      </c>
      <c r="G109" s="44">
        <v>12.11</v>
      </c>
      <c r="H109" s="57">
        <v>1.3</v>
      </c>
      <c r="I109" s="57">
        <v>0.6</v>
      </c>
      <c r="J109" s="57">
        <v>0.5</v>
      </c>
      <c r="K109" s="82">
        <v>35</v>
      </c>
      <c r="L109" s="124">
        <v>35</v>
      </c>
      <c r="M109" s="170">
        <f>F109/C109</f>
        <v>0.21702508960573477</v>
      </c>
      <c r="N109" s="34">
        <f t="shared" si="6"/>
        <v>0.21702508960573477</v>
      </c>
      <c r="O109" s="165">
        <f aca="true" t="shared" si="10" ref="O109:T109">SUM(C79:C109)</f>
        <v>9206.93</v>
      </c>
      <c r="P109" s="77">
        <f t="shared" si="10"/>
        <v>8301.46</v>
      </c>
      <c r="Q109" s="77">
        <f t="shared" si="10"/>
        <v>5745.209999999999</v>
      </c>
      <c r="R109" s="77">
        <f t="shared" si="10"/>
        <v>5401.099999999999</v>
      </c>
      <c r="S109" s="77">
        <f t="shared" si="10"/>
        <v>5401.099999999999</v>
      </c>
      <c r="T109" s="89">
        <f t="shared" si="10"/>
        <v>282.70000000000005</v>
      </c>
      <c r="U109" s="79">
        <f>SUM(K79:K109)</f>
        <v>21556</v>
      </c>
      <c r="V109" s="79">
        <f>SUM(L79:L109)</f>
        <v>21556</v>
      </c>
      <c r="W109" s="51">
        <f>SUM(F79:F109)/SUM(C79:C109)</f>
        <v>0.5866341983701406</v>
      </c>
      <c r="X109" s="51">
        <f>SUM(G79:G109)/SUM(C79:C109)</f>
        <v>0.5866341983701406</v>
      </c>
    </row>
    <row r="110" spans="1:14" ht="13.5" thickTop="1">
      <c r="A110" s="98" t="s">
        <v>103</v>
      </c>
      <c r="B110" s="12">
        <v>37469</v>
      </c>
      <c r="C110" s="43">
        <v>458.93</v>
      </c>
      <c r="D110" s="43">
        <v>348.53</v>
      </c>
      <c r="E110" s="43">
        <v>175.06</v>
      </c>
      <c r="F110" s="43">
        <v>164.35</v>
      </c>
      <c r="G110" s="43">
        <v>162.29</v>
      </c>
      <c r="H110" s="56">
        <v>21.2</v>
      </c>
      <c r="I110" s="56">
        <v>15.3</v>
      </c>
      <c r="J110" s="56">
        <v>12</v>
      </c>
      <c r="K110" s="81">
        <v>710</v>
      </c>
      <c r="L110" s="122">
        <v>659</v>
      </c>
      <c r="M110" s="169">
        <f>F110/C110</f>
        <v>0.358115616760726</v>
      </c>
      <c r="N110" s="33">
        <f t="shared" si="6"/>
        <v>0.3536269147800318</v>
      </c>
    </row>
    <row r="111" spans="1:14" ht="12.75">
      <c r="A111" s="70" t="s">
        <v>104</v>
      </c>
      <c r="B111" s="4">
        <v>37470</v>
      </c>
      <c r="C111" s="45">
        <v>432.98</v>
      </c>
      <c r="D111" s="45">
        <v>383.32</v>
      </c>
      <c r="E111" s="45">
        <v>183.68</v>
      </c>
      <c r="F111" s="45">
        <v>174.57</v>
      </c>
      <c r="G111" s="45">
        <v>174.57</v>
      </c>
      <c r="H111" s="58">
        <v>10.7</v>
      </c>
      <c r="I111" s="58">
        <v>7.9</v>
      </c>
      <c r="J111" s="58">
        <v>6.6</v>
      </c>
      <c r="K111" s="83">
        <v>442</v>
      </c>
      <c r="L111" s="125">
        <v>442</v>
      </c>
      <c r="M111" s="168">
        <f>F111/C111</f>
        <v>0.4031825950390318</v>
      </c>
      <c r="N111" s="32">
        <f t="shared" si="6"/>
        <v>0.4031825950390318</v>
      </c>
    </row>
    <row r="112" spans="1:14" ht="12.75">
      <c r="A112" s="70" t="s">
        <v>105</v>
      </c>
      <c r="B112" s="4">
        <v>37471</v>
      </c>
      <c r="C112" s="45">
        <v>601.18</v>
      </c>
      <c r="D112" s="45">
        <v>576.31</v>
      </c>
      <c r="E112" s="45">
        <v>336.35</v>
      </c>
      <c r="F112" s="45">
        <v>323.63</v>
      </c>
      <c r="G112" s="45">
        <v>323.63</v>
      </c>
      <c r="H112" s="58">
        <v>15.3</v>
      </c>
      <c r="I112" s="58">
        <v>14.8</v>
      </c>
      <c r="J112" s="58">
        <v>13.8</v>
      </c>
      <c r="K112" s="83">
        <v>877</v>
      </c>
      <c r="L112" s="125">
        <v>877</v>
      </c>
      <c r="M112" s="168">
        <f>F112/C112</f>
        <v>0.5383246282311455</v>
      </c>
      <c r="N112" s="32">
        <f t="shared" si="6"/>
        <v>0.5383246282311455</v>
      </c>
    </row>
    <row r="113" spans="1:14" ht="12.75">
      <c r="A113" s="70" t="s">
        <v>106</v>
      </c>
      <c r="B113" s="4">
        <v>37472</v>
      </c>
      <c r="C113" s="45">
        <v>183.94</v>
      </c>
      <c r="D113" s="45">
        <v>162.32</v>
      </c>
      <c r="E113" s="45">
        <v>104.19</v>
      </c>
      <c r="F113" s="45">
        <v>101.89</v>
      </c>
      <c r="G113" s="45">
        <v>101.89</v>
      </c>
      <c r="H113" s="58">
        <v>7.9</v>
      </c>
      <c r="I113" s="58">
        <v>7</v>
      </c>
      <c r="J113" s="58">
        <v>6.1</v>
      </c>
      <c r="K113" s="83">
        <v>411</v>
      </c>
      <c r="L113" s="125">
        <v>411</v>
      </c>
      <c r="M113" s="168">
        <f>F113/C113</f>
        <v>0.5539306295531151</v>
      </c>
      <c r="N113" s="32">
        <f t="shared" si="6"/>
        <v>0.5539306295531151</v>
      </c>
    </row>
    <row r="114" spans="1:14" ht="12.75">
      <c r="A114" s="70" t="s">
        <v>107</v>
      </c>
      <c r="B114" s="4">
        <v>37473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58">
        <v>0</v>
      </c>
      <c r="I114" s="58">
        <v>0</v>
      </c>
      <c r="J114" s="58">
        <v>0</v>
      </c>
      <c r="K114" s="83">
        <v>0</v>
      </c>
      <c r="L114" s="125">
        <v>0</v>
      </c>
      <c r="M114" s="168">
        <v>0</v>
      </c>
      <c r="N114" s="32">
        <v>0</v>
      </c>
    </row>
    <row r="115" spans="1:14" ht="12.75">
      <c r="A115" s="70" t="s">
        <v>108</v>
      </c>
      <c r="B115" s="4">
        <v>37474</v>
      </c>
      <c r="C115" s="45">
        <v>545.82</v>
      </c>
      <c r="D115" s="45">
        <v>445.24</v>
      </c>
      <c r="E115" s="45">
        <v>254.25</v>
      </c>
      <c r="F115" s="45">
        <v>237</v>
      </c>
      <c r="G115" s="45">
        <v>235.24</v>
      </c>
      <c r="H115" s="58">
        <v>16.8</v>
      </c>
      <c r="I115" s="58">
        <v>14</v>
      </c>
      <c r="J115" s="58">
        <v>12.7</v>
      </c>
      <c r="K115" s="83">
        <v>849</v>
      </c>
      <c r="L115" s="125">
        <v>786</v>
      </c>
      <c r="M115" s="168">
        <f>F115/C115</f>
        <v>0.4342090799164559</v>
      </c>
      <c r="N115" s="32">
        <f t="shared" si="6"/>
        <v>0.4309845736689751</v>
      </c>
    </row>
    <row r="116" spans="1:14" ht="12.75">
      <c r="A116" s="70" t="s">
        <v>102</v>
      </c>
      <c r="B116" s="4">
        <v>37475</v>
      </c>
      <c r="C116" s="45">
        <v>12.25</v>
      </c>
      <c r="D116" s="45">
        <v>11.9</v>
      </c>
      <c r="E116" s="45">
        <v>9.36</v>
      </c>
      <c r="F116" s="45">
        <v>9.31</v>
      </c>
      <c r="G116" s="45">
        <v>9.31</v>
      </c>
      <c r="H116" s="58">
        <v>0.6</v>
      </c>
      <c r="I116" s="58">
        <v>0.6</v>
      </c>
      <c r="J116" s="58">
        <v>0.6</v>
      </c>
      <c r="K116" s="83">
        <v>59</v>
      </c>
      <c r="L116" s="125">
        <v>59</v>
      </c>
      <c r="M116" s="168">
        <f>F116/C116</f>
        <v>0.76</v>
      </c>
      <c r="N116" s="32">
        <f t="shared" si="6"/>
        <v>0.76</v>
      </c>
    </row>
    <row r="117" spans="1:14" ht="12.75">
      <c r="A117" s="70" t="s">
        <v>103</v>
      </c>
      <c r="B117" s="4">
        <v>37476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58">
        <v>0</v>
      </c>
      <c r="I117" s="58">
        <v>0</v>
      </c>
      <c r="J117" s="58">
        <v>0</v>
      </c>
      <c r="K117" s="83">
        <v>0</v>
      </c>
      <c r="L117" s="125">
        <v>0</v>
      </c>
      <c r="M117" s="168">
        <v>0</v>
      </c>
      <c r="N117" s="32">
        <v>0</v>
      </c>
    </row>
    <row r="118" spans="1:14" ht="12.75">
      <c r="A118" s="70" t="s">
        <v>104</v>
      </c>
      <c r="B118" s="4">
        <v>37477</v>
      </c>
      <c r="C118" s="45">
        <v>277.04</v>
      </c>
      <c r="D118" s="45">
        <v>232.27</v>
      </c>
      <c r="E118" s="45">
        <v>96.53</v>
      </c>
      <c r="F118" s="45">
        <v>93.78</v>
      </c>
      <c r="G118" s="45">
        <v>93.78</v>
      </c>
      <c r="H118" s="58">
        <v>8.4</v>
      </c>
      <c r="I118" s="58">
        <v>7.2</v>
      </c>
      <c r="J118" s="58">
        <v>4.9</v>
      </c>
      <c r="K118" s="83">
        <v>367</v>
      </c>
      <c r="L118" s="125">
        <v>367</v>
      </c>
      <c r="M118" s="168">
        <f aca="true" t="shared" si="11" ref="M118:M135">F118/C118</f>
        <v>0.3385070747906439</v>
      </c>
      <c r="N118" s="32">
        <f t="shared" si="6"/>
        <v>0.3385070747906439</v>
      </c>
    </row>
    <row r="119" spans="1:14" ht="12.75">
      <c r="A119" s="70" t="s">
        <v>105</v>
      </c>
      <c r="B119" s="4">
        <v>37478</v>
      </c>
      <c r="C119" s="45">
        <v>541.93</v>
      </c>
      <c r="D119" s="45">
        <v>527.73</v>
      </c>
      <c r="E119" s="45">
        <v>426.2</v>
      </c>
      <c r="F119" s="45">
        <v>423.65</v>
      </c>
      <c r="G119" s="45">
        <v>423.65</v>
      </c>
      <c r="H119" s="58">
        <v>20.6</v>
      </c>
      <c r="I119" s="58">
        <v>19.6</v>
      </c>
      <c r="J119" s="58">
        <v>18</v>
      </c>
      <c r="K119" s="83">
        <v>2071</v>
      </c>
      <c r="L119" s="125">
        <v>2071</v>
      </c>
      <c r="M119" s="168">
        <f t="shared" si="11"/>
        <v>0.7817430295425609</v>
      </c>
      <c r="N119" s="32">
        <f t="shared" si="6"/>
        <v>0.7817430295425609</v>
      </c>
    </row>
    <row r="120" spans="1:14" ht="12.75">
      <c r="A120" s="70" t="s">
        <v>106</v>
      </c>
      <c r="B120" s="4">
        <v>37479</v>
      </c>
      <c r="C120" s="45">
        <v>531</v>
      </c>
      <c r="D120" s="45">
        <v>506.17</v>
      </c>
      <c r="E120" s="45">
        <v>394.64</v>
      </c>
      <c r="F120" s="45">
        <v>391.13</v>
      </c>
      <c r="G120" s="45">
        <v>391.13</v>
      </c>
      <c r="H120" s="58">
        <v>15.4</v>
      </c>
      <c r="I120" s="58">
        <v>14.7</v>
      </c>
      <c r="J120" s="58">
        <v>13.1</v>
      </c>
      <c r="K120" s="83">
        <v>1439</v>
      </c>
      <c r="L120" s="125">
        <v>1439</v>
      </c>
      <c r="M120" s="168">
        <f t="shared" si="11"/>
        <v>0.7365913370998116</v>
      </c>
      <c r="N120" s="32">
        <f t="shared" si="6"/>
        <v>0.7365913370998116</v>
      </c>
    </row>
    <row r="121" spans="1:14" ht="12.75">
      <c r="A121" s="70" t="s">
        <v>107</v>
      </c>
      <c r="B121" s="4">
        <v>37480</v>
      </c>
      <c r="C121" s="45">
        <v>170.08</v>
      </c>
      <c r="D121" s="45">
        <v>166.52</v>
      </c>
      <c r="E121" s="45">
        <v>137.12</v>
      </c>
      <c r="F121" s="45">
        <v>136.79</v>
      </c>
      <c r="G121" s="45">
        <v>136.79</v>
      </c>
      <c r="H121" s="58">
        <v>8.1</v>
      </c>
      <c r="I121" s="58">
        <v>7.9</v>
      </c>
      <c r="J121" s="58">
        <v>7</v>
      </c>
      <c r="K121" s="83">
        <v>689</v>
      </c>
      <c r="L121" s="125">
        <v>689</v>
      </c>
      <c r="M121" s="168">
        <f t="shared" si="11"/>
        <v>0.8042685794920037</v>
      </c>
      <c r="N121" s="32">
        <f t="shared" si="6"/>
        <v>0.8042685794920037</v>
      </c>
    </row>
    <row r="122" spans="1:14" ht="12.75">
      <c r="A122" s="70" t="s">
        <v>108</v>
      </c>
      <c r="B122" s="4">
        <v>37481</v>
      </c>
      <c r="C122" s="45">
        <v>114.16</v>
      </c>
      <c r="D122" s="45">
        <v>72.44</v>
      </c>
      <c r="E122" s="45">
        <v>2.17</v>
      </c>
      <c r="F122" s="45">
        <v>0.04</v>
      </c>
      <c r="G122" s="45">
        <v>0.04</v>
      </c>
      <c r="H122" s="58">
        <v>1.7</v>
      </c>
      <c r="I122" s="58">
        <v>1.1</v>
      </c>
      <c r="J122" s="58">
        <v>0.2</v>
      </c>
      <c r="K122" s="83">
        <v>0</v>
      </c>
      <c r="L122" s="125">
        <v>0</v>
      </c>
      <c r="M122" s="168">
        <f t="shared" si="11"/>
        <v>0.00035038542396636303</v>
      </c>
      <c r="N122" s="32">
        <f t="shared" si="6"/>
        <v>0.00035038542396636303</v>
      </c>
    </row>
    <row r="123" spans="1:14" ht="12.75">
      <c r="A123" s="70" t="s">
        <v>102</v>
      </c>
      <c r="B123" s="4">
        <v>37482</v>
      </c>
      <c r="C123" s="45">
        <v>695.72</v>
      </c>
      <c r="D123" s="45">
        <v>414.54</v>
      </c>
      <c r="E123" s="45">
        <v>250.81</v>
      </c>
      <c r="F123" s="45">
        <v>245.78</v>
      </c>
      <c r="G123" s="45">
        <v>245.78</v>
      </c>
      <c r="H123" s="58">
        <v>18.5</v>
      </c>
      <c r="I123" s="58">
        <v>11.5</v>
      </c>
      <c r="J123" s="58">
        <v>9.1</v>
      </c>
      <c r="K123" s="83">
        <v>770</v>
      </c>
      <c r="L123" s="125">
        <v>770</v>
      </c>
      <c r="M123" s="168">
        <f t="shared" si="11"/>
        <v>0.35327430575518887</v>
      </c>
      <c r="N123" s="32">
        <f t="shared" si="6"/>
        <v>0.35327430575518887</v>
      </c>
    </row>
    <row r="124" spans="1:14" ht="12.75">
      <c r="A124" s="70" t="s">
        <v>103</v>
      </c>
      <c r="B124" s="4">
        <v>37483</v>
      </c>
      <c r="C124" s="45">
        <v>286.78</v>
      </c>
      <c r="D124" s="45">
        <v>238.74</v>
      </c>
      <c r="E124" s="45">
        <v>182.49</v>
      </c>
      <c r="F124" s="45">
        <v>180.15</v>
      </c>
      <c r="G124" s="45">
        <v>180.15</v>
      </c>
      <c r="H124" s="58">
        <v>7.2</v>
      </c>
      <c r="I124" s="58">
        <v>5.5</v>
      </c>
      <c r="J124" s="58">
        <v>4.9</v>
      </c>
      <c r="K124" s="83">
        <v>498</v>
      </c>
      <c r="L124" s="125">
        <v>498</v>
      </c>
      <c r="M124" s="168">
        <f t="shared" si="11"/>
        <v>0.6281818815817003</v>
      </c>
      <c r="N124" s="32">
        <f t="shared" si="6"/>
        <v>0.6281818815817003</v>
      </c>
    </row>
    <row r="125" spans="1:14" ht="12.75">
      <c r="A125" s="70" t="s">
        <v>104</v>
      </c>
      <c r="B125" s="4">
        <v>37484</v>
      </c>
      <c r="C125" s="45">
        <v>590.97</v>
      </c>
      <c r="D125" s="45">
        <v>541.44</v>
      </c>
      <c r="E125" s="45">
        <v>429.33</v>
      </c>
      <c r="F125" s="45">
        <v>424.1</v>
      </c>
      <c r="G125" s="45">
        <v>424.1</v>
      </c>
      <c r="H125" s="58">
        <v>18.6</v>
      </c>
      <c r="I125" s="58">
        <v>17.3</v>
      </c>
      <c r="J125" s="58">
        <v>15.5</v>
      </c>
      <c r="K125" s="83">
        <v>1529</v>
      </c>
      <c r="L125" s="125">
        <v>1529</v>
      </c>
      <c r="M125" s="168">
        <f t="shared" si="11"/>
        <v>0.7176337208318527</v>
      </c>
      <c r="N125" s="32">
        <f t="shared" si="6"/>
        <v>0.7176337208318527</v>
      </c>
    </row>
    <row r="126" spans="1:14" ht="12.75">
      <c r="A126" s="70" t="s">
        <v>105</v>
      </c>
      <c r="B126" s="4">
        <v>37485</v>
      </c>
      <c r="C126" s="45">
        <v>636.38</v>
      </c>
      <c r="D126" s="45">
        <v>513.76</v>
      </c>
      <c r="E126" s="45">
        <v>380.19</v>
      </c>
      <c r="F126" s="45">
        <v>377.78</v>
      </c>
      <c r="G126" s="45">
        <v>377.78</v>
      </c>
      <c r="H126" s="58">
        <v>16.2</v>
      </c>
      <c r="I126" s="58">
        <v>13.4</v>
      </c>
      <c r="J126" s="58">
        <v>11.7</v>
      </c>
      <c r="K126" s="83">
        <v>1148</v>
      </c>
      <c r="L126" s="125">
        <v>1148</v>
      </c>
      <c r="M126" s="168">
        <f t="shared" si="11"/>
        <v>0.5936390207108959</v>
      </c>
      <c r="N126" s="32">
        <f t="shared" si="6"/>
        <v>0.5936390207108959</v>
      </c>
    </row>
    <row r="127" spans="1:14" ht="12.75">
      <c r="A127" s="70" t="s">
        <v>106</v>
      </c>
      <c r="B127" s="4">
        <v>37486</v>
      </c>
      <c r="C127" s="45">
        <v>528.02</v>
      </c>
      <c r="D127" s="45">
        <v>510.32</v>
      </c>
      <c r="E127" s="45">
        <v>358.53</v>
      </c>
      <c r="F127" s="45">
        <v>357.15</v>
      </c>
      <c r="G127" s="45">
        <v>357.15</v>
      </c>
      <c r="H127" s="58">
        <v>18.8</v>
      </c>
      <c r="I127" s="58">
        <v>18.1</v>
      </c>
      <c r="J127" s="58">
        <v>14.8</v>
      </c>
      <c r="K127" s="83">
        <v>1366</v>
      </c>
      <c r="L127" s="125">
        <v>1366</v>
      </c>
      <c r="M127" s="168">
        <f t="shared" si="11"/>
        <v>0.676394833529033</v>
      </c>
      <c r="N127" s="32">
        <f t="shared" si="6"/>
        <v>0.676394833529033</v>
      </c>
    </row>
    <row r="128" spans="1:14" ht="12.75">
      <c r="A128" s="70" t="s">
        <v>107</v>
      </c>
      <c r="B128" s="4">
        <v>37487</v>
      </c>
      <c r="C128" s="45">
        <v>701.75</v>
      </c>
      <c r="D128" s="45">
        <v>676.6</v>
      </c>
      <c r="E128" s="45">
        <v>487.04</v>
      </c>
      <c r="F128" s="45">
        <v>472.49</v>
      </c>
      <c r="G128" s="45">
        <v>472.49</v>
      </c>
      <c r="H128" s="58">
        <v>19.9</v>
      </c>
      <c r="I128" s="58">
        <v>19.1</v>
      </c>
      <c r="J128" s="58">
        <v>16.9</v>
      </c>
      <c r="K128" s="83">
        <v>1578</v>
      </c>
      <c r="L128" s="125">
        <v>1578</v>
      </c>
      <c r="M128" s="168">
        <f t="shared" si="11"/>
        <v>0.6733024581403634</v>
      </c>
      <c r="N128" s="32">
        <f t="shared" si="6"/>
        <v>0.6733024581403634</v>
      </c>
    </row>
    <row r="129" spans="1:14" ht="12.75">
      <c r="A129" s="70" t="s">
        <v>108</v>
      </c>
      <c r="B129" s="4">
        <v>37488</v>
      </c>
      <c r="C129" s="45">
        <v>171.76</v>
      </c>
      <c r="D129" s="45">
        <v>157.59</v>
      </c>
      <c r="E129" s="45">
        <v>93.21</v>
      </c>
      <c r="F129" s="45">
        <v>87.09</v>
      </c>
      <c r="G129" s="45">
        <v>87.09</v>
      </c>
      <c r="H129" s="58">
        <v>6.1</v>
      </c>
      <c r="I129" s="58">
        <v>5.5</v>
      </c>
      <c r="J129" s="58">
        <v>4.4</v>
      </c>
      <c r="K129" s="83">
        <v>328</v>
      </c>
      <c r="L129" s="125">
        <v>328</v>
      </c>
      <c r="M129" s="168">
        <f t="shared" si="11"/>
        <v>0.507044713553796</v>
      </c>
      <c r="N129" s="32">
        <f t="shared" si="6"/>
        <v>0.507044713553796</v>
      </c>
    </row>
    <row r="130" spans="1:14" ht="12.75">
      <c r="A130" s="70" t="s">
        <v>102</v>
      </c>
      <c r="B130" s="4">
        <v>37489</v>
      </c>
      <c r="C130" s="45">
        <v>78.24</v>
      </c>
      <c r="D130" s="45">
        <v>62.57</v>
      </c>
      <c r="E130" s="45">
        <v>47.21</v>
      </c>
      <c r="F130" s="45">
        <v>46.95</v>
      </c>
      <c r="G130" s="45">
        <v>46.95</v>
      </c>
      <c r="H130" s="58">
        <v>1.3</v>
      </c>
      <c r="I130" s="58">
        <v>1.1</v>
      </c>
      <c r="J130" s="58">
        <v>1</v>
      </c>
      <c r="K130" s="83">
        <v>100</v>
      </c>
      <c r="L130" s="125">
        <v>100</v>
      </c>
      <c r="M130" s="168">
        <f t="shared" si="11"/>
        <v>0.6000766871165645</v>
      </c>
      <c r="N130" s="32">
        <f t="shared" si="6"/>
        <v>0.6000766871165645</v>
      </c>
    </row>
    <row r="131" spans="1:14" ht="12.75">
      <c r="A131" s="70" t="s">
        <v>103</v>
      </c>
      <c r="B131" s="4">
        <v>37490</v>
      </c>
      <c r="C131" s="45">
        <v>228.14</v>
      </c>
      <c r="D131" s="45">
        <v>110.19</v>
      </c>
      <c r="E131" s="45">
        <v>66.45</v>
      </c>
      <c r="F131" s="45">
        <v>64.29</v>
      </c>
      <c r="G131" s="45">
        <v>64.29</v>
      </c>
      <c r="H131" s="58">
        <v>5.3</v>
      </c>
      <c r="I131" s="58">
        <v>2.8</v>
      </c>
      <c r="J131" s="58">
        <v>2.2</v>
      </c>
      <c r="K131" s="83">
        <v>184</v>
      </c>
      <c r="L131" s="125">
        <v>184</v>
      </c>
      <c r="M131" s="168">
        <f t="shared" si="11"/>
        <v>0.2818006487244675</v>
      </c>
      <c r="N131" s="32">
        <f t="shared" si="6"/>
        <v>0.2818006487244675</v>
      </c>
    </row>
    <row r="132" spans="1:14" ht="12.75">
      <c r="A132" s="70" t="s">
        <v>104</v>
      </c>
      <c r="B132" s="4">
        <v>37491</v>
      </c>
      <c r="C132" s="45">
        <v>178.1</v>
      </c>
      <c r="D132" s="45">
        <v>160.08</v>
      </c>
      <c r="E132" s="45">
        <v>116.32</v>
      </c>
      <c r="F132" s="45">
        <v>115.14</v>
      </c>
      <c r="G132" s="45">
        <v>114.86</v>
      </c>
      <c r="H132" s="58">
        <v>7</v>
      </c>
      <c r="I132" s="58">
        <v>6.3</v>
      </c>
      <c r="J132" s="58">
        <v>5.6</v>
      </c>
      <c r="K132" s="83">
        <v>569</v>
      </c>
      <c r="L132" s="125">
        <v>555</v>
      </c>
      <c r="M132" s="168">
        <f t="shared" si="11"/>
        <v>0.6464907355418305</v>
      </c>
      <c r="N132" s="32">
        <f t="shared" si="6"/>
        <v>0.6449185850645704</v>
      </c>
    </row>
    <row r="133" spans="1:14" ht="12.75">
      <c r="A133" s="70" t="s">
        <v>105</v>
      </c>
      <c r="B133" s="4">
        <v>37492</v>
      </c>
      <c r="C133" s="45">
        <v>564.16</v>
      </c>
      <c r="D133" s="45">
        <v>520.36</v>
      </c>
      <c r="E133" s="45">
        <v>406.04</v>
      </c>
      <c r="F133" s="45">
        <v>402.78</v>
      </c>
      <c r="G133" s="45">
        <v>402.78</v>
      </c>
      <c r="H133" s="58">
        <v>15</v>
      </c>
      <c r="I133" s="58">
        <v>12.7</v>
      </c>
      <c r="J133" s="58">
        <v>11.7</v>
      </c>
      <c r="K133" s="83">
        <v>1427</v>
      </c>
      <c r="L133" s="125">
        <v>1427</v>
      </c>
      <c r="M133" s="168">
        <f t="shared" si="11"/>
        <v>0.7139463981849121</v>
      </c>
      <c r="N133" s="32">
        <f t="shared" si="6"/>
        <v>0.7139463981849121</v>
      </c>
    </row>
    <row r="134" spans="1:14" ht="12.75">
      <c r="A134" s="70" t="s">
        <v>106</v>
      </c>
      <c r="B134" s="4">
        <v>37493</v>
      </c>
      <c r="C134" s="45">
        <v>884.36</v>
      </c>
      <c r="D134" s="45">
        <v>821.56</v>
      </c>
      <c r="E134" s="45">
        <v>556.19</v>
      </c>
      <c r="F134" s="45">
        <v>539.56</v>
      </c>
      <c r="G134" s="45">
        <v>539.56</v>
      </c>
      <c r="H134" s="58">
        <v>21.1</v>
      </c>
      <c r="I134" s="58">
        <v>19.5</v>
      </c>
      <c r="J134" s="58">
        <v>16.5</v>
      </c>
      <c r="K134" s="83">
        <v>1798</v>
      </c>
      <c r="L134" s="125">
        <v>1798</v>
      </c>
      <c r="M134" s="168">
        <f t="shared" si="11"/>
        <v>0.6101135284273372</v>
      </c>
      <c r="N134" s="32">
        <f t="shared" si="6"/>
        <v>0.6101135284273372</v>
      </c>
    </row>
    <row r="135" spans="1:14" ht="12.75">
      <c r="A135" s="70" t="s">
        <v>107</v>
      </c>
      <c r="B135" s="4">
        <v>37494</v>
      </c>
      <c r="C135" s="45">
        <v>606.01</v>
      </c>
      <c r="D135" s="45">
        <v>551.8</v>
      </c>
      <c r="E135" s="45">
        <v>407.63</v>
      </c>
      <c r="F135" s="45">
        <v>405.25</v>
      </c>
      <c r="G135" s="45">
        <v>405.25</v>
      </c>
      <c r="H135" s="58">
        <v>12.7</v>
      </c>
      <c r="I135" s="58">
        <v>11.8</v>
      </c>
      <c r="J135" s="58">
        <v>11</v>
      </c>
      <c r="K135" s="83">
        <v>1289</v>
      </c>
      <c r="L135" s="125">
        <v>1289</v>
      </c>
      <c r="M135" s="168">
        <f t="shared" si="11"/>
        <v>0.6687183379812215</v>
      </c>
      <c r="N135" s="32">
        <f aca="true" t="shared" si="12" ref="N135:N198">G135/C135</f>
        <v>0.6687183379812215</v>
      </c>
    </row>
    <row r="136" spans="1:14" ht="12.75">
      <c r="A136" s="70" t="s">
        <v>108</v>
      </c>
      <c r="B136" s="4">
        <v>37495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58">
        <v>0</v>
      </c>
      <c r="I136" s="58">
        <v>0</v>
      </c>
      <c r="J136" s="58">
        <v>0</v>
      </c>
      <c r="K136" s="83">
        <v>0</v>
      </c>
      <c r="L136" s="125">
        <v>0</v>
      </c>
      <c r="M136" s="168">
        <v>0</v>
      </c>
      <c r="N136" s="32">
        <v>0</v>
      </c>
    </row>
    <row r="137" spans="1:14" ht="13.5" thickBot="1">
      <c r="A137" s="70" t="s">
        <v>102</v>
      </c>
      <c r="B137" s="4">
        <v>37496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58">
        <v>0</v>
      </c>
      <c r="I137" s="58">
        <v>0</v>
      </c>
      <c r="J137" s="58">
        <v>0</v>
      </c>
      <c r="K137" s="83">
        <v>0</v>
      </c>
      <c r="L137" s="125">
        <v>0</v>
      </c>
      <c r="M137" s="168">
        <v>0</v>
      </c>
      <c r="N137" s="32">
        <v>0</v>
      </c>
    </row>
    <row r="138" spans="1:17" ht="14.25" thickBot="1" thickTop="1">
      <c r="A138" s="70" t="s">
        <v>103</v>
      </c>
      <c r="B138" s="4">
        <v>37497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58">
        <v>0</v>
      </c>
      <c r="I138" s="58">
        <v>0</v>
      </c>
      <c r="J138" s="58">
        <v>0</v>
      </c>
      <c r="K138" s="83">
        <v>0</v>
      </c>
      <c r="L138" s="125">
        <v>0</v>
      </c>
      <c r="M138" s="168">
        <v>0</v>
      </c>
      <c r="N138" s="32">
        <v>0</v>
      </c>
      <c r="O138" s="182"/>
      <c r="P138" s="183" t="s">
        <v>223</v>
      </c>
      <c r="Q138" s="184"/>
    </row>
    <row r="139" spans="1:24" ht="14.25" thickBot="1" thickTop="1">
      <c r="A139" s="70" t="s">
        <v>104</v>
      </c>
      <c r="B139" s="4">
        <v>37498</v>
      </c>
      <c r="C139" s="45">
        <v>126.41</v>
      </c>
      <c r="D139" s="45">
        <v>119.64</v>
      </c>
      <c r="E139" s="45">
        <v>82.82</v>
      </c>
      <c r="F139" s="45">
        <v>82.36</v>
      </c>
      <c r="G139" s="45">
        <v>82.36</v>
      </c>
      <c r="H139" s="58">
        <v>1.8</v>
      </c>
      <c r="I139" s="58">
        <v>1.7</v>
      </c>
      <c r="J139" s="58">
        <v>1.6</v>
      </c>
      <c r="K139" s="83">
        <v>212</v>
      </c>
      <c r="L139" s="125">
        <v>212</v>
      </c>
      <c r="M139" s="168">
        <f aca="true" t="shared" si="13" ref="M139:M150">F139/C139</f>
        <v>0.6515307333280596</v>
      </c>
      <c r="N139" s="32">
        <f t="shared" si="12"/>
        <v>0.6515307333280596</v>
      </c>
      <c r="O139" s="160" t="s">
        <v>92</v>
      </c>
      <c r="P139" s="41" t="s">
        <v>93</v>
      </c>
      <c r="Q139" s="41" t="s">
        <v>11</v>
      </c>
      <c r="R139" s="41" t="s">
        <v>94</v>
      </c>
      <c r="S139" s="119" t="s">
        <v>175</v>
      </c>
      <c r="T139" s="38" t="s">
        <v>10</v>
      </c>
      <c r="U139" s="79" t="s">
        <v>94</v>
      </c>
      <c r="V139" s="120" t="s">
        <v>188</v>
      </c>
      <c r="W139" s="30" t="s">
        <v>94</v>
      </c>
      <c r="X139" s="30" t="s">
        <v>188</v>
      </c>
    </row>
    <row r="140" spans="1:24" ht="14.25" thickBot="1" thickTop="1">
      <c r="A140" s="71" t="s">
        <v>105</v>
      </c>
      <c r="B140" s="5">
        <v>37499</v>
      </c>
      <c r="C140" s="44">
        <v>943.88</v>
      </c>
      <c r="D140" s="44">
        <v>803.54</v>
      </c>
      <c r="E140" s="44">
        <v>498.81</v>
      </c>
      <c r="F140" s="44">
        <v>489.05</v>
      </c>
      <c r="G140" s="44">
        <v>487.89</v>
      </c>
      <c r="H140" s="57">
        <v>20.4</v>
      </c>
      <c r="I140" s="57">
        <v>17.9</v>
      </c>
      <c r="J140" s="57">
        <v>15.5</v>
      </c>
      <c r="K140" s="82">
        <v>1773</v>
      </c>
      <c r="L140" s="124">
        <v>1689</v>
      </c>
      <c r="M140" s="170">
        <f t="shared" si="13"/>
        <v>0.5181273043183455</v>
      </c>
      <c r="N140" s="34">
        <f t="shared" si="12"/>
        <v>0.5168983345340509</v>
      </c>
      <c r="O140" s="165">
        <f aca="true" t="shared" si="14" ref="O140:T140">SUM(C110:C140)</f>
        <v>11089.990000000002</v>
      </c>
      <c r="P140" s="77">
        <f t="shared" si="14"/>
        <v>9635.479999999996</v>
      </c>
      <c r="Q140" s="77">
        <f t="shared" si="14"/>
        <v>6482.619999999999</v>
      </c>
      <c r="R140" s="77">
        <f t="shared" si="14"/>
        <v>6346.0599999999995</v>
      </c>
      <c r="S140" s="77">
        <f t="shared" si="14"/>
        <v>6340.799999999999</v>
      </c>
      <c r="T140" s="89">
        <f t="shared" si="14"/>
        <v>316.6</v>
      </c>
      <c r="U140" s="79">
        <f>SUM(K110:K140)</f>
        <v>22483</v>
      </c>
      <c r="V140" s="79">
        <f>SUM(L110:L140)</f>
        <v>22271</v>
      </c>
      <c r="W140" s="51">
        <f>SUM(F110:F140)/SUM(C110:C140)</f>
        <v>0.5722331580100612</v>
      </c>
      <c r="X140" s="51">
        <f>SUM(G110:G140)/SUM(C110:C140)</f>
        <v>0.5717588564101499</v>
      </c>
    </row>
    <row r="141" spans="1:14" ht="13.5" thickTop="1">
      <c r="A141" s="98" t="s">
        <v>106</v>
      </c>
      <c r="B141" s="12">
        <v>37500</v>
      </c>
      <c r="C141" s="43">
        <v>722.49</v>
      </c>
      <c r="D141" s="43">
        <v>644.88</v>
      </c>
      <c r="E141" s="43">
        <v>442.59</v>
      </c>
      <c r="F141" s="43">
        <v>434.71</v>
      </c>
      <c r="G141" s="43">
        <v>434.71</v>
      </c>
      <c r="H141" s="56">
        <v>17.9</v>
      </c>
      <c r="I141" s="56">
        <v>15.9</v>
      </c>
      <c r="J141" s="56">
        <v>14.1</v>
      </c>
      <c r="K141" s="81">
        <v>1480</v>
      </c>
      <c r="L141" s="122">
        <v>1480</v>
      </c>
      <c r="M141" s="169">
        <f t="shared" si="13"/>
        <v>0.6016830682777616</v>
      </c>
      <c r="N141" s="33">
        <f t="shared" si="12"/>
        <v>0.6016830682777616</v>
      </c>
    </row>
    <row r="142" spans="1:14" ht="12.75">
      <c r="A142" s="70" t="s">
        <v>107</v>
      </c>
      <c r="B142" s="4">
        <v>37501</v>
      </c>
      <c r="C142" s="45">
        <v>705.94</v>
      </c>
      <c r="D142" s="45">
        <v>651.44</v>
      </c>
      <c r="E142" s="45">
        <v>427.09</v>
      </c>
      <c r="F142" s="45">
        <v>419.48</v>
      </c>
      <c r="G142" s="45">
        <v>419.48</v>
      </c>
      <c r="H142" s="58">
        <v>11.4</v>
      </c>
      <c r="I142" s="58">
        <v>10.6</v>
      </c>
      <c r="J142" s="58">
        <v>8.8</v>
      </c>
      <c r="K142" s="83">
        <v>1202</v>
      </c>
      <c r="L142" s="125">
        <v>1202</v>
      </c>
      <c r="M142" s="168">
        <f t="shared" si="13"/>
        <v>0.5942148057908604</v>
      </c>
      <c r="N142" s="32">
        <f t="shared" si="12"/>
        <v>0.5942148057908604</v>
      </c>
    </row>
    <row r="143" spans="1:14" ht="12.75">
      <c r="A143" s="70" t="s">
        <v>108</v>
      </c>
      <c r="B143" s="4">
        <v>37502</v>
      </c>
      <c r="C143" s="45">
        <v>397.24</v>
      </c>
      <c r="D143" s="45">
        <v>379.13</v>
      </c>
      <c r="E143" s="45">
        <v>272.56</v>
      </c>
      <c r="F143" s="45">
        <v>269.74</v>
      </c>
      <c r="G143" s="45">
        <v>269.74</v>
      </c>
      <c r="H143" s="58">
        <v>8.2</v>
      </c>
      <c r="I143" s="58">
        <v>7.8</v>
      </c>
      <c r="J143" s="58">
        <v>6.8</v>
      </c>
      <c r="K143" s="83">
        <v>794</v>
      </c>
      <c r="L143" s="125">
        <v>794</v>
      </c>
      <c r="M143" s="168">
        <f t="shared" si="13"/>
        <v>0.6790353438727218</v>
      </c>
      <c r="N143" s="32">
        <f t="shared" si="12"/>
        <v>0.6790353438727218</v>
      </c>
    </row>
    <row r="144" spans="1:14" ht="12.75">
      <c r="A144" s="70" t="s">
        <v>102</v>
      </c>
      <c r="B144" s="4">
        <v>37503</v>
      </c>
      <c r="C144" s="45">
        <v>472.56</v>
      </c>
      <c r="D144" s="45">
        <v>451.8</v>
      </c>
      <c r="E144" s="45">
        <v>307.47</v>
      </c>
      <c r="F144" s="45">
        <v>297.25</v>
      </c>
      <c r="G144" s="45">
        <v>297.25</v>
      </c>
      <c r="H144" s="58">
        <v>9.5</v>
      </c>
      <c r="I144" s="58">
        <v>9.1</v>
      </c>
      <c r="J144" s="58">
        <v>8.1</v>
      </c>
      <c r="K144" s="83">
        <v>954</v>
      </c>
      <c r="L144" s="125">
        <v>954</v>
      </c>
      <c r="M144" s="168">
        <f t="shared" si="13"/>
        <v>0.6290206534619942</v>
      </c>
      <c r="N144" s="32">
        <f t="shared" si="12"/>
        <v>0.6290206534619942</v>
      </c>
    </row>
    <row r="145" spans="1:14" ht="12.75">
      <c r="A145" s="70" t="s">
        <v>103</v>
      </c>
      <c r="B145" s="4">
        <v>37504</v>
      </c>
      <c r="C145" s="45">
        <v>531.73</v>
      </c>
      <c r="D145" s="45">
        <v>374.69</v>
      </c>
      <c r="E145" s="45">
        <v>208.51</v>
      </c>
      <c r="F145" s="45">
        <v>201.19</v>
      </c>
      <c r="G145" s="45">
        <v>210.19</v>
      </c>
      <c r="H145" s="58">
        <v>15</v>
      </c>
      <c r="I145" s="58">
        <v>10.8</v>
      </c>
      <c r="J145" s="58">
        <v>8.1</v>
      </c>
      <c r="K145" s="83">
        <v>718</v>
      </c>
      <c r="L145" s="125">
        <v>718</v>
      </c>
      <c r="M145" s="168">
        <f t="shared" si="13"/>
        <v>0.37836872096740826</v>
      </c>
      <c r="N145" s="32">
        <f t="shared" si="12"/>
        <v>0.395294604404491</v>
      </c>
    </row>
    <row r="146" spans="1:14" ht="12.75">
      <c r="A146" s="70" t="s">
        <v>104</v>
      </c>
      <c r="B146" s="4">
        <v>37505</v>
      </c>
      <c r="C146" s="45">
        <v>306.92</v>
      </c>
      <c r="D146" s="45">
        <v>277.77</v>
      </c>
      <c r="E146" s="45">
        <v>161.15</v>
      </c>
      <c r="F146" s="45">
        <v>156.29</v>
      </c>
      <c r="G146" s="45">
        <v>156.29</v>
      </c>
      <c r="H146" s="58">
        <v>9.3</v>
      </c>
      <c r="I146" s="58">
        <v>8.4</v>
      </c>
      <c r="J146" s="58">
        <v>6.7</v>
      </c>
      <c r="K146" s="83">
        <v>601</v>
      </c>
      <c r="L146" s="125">
        <v>601</v>
      </c>
      <c r="M146" s="168">
        <f t="shared" si="13"/>
        <v>0.5092206438159781</v>
      </c>
      <c r="N146" s="32">
        <f t="shared" si="12"/>
        <v>0.5092206438159781</v>
      </c>
    </row>
    <row r="147" spans="1:14" ht="12.75">
      <c r="A147" s="70" t="s">
        <v>105</v>
      </c>
      <c r="B147" s="4">
        <v>37506</v>
      </c>
      <c r="C147" s="45">
        <v>815.98</v>
      </c>
      <c r="D147" s="45">
        <v>779.3</v>
      </c>
      <c r="E147" s="45">
        <v>519.46</v>
      </c>
      <c r="F147" s="45">
        <v>516.66</v>
      </c>
      <c r="G147" s="45">
        <v>516.66</v>
      </c>
      <c r="H147" s="58">
        <v>23.6</v>
      </c>
      <c r="I147" s="58">
        <v>22.7</v>
      </c>
      <c r="J147" s="58">
        <v>18.9</v>
      </c>
      <c r="K147" s="83">
        <v>1666</v>
      </c>
      <c r="L147" s="125">
        <v>1666</v>
      </c>
      <c r="M147" s="168">
        <f t="shared" si="13"/>
        <v>0.6331772837569548</v>
      </c>
      <c r="N147" s="32">
        <f t="shared" si="12"/>
        <v>0.6331772837569548</v>
      </c>
    </row>
    <row r="148" spans="1:14" ht="12.75">
      <c r="A148" s="70" t="s">
        <v>106</v>
      </c>
      <c r="B148" s="4">
        <v>37507</v>
      </c>
      <c r="C148" s="45">
        <v>694.42</v>
      </c>
      <c r="D148" s="45">
        <v>672.8</v>
      </c>
      <c r="E148" s="45">
        <v>509.15</v>
      </c>
      <c r="F148" s="45">
        <v>504.44</v>
      </c>
      <c r="G148" s="45">
        <v>504.44</v>
      </c>
      <c r="H148" s="58">
        <v>15.5</v>
      </c>
      <c r="I148" s="58">
        <v>15.1</v>
      </c>
      <c r="J148" s="58">
        <v>13.3</v>
      </c>
      <c r="K148" s="83">
        <v>1411</v>
      </c>
      <c r="L148" s="125">
        <v>1411</v>
      </c>
      <c r="M148" s="168">
        <f t="shared" si="13"/>
        <v>0.7264191699547824</v>
      </c>
      <c r="N148" s="32">
        <f t="shared" si="12"/>
        <v>0.7264191699547824</v>
      </c>
    </row>
    <row r="149" spans="1:14" ht="12.75">
      <c r="A149" s="70" t="s">
        <v>107</v>
      </c>
      <c r="B149" s="4">
        <v>37508</v>
      </c>
      <c r="C149" s="45">
        <v>462.81</v>
      </c>
      <c r="D149" s="45">
        <v>428.6</v>
      </c>
      <c r="E149" s="45">
        <v>306.67</v>
      </c>
      <c r="F149" s="45">
        <v>302.44</v>
      </c>
      <c r="G149" s="45">
        <v>302.44</v>
      </c>
      <c r="H149" s="58">
        <v>11.6</v>
      </c>
      <c r="I149" s="58">
        <v>10.5</v>
      </c>
      <c r="J149" s="58">
        <v>9</v>
      </c>
      <c r="K149" s="83">
        <v>852</v>
      </c>
      <c r="L149" s="125">
        <v>852</v>
      </c>
      <c r="M149" s="168">
        <f t="shared" si="13"/>
        <v>0.6534863118774443</v>
      </c>
      <c r="N149" s="32">
        <f t="shared" si="12"/>
        <v>0.6534863118774443</v>
      </c>
    </row>
    <row r="150" spans="1:14" ht="12.75">
      <c r="A150" s="70" t="s">
        <v>108</v>
      </c>
      <c r="B150" s="4">
        <v>37509</v>
      </c>
      <c r="C150" s="45">
        <v>172.18</v>
      </c>
      <c r="D150" s="45">
        <v>144.08</v>
      </c>
      <c r="E150" s="45">
        <v>92.64</v>
      </c>
      <c r="F150" s="45">
        <v>91.04</v>
      </c>
      <c r="G150" s="45">
        <v>91.04</v>
      </c>
      <c r="H150" s="58">
        <v>4.2</v>
      </c>
      <c r="I150" s="58">
        <v>3.5</v>
      </c>
      <c r="J150" s="58">
        <v>2.5</v>
      </c>
      <c r="K150" s="83">
        <v>243</v>
      </c>
      <c r="L150" s="125">
        <v>243</v>
      </c>
      <c r="M150" s="168">
        <f t="shared" si="13"/>
        <v>0.5287489836217911</v>
      </c>
      <c r="N150" s="32">
        <f t="shared" si="12"/>
        <v>0.5287489836217911</v>
      </c>
    </row>
    <row r="151" spans="1:14" ht="12.75">
      <c r="A151" s="70" t="s">
        <v>102</v>
      </c>
      <c r="B151" s="4">
        <v>37510</v>
      </c>
      <c r="C151" s="45">
        <v>0</v>
      </c>
      <c r="D151" s="45">
        <v>0</v>
      </c>
      <c r="E151" s="45">
        <v>0</v>
      </c>
      <c r="F151" s="45">
        <v>0</v>
      </c>
      <c r="G151" s="45">
        <v>0</v>
      </c>
      <c r="H151" s="58">
        <v>0</v>
      </c>
      <c r="I151" s="58">
        <v>0</v>
      </c>
      <c r="J151" s="58">
        <v>0</v>
      </c>
      <c r="K151" s="83">
        <v>0</v>
      </c>
      <c r="L151" s="125">
        <v>0</v>
      </c>
      <c r="M151" s="168">
        <v>0</v>
      </c>
      <c r="N151" s="32">
        <v>0</v>
      </c>
    </row>
    <row r="152" spans="1:14" ht="12.75">
      <c r="A152" s="70" t="s">
        <v>103</v>
      </c>
      <c r="B152" s="4">
        <v>37511</v>
      </c>
      <c r="C152" s="45">
        <v>748.56</v>
      </c>
      <c r="D152" s="45">
        <v>682.44</v>
      </c>
      <c r="E152" s="45">
        <v>515.41</v>
      </c>
      <c r="F152" s="45">
        <v>502.49</v>
      </c>
      <c r="G152" s="45">
        <v>502.49</v>
      </c>
      <c r="H152" s="58">
        <v>16.1</v>
      </c>
      <c r="I152" s="58">
        <v>14.9</v>
      </c>
      <c r="J152" s="58">
        <v>13.5</v>
      </c>
      <c r="K152" s="83">
        <v>1347</v>
      </c>
      <c r="L152" s="125">
        <v>1347</v>
      </c>
      <c r="M152" s="168">
        <f aca="true" t="shared" si="15" ref="M152:M168">F152/C152</f>
        <v>0.6712755156567276</v>
      </c>
      <c r="N152" s="32">
        <f t="shared" si="12"/>
        <v>0.6712755156567276</v>
      </c>
    </row>
    <row r="153" spans="1:14" ht="12.75">
      <c r="A153" s="70" t="s">
        <v>104</v>
      </c>
      <c r="B153" s="4">
        <v>37512</v>
      </c>
      <c r="C153" s="45">
        <v>1068.17</v>
      </c>
      <c r="D153" s="45">
        <v>888.02</v>
      </c>
      <c r="E153" s="45">
        <v>585.87</v>
      </c>
      <c r="F153" s="45">
        <v>541.11</v>
      </c>
      <c r="G153" s="45">
        <v>541.11</v>
      </c>
      <c r="H153" s="58">
        <v>19.8</v>
      </c>
      <c r="I153" s="58">
        <v>16.7</v>
      </c>
      <c r="J153" s="58">
        <v>13.6</v>
      </c>
      <c r="K153" s="83">
        <v>1518</v>
      </c>
      <c r="L153" s="125">
        <v>1518</v>
      </c>
      <c r="M153" s="168">
        <f t="shared" si="15"/>
        <v>0.5065766685078218</v>
      </c>
      <c r="N153" s="32">
        <f t="shared" si="12"/>
        <v>0.5065766685078218</v>
      </c>
    </row>
    <row r="154" spans="1:14" ht="12.75">
      <c r="A154" s="70" t="s">
        <v>105</v>
      </c>
      <c r="B154" s="4">
        <v>37513</v>
      </c>
      <c r="C154" s="45">
        <v>786.41</v>
      </c>
      <c r="D154" s="45">
        <v>756.15</v>
      </c>
      <c r="E154" s="45">
        <v>521.35</v>
      </c>
      <c r="F154" s="45">
        <v>508.33</v>
      </c>
      <c r="G154" s="45">
        <v>508.33</v>
      </c>
      <c r="H154" s="58">
        <v>18.4</v>
      </c>
      <c r="I154" s="58">
        <v>17.8</v>
      </c>
      <c r="J154" s="58">
        <v>14.6</v>
      </c>
      <c r="K154" s="83">
        <v>1480</v>
      </c>
      <c r="L154" s="125">
        <v>1480</v>
      </c>
      <c r="M154" s="168">
        <f t="shared" si="15"/>
        <v>0.6463931028343993</v>
      </c>
      <c r="N154" s="32">
        <f t="shared" si="12"/>
        <v>0.6463931028343993</v>
      </c>
    </row>
    <row r="155" spans="1:14" ht="12.75">
      <c r="A155" s="70" t="s">
        <v>106</v>
      </c>
      <c r="B155" s="4">
        <v>37514</v>
      </c>
      <c r="C155" s="45">
        <v>823.92</v>
      </c>
      <c r="D155" s="45">
        <v>807.23</v>
      </c>
      <c r="E155" s="45">
        <v>719.8</v>
      </c>
      <c r="F155" s="45">
        <v>717.29</v>
      </c>
      <c r="G155" s="45">
        <v>717.29</v>
      </c>
      <c r="H155" s="58">
        <v>21.2</v>
      </c>
      <c r="I155" s="58">
        <v>20.8</v>
      </c>
      <c r="J155" s="58">
        <v>20</v>
      </c>
      <c r="K155" s="83">
        <v>2076</v>
      </c>
      <c r="L155" s="125">
        <v>2076</v>
      </c>
      <c r="M155" s="168">
        <f t="shared" si="15"/>
        <v>0.8705820953490631</v>
      </c>
      <c r="N155" s="32">
        <f t="shared" si="12"/>
        <v>0.8705820953490631</v>
      </c>
    </row>
    <row r="156" spans="1:14" ht="12.75">
      <c r="A156" s="70" t="s">
        <v>107</v>
      </c>
      <c r="B156" s="4">
        <v>37515</v>
      </c>
      <c r="C156" s="45">
        <v>688.24</v>
      </c>
      <c r="D156" s="45">
        <v>643.33</v>
      </c>
      <c r="E156" s="45">
        <v>492.03</v>
      </c>
      <c r="F156" s="45">
        <v>476.98</v>
      </c>
      <c r="G156" s="45">
        <v>476.98</v>
      </c>
      <c r="H156" s="58">
        <v>18.3</v>
      </c>
      <c r="I156" s="58">
        <v>17.4</v>
      </c>
      <c r="J156" s="58">
        <v>15.3</v>
      </c>
      <c r="K156" s="83">
        <v>1615</v>
      </c>
      <c r="L156" s="125">
        <v>1615</v>
      </c>
      <c r="M156" s="168">
        <f t="shared" si="15"/>
        <v>0.6930431244914564</v>
      </c>
      <c r="N156" s="32">
        <f t="shared" si="12"/>
        <v>0.6930431244914564</v>
      </c>
    </row>
    <row r="157" spans="1:14" ht="12.75">
      <c r="A157" s="70" t="s">
        <v>108</v>
      </c>
      <c r="B157" s="4">
        <v>37516</v>
      </c>
      <c r="C157" s="45">
        <v>431.06</v>
      </c>
      <c r="D157" s="45">
        <v>416.53</v>
      </c>
      <c r="E157" s="45">
        <v>343.21</v>
      </c>
      <c r="F157" s="45">
        <v>335.07</v>
      </c>
      <c r="G157" s="45">
        <v>335.07</v>
      </c>
      <c r="H157" s="58">
        <v>12.5</v>
      </c>
      <c r="I157" s="58">
        <v>12.1</v>
      </c>
      <c r="J157" s="58">
        <v>10.9</v>
      </c>
      <c r="K157" s="83">
        <v>1131</v>
      </c>
      <c r="L157" s="125">
        <v>1131</v>
      </c>
      <c r="M157" s="168">
        <f t="shared" si="15"/>
        <v>0.777316382870134</v>
      </c>
      <c r="N157" s="32">
        <f t="shared" si="12"/>
        <v>0.777316382870134</v>
      </c>
    </row>
    <row r="158" spans="1:14" ht="12.75">
      <c r="A158" s="70" t="s">
        <v>102</v>
      </c>
      <c r="B158" s="4">
        <v>37517</v>
      </c>
      <c r="C158" s="45">
        <v>477.49</v>
      </c>
      <c r="D158" s="45">
        <v>441.55</v>
      </c>
      <c r="E158" s="45">
        <v>361.97</v>
      </c>
      <c r="F158" s="45">
        <v>356.46</v>
      </c>
      <c r="G158" s="45">
        <v>356.46</v>
      </c>
      <c r="H158" s="58">
        <v>15.9</v>
      </c>
      <c r="I158" s="58">
        <v>14.5</v>
      </c>
      <c r="J158" s="58">
        <v>13.3</v>
      </c>
      <c r="K158" s="83">
        <v>1303</v>
      </c>
      <c r="L158" s="125">
        <v>1303</v>
      </c>
      <c r="M158" s="168">
        <f t="shared" si="15"/>
        <v>0.7465287231146202</v>
      </c>
      <c r="N158" s="32">
        <f t="shared" si="12"/>
        <v>0.7465287231146202</v>
      </c>
    </row>
    <row r="159" spans="1:14" ht="12.75">
      <c r="A159" s="70" t="s">
        <v>103</v>
      </c>
      <c r="B159" s="4">
        <v>37518</v>
      </c>
      <c r="C159" s="45">
        <v>525.21</v>
      </c>
      <c r="D159" s="45">
        <v>459.67</v>
      </c>
      <c r="E159" s="45">
        <v>311.65</v>
      </c>
      <c r="F159" s="45">
        <v>309.5</v>
      </c>
      <c r="G159" s="45">
        <v>309.5</v>
      </c>
      <c r="H159" s="58">
        <v>13.8</v>
      </c>
      <c r="I159" s="58">
        <v>12.6</v>
      </c>
      <c r="J159" s="58">
        <v>11.4</v>
      </c>
      <c r="K159" s="83">
        <v>1085</v>
      </c>
      <c r="L159" s="125">
        <v>1085</v>
      </c>
      <c r="M159" s="168">
        <f t="shared" si="15"/>
        <v>0.5892880942860951</v>
      </c>
      <c r="N159" s="32">
        <f t="shared" si="12"/>
        <v>0.5892880942860951</v>
      </c>
    </row>
    <row r="160" spans="1:14" ht="12.75">
      <c r="A160" s="70" t="s">
        <v>104</v>
      </c>
      <c r="B160" s="4">
        <v>37519</v>
      </c>
      <c r="C160" s="45">
        <v>855.99</v>
      </c>
      <c r="D160" s="45">
        <v>825.97</v>
      </c>
      <c r="E160" s="45">
        <v>578.23</v>
      </c>
      <c r="F160" s="45">
        <v>575.26</v>
      </c>
      <c r="G160" s="45">
        <v>575.26</v>
      </c>
      <c r="H160" s="58">
        <v>21.8</v>
      </c>
      <c r="I160" s="58">
        <v>21.1</v>
      </c>
      <c r="J160" s="58">
        <v>18.4</v>
      </c>
      <c r="K160" s="83">
        <v>1801</v>
      </c>
      <c r="L160" s="125">
        <v>1801</v>
      </c>
      <c r="M160" s="168">
        <f t="shared" si="15"/>
        <v>0.6720405612215096</v>
      </c>
      <c r="N160" s="32">
        <f t="shared" si="12"/>
        <v>0.6720405612215096</v>
      </c>
    </row>
    <row r="161" spans="1:14" ht="12.75">
      <c r="A161" s="70" t="s">
        <v>105</v>
      </c>
      <c r="B161" s="4">
        <v>37520</v>
      </c>
      <c r="C161" s="45">
        <v>657.2</v>
      </c>
      <c r="D161" s="45">
        <v>596.39</v>
      </c>
      <c r="E161" s="45">
        <v>412.1</v>
      </c>
      <c r="F161" s="45">
        <v>403.64</v>
      </c>
      <c r="G161" s="45">
        <v>403.64</v>
      </c>
      <c r="H161" s="58">
        <v>9.8</v>
      </c>
      <c r="I161" s="58">
        <v>9</v>
      </c>
      <c r="J161" s="58">
        <v>8.5</v>
      </c>
      <c r="K161" s="83">
        <v>889</v>
      </c>
      <c r="L161" s="125">
        <v>889</v>
      </c>
      <c r="M161" s="168">
        <f t="shared" si="15"/>
        <v>0.6141813755325624</v>
      </c>
      <c r="N161" s="32">
        <f t="shared" si="12"/>
        <v>0.6141813755325624</v>
      </c>
    </row>
    <row r="162" spans="1:14" ht="12.75">
      <c r="A162" s="70" t="s">
        <v>106</v>
      </c>
      <c r="B162" s="4">
        <v>37521</v>
      </c>
      <c r="C162" s="45">
        <v>912.02</v>
      </c>
      <c r="D162" s="45">
        <v>697.04</v>
      </c>
      <c r="E162" s="45">
        <v>481.42</v>
      </c>
      <c r="F162" s="45">
        <v>476.87</v>
      </c>
      <c r="G162" s="45">
        <v>405.81</v>
      </c>
      <c r="H162" s="58">
        <v>15.9</v>
      </c>
      <c r="I162" s="58">
        <v>11.5</v>
      </c>
      <c r="J162" s="58">
        <v>9.8</v>
      </c>
      <c r="K162" s="83">
        <v>870</v>
      </c>
      <c r="L162" s="125">
        <v>846</v>
      </c>
      <c r="M162" s="168">
        <f t="shared" si="15"/>
        <v>0.5228723054318984</v>
      </c>
      <c r="N162" s="32">
        <f t="shared" si="12"/>
        <v>0.44495734742659154</v>
      </c>
    </row>
    <row r="163" spans="1:14" ht="12.75">
      <c r="A163" s="70" t="s">
        <v>107</v>
      </c>
      <c r="B163" s="4">
        <v>37522</v>
      </c>
      <c r="C163" s="45">
        <v>606.77</v>
      </c>
      <c r="D163" s="45">
        <v>542.22</v>
      </c>
      <c r="E163" s="45">
        <v>333.54</v>
      </c>
      <c r="F163" s="45">
        <v>322.51</v>
      </c>
      <c r="G163" s="45">
        <v>322.51</v>
      </c>
      <c r="H163" s="58">
        <v>8.7</v>
      </c>
      <c r="I163" s="58">
        <v>7.8</v>
      </c>
      <c r="J163" s="58">
        <v>6.5</v>
      </c>
      <c r="K163" s="83">
        <v>768</v>
      </c>
      <c r="L163" s="125">
        <v>768</v>
      </c>
      <c r="M163" s="168">
        <f t="shared" si="15"/>
        <v>0.5315193565931078</v>
      </c>
      <c r="N163" s="32">
        <f t="shared" si="12"/>
        <v>0.5315193565931078</v>
      </c>
    </row>
    <row r="164" spans="1:14" ht="12.75">
      <c r="A164" s="70" t="s">
        <v>108</v>
      </c>
      <c r="B164" s="4">
        <v>37523</v>
      </c>
      <c r="C164" s="45">
        <v>1036.88</v>
      </c>
      <c r="D164" s="45">
        <v>936.72</v>
      </c>
      <c r="E164" s="45">
        <v>586.68</v>
      </c>
      <c r="F164" s="45">
        <v>581.2</v>
      </c>
      <c r="G164" s="45">
        <v>581.2</v>
      </c>
      <c r="H164" s="58">
        <v>17.8</v>
      </c>
      <c r="I164" s="58">
        <v>15.6</v>
      </c>
      <c r="J164" s="58">
        <v>12.9</v>
      </c>
      <c r="K164" s="83">
        <v>1250</v>
      </c>
      <c r="L164" s="125">
        <v>1250</v>
      </c>
      <c r="M164" s="168">
        <f t="shared" si="15"/>
        <v>0.5605277370573258</v>
      </c>
      <c r="N164" s="32">
        <f t="shared" si="12"/>
        <v>0.5605277370573258</v>
      </c>
    </row>
    <row r="165" spans="1:14" ht="12.75">
      <c r="A165" s="70" t="s">
        <v>102</v>
      </c>
      <c r="B165" s="4">
        <v>37524</v>
      </c>
      <c r="C165" s="45">
        <v>6.56</v>
      </c>
      <c r="D165" s="45">
        <v>0.36</v>
      </c>
      <c r="E165" s="45">
        <v>0</v>
      </c>
      <c r="F165" s="45">
        <v>0</v>
      </c>
      <c r="G165" s="45">
        <v>0</v>
      </c>
      <c r="H165" s="58">
        <v>0.2</v>
      </c>
      <c r="I165" s="58">
        <v>0</v>
      </c>
      <c r="J165" s="58">
        <v>0</v>
      </c>
      <c r="K165" s="83">
        <v>0</v>
      </c>
      <c r="L165" s="125">
        <v>0</v>
      </c>
      <c r="M165" s="168">
        <f t="shared" si="15"/>
        <v>0</v>
      </c>
      <c r="N165" s="32">
        <f t="shared" si="12"/>
        <v>0</v>
      </c>
    </row>
    <row r="166" spans="1:14" ht="12.75">
      <c r="A166" s="70" t="s">
        <v>103</v>
      </c>
      <c r="B166" s="4">
        <v>37525</v>
      </c>
      <c r="C166" s="45">
        <v>234.98</v>
      </c>
      <c r="D166" s="45">
        <v>148.41</v>
      </c>
      <c r="E166" s="45">
        <v>114.57</v>
      </c>
      <c r="F166" s="45">
        <v>114.19</v>
      </c>
      <c r="G166" s="45">
        <v>114.19</v>
      </c>
      <c r="H166" s="58">
        <v>3.4</v>
      </c>
      <c r="I166" s="58">
        <v>2.2</v>
      </c>
      <c r="J166" s="58">
        <v>2</v>
      </c>
      <c r="K166" s="83">
        <v>240</v>
      </c>
      <c r="L166" s="125">
        <v>240</v>
      </c>
      <c r="M166" s="168">
        <f t="shared" si="15"/>
        <v>0.4859562515958805</v>
      </c>
      <c r="N166" s="32">
        <f t="shared" si="12"/>
        <v>0.4859562515958805</v>
      </c>
    </row>
    <row r="167" spans="1:14" ht="13.5" thickBot="1">
      <c r="A167" s="70" t="s">
        <v>104</v>
      </c>
      <c r="B167" s="4">
        <v>37526</v>
      </c>
      <c r="C167" s="45">
        <v>819.95</v>
      </c>
      <c r="D167" s="45">
        <v>704.6</v>
      </c>
      <c r="E167" s="45">
        <v>500.23</v>
      </c>
      <c r="F167" s="45">
        <v>495.9</v>
      </c>
      <c r="G167" s="45">
        <v>494.7</v>
      </c>
      <c r="H167" s="58">
        <v>18.6</v>
      </c>
      <c r="I167" s="58">
        <v>16.1</v>
      </c>
      <c r="J167" s="58">
        <v>13.8</v>
      </c>
      <c r="K167" s="83">
        <v>1449</v>
      </c>
      <c r="L167" s="125">
        <v>1446</v>
      </c>
      <c r="M167" s="168">
        <f t="shared" si="15"/>
        <v>0.6047929751814134</v>
      </c>
      <c r="N167" s="32">
        <f t="shared" si="12"/>
        <v>0.6033294713092261</v>
      </c>
    </row>
    <row r="168" spans="1:17" ht="14.25" thickBot="1" thickTop="1">
      <c r="A168" s="70" t="s">
        <v>105</v>
      </c>
      <c r="B168" s="4">
        <v>37527</v>
      </c>
      <c r="C168" s="45">
        <v>134.85</v>
      </c>
      <c r="D168" s="45">
        <v>124.48</v>
      </c>
      <c r="E168" s="45">
        <v>47.73</v>
      </c>
      <c r="F168" s="45">
        <v>41.71</v>
      </c>
      <c r="G168" s="45">
        <v>41.71</v>
      </c>
      <c r="H168" s="58">
        <v>2.2</v>
      </c>
      <c r="I168" s="58">
        <v>2</v>
      </c>
      <c r="J168" s="58">
        <v>1.3</v>
      </c>
      <c r="K168" s="83">
        <v>52</v>
      </c>
      <c r="L168" s="125">
        <v>52</v>
      </c>
      <c r="M168" s="168">
        <f t="shared" si="15"/>
        <v>0.3093066370040786</v>
      </c>
      <c r="N168" s="32">
        <f t="shared" si="12"/>
        <v>0.3093066370040786</v>
      </c>
      <c r="O168" s="182"/>
      <c r="P168" s="183" t="s">
        <v>224</v>
      </c>
      <c r="Q168" s="184"/>
    </row>
    <row r="169" spans="1:24" ht="14.25" thickBot="1" thickTop="1">
      <c r="A169" s="70" t="s">
        <v>106</v>
      </c>
      <c r="B169" s="4">
        <v>37528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58">
        <v>0</v>
      </c>
      <c r="I169" s="58">
        <v>0</v>
      </c>
      <c r="J169" s="58">
        <v>0</v>
      </c>
      <c r="K169" s="83">
        <v>0</v>
      </c>
      <c r="L169" s="125">
        <v>0</v>
      </c>
      <c r="M169" s="168">
        <v>0</v>
      </c>
      <c r="N169" s="32">
        <v>0</v>
      </c>
      <c r="O169" s="160" t="s">
        <v>92</v>
      </c>
      <c r="P169" s="41" t="s">
        <v>93</v>
      </c>
      <c r="Q169" s="41" t="s">
        <v>11</v>
      </c>
      <c r="R169" s="41" t="s">
        <v>94</v>
      </c>
      <c r="S169" s="119" t="s">
        <v>175</v>
      </c>
      <c r="T169" s="38" t="s">
        <v>10</v>
      </c>
      <c r="U169" s="79" t="s">
        <v>94</v>
      </c>
      <c r="V169" s="120" t="s">
        <v>188</v>
      </c>
      <c r="W169" s="30" t="s">
        <v>94</v>
      </c>
      <c r="X169" s="30" t="s">
        <v>188</v>
      </c>
    </row>
    <row r="170" spans="1:24" ht="14.25" thickBot="1" thickTop="1">
      <c r="A170" s="71" t="s">
        <v>107</v>
      </c>
      <c r="B170" s="5">
        <v>37529</v>
      </c>
      <c r="C170" s="44">
        <v>394.28</v>
      </c>
      <c r="D170" s="44">
        <v>370.83</v>
      </c>
      <c r="E170" s="44">
        <v>277.4</v>
      </c>
      <c r="F170" s="44">
        <v>276.73</v>
      </c>
      <c r="G170" s="44">
        <v>276.73</v>
      </c>
      <c r="H170" s="57">
        <v>6.6</v>
      </c>
      <c r="I170" s="57">
        <v>6.2</v>
      </c>
      <c r="J170" s="57">
        <v>5.5</v>
      </c>
      <c r="K170" s="82">
        <v>632</v>
      </c>
      <c r="L170" s="124">
        <v>632</v>
      </c>
      <c r="M170" s="170">
        <f>F170/C170</f>
        <v>0.7018616211829158</v>
      </c>
      <c r="N170" s="34">
        <f t="shared" si="12"/>
        <v>0.7018616211829158</v>
      </c>
      <c r="O170" s="165">
        <f aca="true" t="shared" si="16" ref="O170:T170">SUM(C141:C170)</f>
        <v>16490.809999999998</v>
      </c>
      <c r="P170" s="77">
        <f t="shared" si="16"/>
        <v>14846.429999999997</v>
      </c>
      <c r="Q170" s="77">
        <f t="shared" si="16"/>
        <v>10430.48</v>
      </c>
      <c r="R170" s="77">
        <f t="shared" si="16"/>
        <v>10228.480000000001</v>
      </c>
      <c r="S170" s="77">
        <f t="shared" si="16"/>
        <v>10165.220000000001</v>
      </c>
      <c r="T170" s="89">
        <f t="shared" si="16"/>
        <v>367.20000000000005</v>
      </c>
      <c r="U170" s="79">
        <f>SUM(K141:K170)</f>
        <v>29427</v>
      </c>
      <c r="V170" s="79">
        <f>SUM(L141:L170)</f>
        <v>29400</v>
      </c>
      <c r="W170" s="51">
        <f>SUM(F141:F170)/SUM(C141:C170)</f>
        <v>0.6202533411033178</v>
      </c>
      <c r="X170" s="51">
        <f>SUM(G141:G170)/SUM(C141:C170)</f>
        <v>0.6164172651313067</v>
      </c>
    </row>
    <row r="171" spans="1:14" ht="13.5" thickTop="1">
      <c r="A171" s="98" t="s">
        <v>108</v>
      </c>
      <c r="B171" s="12">
        <v>37530</v>
      </c>
      <c r="C171" s="43">
        <v>251.12</v>
      </c>
      <c r="D171" s="43">
        <v>237.56</v>
      </c>
      <c r="E171" s="43">
        <v>180.1</v>
      </c>
      <c r="F171" s="43">
        <v>179.37</v>
      </c>
      <c r="G171" s="43">
        <v>179.37</v>
      </c>
      <c r="H171" s="56">
        <v>5.8</v>
      </c>
      <c r="I171" s="56">
        <v>5.5</v>
      </c>
      <c r="J171" s="56">
        <v>4.7</v>
      </c>
      <c r="K171" s="81">
        <v>494</v>
      </c>
      <c r="L171" s="122">
        <v>494</v>
      </c>
      <c r="M171" s="169">
        <f>F171/C171</f>
        <v>0.7142800254858235</v>
      </c>
      <c r="N171" s="33">
        <f t="shared" si="12"/>
        <v>0.7142800254858235</v>
      </c>
    </row>
    <row r="172" spans="1:14" ht="12.75">
      <c r="A172" s="70" t="s">
        <v>102</v>
      </c>
      <c r="B172" s="4">
        <v>37531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58">
        <v>0</v>
      </c>
      <c r="I172" s="58">
        <v>0</v>
      </c>
      <c r="J172" s="58">
        <v>0</v>
      </c>
      <c r="K172" s="83">
        <v>0</v>
      </c>
      <c r="L172" s="125">
        <v>0</v>
      </c>
      <c r="M172" s="168">
        <v>0</v>
      </c>
      <c r="N172" s="32">
        <v>0</v>
      </c>
    </row>
    <row r="173" spans="1:14" ht="12.75">
      <c r="A173" s="70" t="s">
        <v>103</v>
      </c>
      <c r="B173" s="4">
        <v>37532</v>
      </c>
      <c r="C173" s="45">
        <v>3.24</v>
      </c>
      <c r="D173" s="45">
        <v>0</v>
      </c>
      <c r="E173" s="45">
        <v>0</v>
      </c>
      <c r="F173" s="45">
        <v>0</v>
      </c>
      <c r="G173" s="45">
        <v>0</v>
      </c>
      <c r="H173" s="58">
        <v>0</v>
      </c>
      <c r="I173" s="58">
        <v>0</v>
      </c>
      <c r="J173" s="58">
        <v>0</v>
      </c>
      <c r="K173" s="83">
        <v>0</v>
      </c>
      <c r="L173" s="125">
        <v>0</v>
      </c>
      <c r="M173" s="168">
        <f aca="true" t="shared" si="17" ref="M173:M184">F173/C173</f>
        <v>0</v>
      </c>
      <c r="N173" s="32">
        <f t="shared" si="12"/>
        <v>0</v>
      </c>
    </row>
    <row r="174" spans="1:24" s="9" customFormat="1" ht="12.75">
      <c r="A174" s="70" t="s">
        <v>104</v>
      </c>
      <c r="B174" s="4">
        <v>37533</v>
      </c>
      <c r="C174" s="45">
        <v>1106.61</v>
      </c>
      <c r="D174" s="45">
        <v>969.6</v>
      </c>
      <c r="E174" s="45">
        <v>677.2</v>
      </c>
      <c r="F174" s="45">
        <v>671.56</v>
      </c>
      <c r="G174" s="45">
        <v>611.93</v>
      </c>
      <c r="H174" s="58">
        <v>18.9</v>
      </c>
      <c r="I174" s="58">
        <v>16.7</v>
      </c>
      <c r="J174" s="58">
        <v>14.2</v>
      </c>
      <c r="K174" s="83">
        <v>1599</v>
      </c>
      <c r="L174" s="125">
        <v>1440</v>
      </c>
      <c r="M174" s="168">
        <f t="shared" si="17"/>
        <v>0.6068623995807014</v>
      </c>
      <c r="N174" s="32">
        <f t="shared" si="12"/>
        <v>0.5529771102737189</v>
      </c>
      <c r="O174" s="90"/>
      <c r="P174" s="90"/>
      <c r="Q174" s="90"/>
      <c r="R174" s="90"/>
      <c r="S174" s="90"/>
      <c r="T174" s="91"/>
      <c r="U174" s="92"/>
      <c r="V174" s="92"/>
      <c r="W174" s="93"/>
      <c r="X174" s="93"/>
    </row>
    <row r="175" spans="1:24" s="9" customFormat="1" ht="12.75">
      <c r="A175" s="70" t="s">
        <v>105</v>
      </c>
      <c r="B175" s="4">
        <v>37534</v>
      </c>
      <c r="C175" s="45">
        <v>1000.46</v>
      </c>
      <c r="D175" s="45">
        <v>970.71</v>
      </c>
      <c r="E175" s="45">
        <v>711.04</v>
      </c>
      <c r="F175" s="45">
        <v>705.6</v>
      </c>
      <c r="G175" s="45">
        <v>705.6</v>
      </c>
      <c r="H175" s="58">
        <v>19.8</v>
      </c>
      <c r="I175" s="58">
        <v>19.3</v>
      </c>
      <c r="J175" s="58">
        <v>16.5</v>
      </c>
      <c r="K175" s="83">
        <v>1984</v>
      </c>
      <c r="L175" s="125">
        <v>1984</v>
      </c>
      <c r="M175" s="168">
        <f t="shared" si="17"/>
        <v>0.7052755732363113</v>
      </c>
      <c r="N175" s="32">
        <f t="shared" si="12"/>
        <v>0.7052755732363113</v>
      </c>
      <c r="O175" s="90"/>
      <c r="P175" s="90"/>
      <c r="Q175" s="90"/>
      <c r="R175" s="90"/>
      <c r="S175" s="90"/>
      <c r="T175" s="91"/>
      <c r="U175" s="92"/>
      <c r="V175" s="92"/>
      <c r="W175" s="93"/>
      <c r="X175" s="93"/>
    </row>
    <row r="176" spans="1:24" s="9" customFormat="1" ht="12.75">
      <c r="A176" s="70" t="s">
        <v>106</v>
      </c>
      <c r="B176" s="4">
        <v>37535</v>
      </c>
      <c r="C176" s="45">
        <v>821.79</v>
      </c>
      <c r="D176" s="45">
        <v>732.64</v>
      </c>
      <c r="E176" s="45">
        <v>541.51</v>
      </c>
      <c r="F176" s="45">
        <v>536.75</v>
      </c>
      <c r="G176" s="45">
        <v>536.75</v>
      </c>
      <c r="H176" s="58">
        <v>13.4</v>
      </c>
      <c r="I176" s="58">
        <v>11.9</v>
      </c>
      <c r="J176" s="58">
        <v>9.9</v>
      </c>
      <c r="K176" s="83">
        <v>1169</v>
      </c>
      <c r="L176" s="125">
        <v>1169</v>
      </c>
      <c r="M176" s="168">
        <f t="shared" si="17"/>
        <v>0.653147397753684</v>
      </c>
      <c r="N176" s="32">
        <f t="shared" si="12"/>
        <v>0.653147397753684</v>
      </c>
      <c r="O176" s="90"/>
      <c r="P176" s="90"/>
      <c r="Q176" s="90"/>
      <c r="R176" s="90"/>
      <c r="S176" s="90"/>
      <c r="T176" s="91"/>
      <c r="U176" s="92"/>
      <c r="V176" s="92"/>
      <c r="W176" s="93"/>
      <c r="X176" s="93"/>
    </row>
    <row r="177" spans="1:24" s="9" customFormat="1" ht="12.75">
      <c r="A177" s="70" t="s">
        <v>107</v>
      </c>
      <c r="B177" s="4">
        <v>37536</v>
      </c>
      <c r="C177" s="45">
        <v>1143.47</v>
      </c>
      <c r="D177" s="45">
        <v>1112.82</v>
      </c>
      <c r="E177" s="45">
        <v>820.24</v>
      </c>
      <c r="F177" s="45">
        <v>817.19</v>
      </c>
      <c r="G177" s="45">
        <v>817.19</v>
      </c>
      <c r="H177" s="58">
        <v>20.8</v>
      </c>
      <c r="I177" s="58">
        <v>20.4</v>
      </c>
      <c r="J177" s="58">
        <v>17.3</v>
      </c>
      <c r="K177" s="83">
        <v>1937</v>
      </c>
      <c r="L177" s="125">
        <v>1937</v>
      </c>
      <c r="M177" s="168">
        <f t="shared" si="17"/>
        <v>0.7146580146396495</v>
      </c>
      <c r="N177" s="32">
        <f t="shared" si="12"/>
        <v>0.7146580146396495</v>
      </c>
      <c r="O177" s="90"/>
      <c r="P177" s="90"/>
      <c r="Q177" s="90"/>
      <c r="R177" s="90"/>
      <c r="S177" s="90"/>
      <c r="T177" s="91"/>
      <c r="U177" s="92"/>
      <c r="V177" s="92"/>
      <c r="W177" s="93"/>
      <c r="X177" s="93"/>
    </row>
    <row r="178" spans="1:24" s="9" customFormat="1" ht="12.75">
      <c r="A178" s="70" t="s">
        <v>108</v>
      </c>
      <c r="B178" s="4">
        <v>37537</v>
      </c>
      <c r="C178" s="45">
        <v>1264.79</v>
      </c>
      <c r="D178" s="45">
        <v>1210.05</v>
      </c>
      <c r="E178" s="45">
        <v>854.2</v>
      </c>
      <c r="F178" s="45">
        <v>822.82</v>
      </c>
      <c r="G178" s="45">
        <v>822.82</v>
      </c>
      <c r="H178" s="58">
        <v>20.3</v>
      </c>
      <c r="I178" s="58">
        <v>19.6</v>
      </c>
      <c r="J178" s="58">
        <v>16.7</v>
      </c>
      <c r="K178" s="83">
        <v>1987</v>
      </c>
      <c r="L178" s="125">
        <v>1987</v>
      </c>
      <c r="M178" s="168">
        <f t="shared" si="17"/>
        <v>0.6505585907541964</v>
      </c>
      <c r="N178" s="32">
        <f t="shared" si="12"/>
        <v>0.6505585907541964</v>
      </c>
      <c r="O178" s="90"/>
      <c r="P178" s="90"/>
      <c r="Q178" s="90"/>
      <c r="R178" s="90"/>
      <c r="S178" s="90"/>
      <c r="T178" s="91"/>
      <c r="U178" s="92"/>
      <c r="V178" s="92"/>
      <c r="W178" s="93"/>
      <c r="X178" s="93"/>
    </row>
    <row r="179" spans="1:24" s="9" customFormat="1" ht="12.75">
      <c r="A179" s="70" t="s">
        <v>102</v>
      </c>
      <c r="B179" s="4">
        <v>37538</v>
      </c>
      <c r="C179" s="45">
        <v>1285.42</v>
      </c>
      <c r="D179" s="45">
        <v>1116.59</v>
      </c>
      <c r="E179" s="45">
        <v>663.1</v>
      </c>
      <c r="F179" s="45">
        <v>652.5</v>
      </c>
      <c r="G179" s="45">
        <v>652.5</v>
      </c>
      <c r="H179" s="58">
        <v>19.2</v>
      </c>
      <c r="I179" s="58">
        <v>17.1</v>
      </c>
      <c r="J179" s="58">
        <v>13.4</v>
      </c>
      <c r="K179" s="83">
        <v>1528</v>
      </c>
      <c r="L179" s="125">
        <v>1528</v>
      </c>
      <c r="M179" s="168">
        <f t="shared" si="17"/>
        <v>0.5076161877051858</v>
      </c>
      <c r="N179" s="32">
        <f t="shared" si="12"/>
        <v>0.5076161877051858</v>
      </c>
      <c r="O179" s="90"/>
      <c r="P179" s="90"/>
      <c r="Q179" s="90"/>
      <c r="R179" s="90"/>
      <c r="S179" s="90"/>
      <c r="T179" s="91"/>
      <c r="U179" s="92"/>
      <c r="V179" s="92"/>
      <c r="W179" s="93"/>
      <c r="X179" s="93"/>
    </row>
    <row r="180" spans="1:24" s="9" customFormat="1" ht="12.75">
      <c r="A180" s="70" t="s">
        <v>103</v>
      </c>
      <c r="B180" s="4">
        <v>37539</v>
      </c>
      <c r="C180" s="45">
        <v>887.38</v>
      </c>
      <c r="D180" s="45">
        <v>545.26</v>
      </c>
      <c r="E180" s="45">
        <v>364.92</v>
      </c>
      <c r="F180" s="45">
        <v>355.54</v>
      </c>
      <c r="G180" s="45">
        <v>355.54</v>
      </c>
      <c r="H180" s="58">
        <v>15</v>
      </c>
      <c r="I180" s="58">
        <v>10.2</v>
      </c>
      <c r="J180" s="58">
        <v>8.2</v>
      </c>
      <c r="K180" s="83">
        <v>874</v>
      </c>
      <c r="L180" s="125">
        <v>874</v>
      </c>
      <c r="M180" s="168">
        <f t="shared" si="17"/>
        <v>0.40066262480560755</v>
      </c>
      <c r="N180" s="32">
        <f t="shared" si="12"/>
        <v>0.40066262480560755</v>
      </c>
      <c r="O180" s="90"/>
      <c r="P180" s="90"/>
      <c r="Q180" s="90"/>
      <c r="R180" s="90"/>
      <c r="S180" s="90"/>
      <c r="T180" s="91"/>
      <c r="U180" s="92"/>
      <c r="V180" s="92"/>
      <c r="W180" s="93"/>
      <c r="X180" s="93"/>
    </row>
    <row r="181" spans="1:24" s="9" customFormat="1" ht="12.75">
      <c r="A181" s="70" t="s">
        <v>104</v>
      </c>
      <c r="B181" s="4">
        <v>37540</v>
      </c>
      <c r="C181" s="45">
        <v>929.06</v>
      </c>
      <c r="D181" s="45">
        <v>817.66</v>
      </c>
      <c r="E181" s="45">
        <v>625.96</v>
      </c>
      <c r="F181" s="45">
        <v>618.22</v>
      </c>
      <c r="G181" s="45">
        <v>618.22</v>
      </c>
      <c r="H181" s="58">
        <v>16.8</v>
      </c>
      <c r="I181" s="58">
        <v>14.5</v>
      </c>
      <c r="J181" s="58">
        <v>13.1</v>
      </c>
      <c r="K181" s="83">
        <v>1567</v>
      </c>
      <c r="L181" s="125">
        <v>1567</v>
      </c>
      <c r="M181" s="168">
        <f t="shared" si="17"/>
        <v>0.6654252685510086</v>
      </c>
      <c r="N181" s="32">
        <f t="shared" si="12"/>
        <v>0.6654252685510086</v>
      </c>
      <c r="O181" s="90"/>
      <c r="P181" s="90"/>
      <c r="Q181" s="90"/>
      <c r="R181" s="90"/>
      <c r="S181" s="90"/>
      <c r="T181" s="91"/>
      <c r="U181" s="92"/>
      <c r="V181" s="92"/>
      <c r="W181" s="93"/>
      <c r="X181" s="93"/>
    </row>
    <row r="182" spans="1:24" s="9" customFormat="1" ht="12.75">
      <c r="A182" s="70" t="s">
        <v>105</v>
      </c>
      <c r="B182" s="4">
        <v>37541</v>
      </c>
      <c r="C182" s="45">
        <v>921.09</v>
      </c>
      <c r="D182" s="45">
        <v>648.57</v>
      </c>
      <c r="E182" s="45">
        <v>483.95</v>
      </c>
      <c r="F182" s="45">
        <v>479.4</v>
      </c>
      <c r="G182" s="45">
        <v>479.4</v>
      </c>
      <c r="H182" s="58">
        <v>18.1</v>
      </c>
      <c r="I182" s="58">
        <v>15.3</v>
      </c>
      <c r="J182" s="58">
        <v>12.7</v>
      </c>
      <c r="K182" s="83">
        <v>1539</v>
      </c>
      <c r="L182" s="125">
        <v>1539</v>
      </c>
      <c r="M182" s="168">
        <f t="shared" si="17"/>
        <v>0.5204703123473275</v>
      </c>
      <c r="N182" s="32">
        <f t="shared" si="12"/>
        <v>0.5204703123473275</v>
      </c>
      <c r="O182" s="90"/>
      <c r="P182" s="90"/>
      <c r="Q182" s="90"/>
      <c r="R182" s="90"/>
      <c r="S182" s="90"/>
      <c r="T182" s="91"/>
      <c r="U182" s="92"/>
      <c r="V182" s="92"/>
      <c r="W182" s="93"/>
      <c r="X182" s="93"/>
    </row>
    <row r="183" spans="1:24" s="9" customFormat="1" ht="12.75">
      <c r="A183" s="70" t="s">
        <v>106</v>
      </c>
      <c r="B183" s="4">
        <v>37542</v>
      </c>
      <c r="C183" s="45">
        <v>71.99</v>
      </c>
      <c r="D183" s="45">
        <v>71.99</v>
      </c>
      <c r="E183" s="45">
        <v>42.95</v>
      </c>
      <c r="F183" s="45">
        <v>42.8</v>
      </c>
      <c r="G183" s="45">
        <v>42.8</v>
      </c>
      <c r="H183" s="58">
        <v>0.8</v>
      </c>
      <c r="I183" s="58">
        <v>0.8</v>
      </c>
      <c r="J183" s="58">
        <v>0.6</v>
      </c>
      <c r="K183" s="83">
        <v>89</v>
      </c>
      <c r="L183" s="125">
        <v>89</v>
      </c>
      <c r="M183" s="168">
        <f t="shared" si="17"/>
        <v>0.5945270176413391</v>
      </c>
      <c r="N183" s="32">
        <f t="shared" si="12"/>
        <v>0.5945270176413391</v>
      </c>
      <c r="O183" s="90"/>
      <c r="P183" s="90"/>
      <c r="Q183" s="90"/>
      <c r="R183" s="90"/>
      <c r="S183" s="90"/>
      <c r="T183" s="91"/>
      <c r="U183" s="92"/>
      <c r="V183" s="92"/>
      <c r="W183" s="93"/>
      <c r="X183" s="93"/>
    </row>
    <row r="184" spans="1:24" s="9" customFormat="1" ht="12.75">
      <c r="A184" s="70" t="s">
        <v>107</v>
      </c>
      <c r="B184" s="4">
        <v>37543</v>
      </c>
      <c r="C184" s="45">
        <v>687.63</v>
      </c>
      <c r="D184" s="45">
        <v>664.73</v>
      </c>
      <c r="E184" s="45">
        <v>448.87</v>
      </c>
      <c r="F184" s="45">
        <v>430.03</v>
      </c>
      <c r="G184" s="45">
        <v>430.03</v>
      </c>
      <c r="H184" s="58">
        <v>9.1</v>
      </c>
      <c r="I184" s="58">
        <v>8.8</v>
      </c>
      <c r="J184" s="58">
        <v>7.5</v>
      </c>
      <c r="K184" s="83">
        <v>918</v>
      </c>
      <c r="L184" s="125">
        <v>918</v>
      </c>
      <c r="M184" s="168">
        <f t="shared" si="17"/>
        <v>0.625379928159039</v>
      </c>
      <c r="N184" s="32">
        <f t="shared" si="12"/>
        <v>0.625379928159039</v>
      </c>
      <c r="O184" s="90"/>
      <c r="P184" s="90"/>
      <c r="Q184" s="90"/>
      <c r="R184" s="90"/>
      <c r="S184" s="90"/>
      <c r="T184" s="91"/>
      <c r="U184" s="92"/>
      <c r="V184" s="92"/>
      <c r="W184" s="93"/>
      <c r="X184" s="93"/>
    </row>
    <row r="185" spans="1:24" s="9" customFormat="1" ht="12.75">
      <c r="A185" s="70" t="s">
        <v>108</v>
      </c>
      <c r="B185" s="4">
        <v>37544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58">
        <v>0</v>
      </c>
      <c r="I185" s="58">
        <v>0</v>
      </c>
      <c r="J185" s="58">
        <v>0</v>
      </c>
      <c r="K185" s="83">
        <v>0</v>
      </c>
      <c r="L185" s="125">
        <v>0</v>
      </c>
      <c r="M185" s="168">
        <v>0</v>
      </c>
      <c r="N185" s="32">
        <v>0</v>
      </c>
      <c r="O185" s="90"/>
      <c r="P185" s="90"/>
      <c r="Q185" s="90"/>
      <c r="R185" s="90"/>
      <c r="S185" s="90"/>
      <c r="T185" s="91"/>
      <c r="U185" s="92"/>
      <c r="V185" s="92"/>
      <c r="W185" s="93"/>
      <c r="X185" s="93"/>
    </row>
    <row r="186" spans="1:24" s="9" customFormat="1" ht="12.75">
      <c r="A186" s="70" t="s">
        <v>102</v>
      </c>
      <c r="B186" s="4">
        <v>37545</v>
      </c>
      <c r="C186" s="45">
        <v>652.8</v>
      </c>
      <c r="D186" s="45">
        <v>583.85</v>
      </c>
      <c r="E186" s="45">
        <v>423.67</v>
      </c>
      <c r="F186" s="45">
        <v>415.67</v>
      </c>
      <c r="G186" s="45">
        <v>415.67</v>
      </c>
      <c r="H186" s="58">
        <v>11.4</v>
      </c>
      <c r="I186" s="58">
        <v>10.3</v>
      </c>
      <c r="J186" s="58">
        <v>9.2</v>
      </c>
      <c r="K186" s="83">
        <v>1029</v>
      </c>
      <c r="L186" s="125">
        <v>1029</v>
      </c>
      <c r="M186" s="168">
        <f>F186/C186</f>
        <v>0.636749387254902</v>
      </c>
      <c r="N186" s="32">
        <f t="shared" si="12"/>
        <v>0.636749387254902</v>
      </c>
      <c r="O186" s="90"/>
      <c r="P186" s="90"/>
      <c r="Q186" s="90"/>
      <c r="R186" s="90"/>
      <c r="S186" s="90"/>
      <c r="T186" s="91"/>
      <c r="U186" s="92"/>
      <c r="V186" s="92"/>
      <c r="W186" s="93"/>
      <c r="X186" s="93"/>
    </row>
    <row r="187" spans="1:24" s="9" customFormat="1" ht="12.75">
      <c r="A187" s="70" t="s">
        <v>103</v>
      </c>
      <c r="B187" s="4">
        <v>37546</v>
      </c>
      <c r="C187" s="45">
        <v>965.51</v>
      </c>
      <c r="D187" s="45">
        <v>908.24</v>
      </c>
      <c r="E187" s="45">
        <v>569.8</v>
      </c>
      <c r="F187" s="45">
        <v>556.47</v>
      </c>
      <c r="G187" s="45">
        <v>556.47</v>
      </c>
      <c r="H187" s="58">
        <v>14.7</v>
      </c>
      <c r="I187" s="58">
        <v>13.8</v>
      </c>
      <c r="J187" s="58">
        <v>11.3</v>
      </c>
      <c r="K187" s="83">
        <v>1369</v>
      </c>
      <c r="L187" s="125">
        <v>1369</v>
      </c>
      <c r="M187" s="168">
        <f>F187/C187</f>
        <v>0.5763482511833125</v>
      </c>
      <c r="N187" s="32">
        <f t="shared" si="12"/>
        <v>0.5763482511833125</v>
      </c>
      <c r="O187" s="90"/>
      <c r="P187" s="90"/>
      <c r="Q187" s="90"/>
      <c r="R187" s="90"/>
      <c r="S187" s="90"/>
      <c r="T187" s="91"/>
      <c r="U187" s="92"/>
      <c r="V187" s="92"/>
      <c r="W187" s="93"/>
      <c r="X187" s="93"/>
    </row>
    <row r="188" spans="1:24" s="9" customFormat="1" ht="12.75">
      <c r="A188" s="70" t="s">
        <v>104</v>
      </c>
      <c r="B188" s="4">
        <v>37547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58">
        <v>0</v>
      </c>
      <c r="I188" s="58">
        <v>0</v>
      </c>
      <c r="J188" s="58">
        <v>0</v>
      </c>
      <c r="K188" s="83">
        <v>0</v>
      </c>
      <c r="L188" s="125">
        <v>0</v>
      </c>
      <c r="M188" s="168">
        <v>0</v>
      </c>
      <c r="N188" s="32">
        <v>0</v>
      </c>
      <c r="O188" s="90"/>
      <c r="P188" s="90"/>
      <c r="Q188" s="90"/>
      <c r="R188" s="90"/>
      <c r="S188" s="90"/>
      <c r="T188" s="91"/>
      <c r="U188" s="92"/>
      <c r="V188" s="92"/>
      <c r="W188" s="93"/>
      <c r="X188" s="93"/>
    </row>
    <row r="189" spans="1:24" s="9" customFormat="1" ht="12.75">
      <c r="A189" s="70" t="s">
        <v>105</v>
      </c>
      <c r="B189" s="4">
        <v>37548</v>
      </c>
      <c r="C189" s="45">
        <v>115.48</v>
      </c>
      <c r="D189" s="45">
        <v>107.89</v>
      </c>
      <c r="E189" s="45">
        <v>41.03</v>
      </c>
      <c r="F189" s="45">
        <v>36.78</v>
      </c>
      <c r="G189" s="45">
        <v>36.78</v>
      </c>
      <c r="H189" s="58">
        <v>1</v>
      </c>
      <c r="I189" s="58">
        <v>1</v>
      </c>
      <c r="J189" s="58">
        <v>0.7</v>
      </c>
      <c r="K189" s="83">
        <v>67</v>
      </c>
      <c r="L189" s="125">
        <v>67</v>
      </c>
      <c r="M189" s="168">
        <f>F189/C189</f>
        <v>0.31849670938690683</v>
      </c>
      <c r="N189" s="32">
        <f t="shared" si="12"/>
        <v>0.31849670938690683</v>
      </c>
      <c r="O189" s="90"/>
      <c r="P189" s="90"/>
      <c r="Q189" s="90"/>
      <c r="R189" s="90"/>
      <c r="S189" s="90"/>
      <c r="T189" s="91"/>
      <c r="U189" s="92"/>
      <c r="V189" s="92"/>
      <c r="W189" s="93"/>
      <c r="X189" s="93"/>
    </row>
    <row r="190" spans="1:24" s="9" customFormat="1" ht="12.75">
      <c r="A190" s="70" t="s">
        <v>106</v>
      </c>
      <c r="B190" s="4">
        <v>37549</v>
      </c>
      <c r="C190" s="45">
        <v>1332.73</v>
      </c>
      <c r="D190" s="45">
        <v>1310.28</v>
      </c>
      <c r="E190" s="45">
        <v>900.25</v>
      </c>
      <c r="F190" s="45">
        <v>873.91</v>
      </c>
      <c r="G190" s="45">
        <v>873.91</v>
      </c>
      <c r="H190" s="58">
        <v>20.9</v>
      </c>
      <c r="I190" s="58">
        <v>20.5</v>
      </c>
      <c r="J190" s="58">
        <v>16.9</v>
      </c>
      <c r="K190" s="83">
        <v>1993</v>
      </c>
      <c r="L190" s="125">
        <v>1993</v>
      </c>
      <c r="M190" s="168">
        <f>F190/C190</f>
        <v>0.6557292174709055</v>
      </c>
      <c r="N190" s="32">
        <f t="shared" si="12"/>
        <v>0.6557292174709055</v>
      </c>
      <c r="O190" s="90"/>
      <c r="P190" s="90"/>
      <c r="Q190" s="90"/>
      <c r="R190" s="90"/>
      <c r="S190" s="90"/>
      <c r="T190" s="91"/>
      <c r="U190" s="92"/>
      <c r="V190" s="92"/>
      <c r="W190" s="93"/>
      <c r="X190" s="93"/>
    </row>
    <row r="191" spans="1:24" s="9" customFormat="1" ht="12.75">
      <c r="A191" s="70" t="s">
        <v>107</v>
      </c>
      <c r="B191" s="4">
        <v>37550</v>
      </c>
      <c r="C191" s="45">
        <v>1118.43</v>
      </c>
      <c r="D191" s="45">
        <v>1074.06</v>
      </c>
      <c r="E191" s="45">
        <v>819.49</v>
      </c>
      <c r="F191" s="45">
        <v>803.77</v>
      </c>
      <c r="G191" s="45">
        <v>803.77</v>
      </c>
      <c r="H191" s="58">
        <v>23.5</v>
      </c>
      <c r="I191" s="58">
        <v>22.5</v>
      </c>
      <c r="J191" s="58">
        <v>20.1</v>
      </c>
      <c r="K191" s="83">
        <v>2147</v>
      </c>
      <c r="L191" s="125">
        <v>2147</v>
      </c>
      <c r="M191" s="168">
        <f>F191/C191</f>
        <v>0.7186591919029353</v>
      </c>
      <c r="N191" s="32">
        <f t="shared" si="12"/>
        <v>0.7186591919029353</v>
      </c>
      <c r="O191" s="90"/>
      <c r="P191" s="90"/>
      <c r="Q191" s="90"/>
      <c r="R191" s="90"/>
      <c r="S191" s="90"/>
      <c r="T191" s="91"/>
      <c r="U191" s="92"/>
      <c r="V191" s="92"/>
      <c r="W191" s="93"/>
      <c r="X191" s="93"/>
    </row>
    <row r="192" spans="1:24" s="9" customFormat="1" ht="12.75">
      <c r="A192" s="70" t="s">
        <v>108</v>
      </c>
      <c r="B192" s="4">
        <v>37551</v>
      </c>
      <c r="C192" s="45">
        <v>99.58</v>
      </c>
      <c r="D192" s="45">
        <v>97.26</v>
      </c>
      <c r="E192" s="45">
        <v>82.65</v>
      </c>
      <c r="F192" s="45">
        <v>80.67</v>
      </c>
      <c r="G192" s="45">
        <v>80.67</v>
      </c>
      <c r="H192" s="58">
        <v>3.9</v>
      </c>
      <c r="I192" s="58">
        <v>3.8</v>
      </c>
      <c r="J192" s="58">
        <v>3.6</v>
      </c>
      <c r="K192" s="83">
        <v>357</v>
      </c>
      <c r="L192" s="125">
        <v>357</v>
      </c>
      <c r="M192" s="168">
        <f>F192/C192</f>
        <v>0.8101024302068689</v>
      </c>
      <c r="N192" s="32">
        <f t="shared" si="12"/>
        <v>0.8101024302068689</v>
      </c>
      <c r="O192" s="90"/>
      <c r="P192" s="90"/>
      <c r="Q192" s="90"/>
      <c r="R192" s="90"/>
      <c r="S192" s="90"/>
      <c r="T192" s="91"/>
      <c r="U192" s="92"/>
      <c r="V192" s="92"/>
      <c r="W192" s="93"/>
      <c r="X192" s="93"/>
    </row>
    <row r="193" spans="1:24" s="9" customFormat="1" ht="12.75">
      <c r="A193" s="70" t="s">
        <v>102</v>
      </c>
      <c r="B193" s="4">
        <v>37552</v>
      </c>
      <c r="C193" s="45">
        <v>1.41</v>
      </c>
      <c r="D193" s="45">
        <v>0</v>
      </c>
      <c r="E193" s="45">
        <v>0</v>
      </c>
      <c r="F193" s="45">
        <v>0</v>
      </c>
      <c r="G193" s="45">
        <v>0</v>
      </c>
      <c r="H193" s="58">
        <v>0</v>
      </c>
      <c r="I193" s="58">
        <v>0</v>
      </c>
      <c r="J193" s="58">
        <v>0</v>
      </c>
      <c r="K193" s="83">
        <v>0</v>
      </c>
      <c r="L193" s="125">
        <v>0</v>
      </c>
      <c r="M193" s="168">
        <v>0</v>
      </c>
      <c r="N193" s="32">
        <f t="shared" si="12"/>
        <v>0</v>
      </c>
      <c r="O193" s="90"/>
      <c r="P193" s="90"/>
      <c r="Q193" s="90"/>
      <c r="R193" s="90"/>
      <c r="S193" s="90"/>
      <c r="T193" s="91"/>
      <c r="U193" s="92"/>
      <c r="V193" s="92"/>
      <c r="W193" s="93"/>
      <c r="X193" s="93"/>
    </row>
    <row r="194" spans="1:24" s="9" customFormat="1" ht="12.75">
      <c r="A194" s="70" t="s">
        <v>103</v>
      </c>
      <c r="B194" s="4">
        <v>37553</v>
      </c>
      <c r="C194" s="45">
        <v>529.18</v>
      </c>
      <c r="D194" s="45">
        <v>504.87</v>
      </c>
      <c r="E194" s="45">
        <v>312.81</v>
      </c>
      <c r="F194" s="45">
        <v>304.5</v>
      </c>
      <c r="G194" s="45">
        <v>292.29</v>
      </c>
      <c r="H194" s="58">
        <v>15.4</v>
      </c>
      <c r="I194" s="58">
        <v>14.5</v>
      </c>
      <c r="J194" s="58">
        <v>10.7</v>
      </c>
      <c r="K194" s="83">
        <v>1350</v>
      </c>
      <c r="L194" s="125">
        <v>1155</v>
      </c>
      <c r="M194" s="168">
        <f aca="true" t="shared" si="18" ref="M194:M205">F194/C194</f>
        <v>0.5754185721304661</v>
      </c>
      <c r="N194" s="32">
        <f t="shared" si="12"/>
        <v>0.5523451377603085</v>
      </c>
      <c r="O194" s="90"/>
      <c r="P194" s="90"/>
      <c r="Q194" s="90"/>
      <c r="R194" s="90"/>
      <c r="S194" s="90"/>
      <c r="T194" s="91"/>
      <c r="U194" s="92"/>
      <c r="V194" s="92"/>
      <c r="W194" s="93"/>
      <c r="X194" s="93"/>
    </row>
    <row r="195" spans="1:24" s="9" customFormat="1" ht="12.75">
      <c r="A195" s="70" t="s">
        <v>104</v>
      </c>
      <c r="B195" s="4">
        <v>37554</v>
      </c>
      <c r="C195" s="45">
        <v>705.79</v>
      </c>
      <c r="D195" s="45">
        <v>677.14</v>
      </c>
      <c r="E195" s="45">
        <v>490.23</v>
      </c>
      <c r="F195" s="45">
        <v>479.91</v>
      </c>
      <c r="G195" s="45">
        <v>479.91</v>
      </c>
      <c r="H195" s="58">
        <v>11.5</v>
      </c>
      <c r="I195" s="58">
        <v>11.1</v>
      </c>
      <c r="J195" s="58">
        <v>9.7</v>
      </c>
      <c r="K195" s="83">
        <v>1184</v>
      </c>
      <c r="L195" s="125">
        <v>1184</v>
      </c>
      <c r="M195" s="168">
        <f t="shared" si="18"/>
        <v>0.6799614616245626</v>
      </c>
      <c r="N195" s="32">
        <f t="shared" si="12"/>
        <v>0.6799614616245626</v>
      </c>
      <c r="O195" s="90"/>
      <c r="P195" s="90"/>
      <c r="Q195" s="90"/>
      <c r="R195" s="90"/>
      <c r="S195" s="90"/>
      <c r="T195" s="91"/>
      <c r="U195" s="92"/>
      <c r="V195" s="92"/>
      <c r="W195" s="93"/>
      <c r="X195" s="93"/>
    </row>
    <row r="196" spans="1:24" s="9" customFormat="1" ht="12.75">
      <c r="A196" s="70" t="s">
        <v>105</v>
      </c>
      <c r="B196" s="4">
        <v>37555</v>
      </c>
      <c r="C196" s="45">
        <v>839.64</v>
      </c>
      <c r="D196" s="45">
        <v>805.53</v>
      </c>
      <c r="E196" s="45">
        <v>575.76</v>
      </c>
      <c r="F196" s="45">
        <v>560.08</v>
      </c>
      <c r="G196" s="45">
        <v>560.08</v>
      </c>
      <c r="H196" s="58">
        <v>12.9</v>
      </c>
      <c r="I196" s="58">
        <v>12.2</v>
      </c>
      <c r="J196" s="58">
        <v>10.5</v>
      </c>
      <c r="K196" s="83">
        <v>1204</v>
      </c>
      <c r="L196" s="125">
        <v>1204</v>
      </c>
      <c r="M196" s="168">
        <f t="shared" si="18"/>
        <v>0.6670477823829261</v>
      </c>
      <c r="N196" s="32">
        <f t="shared" si="12"/>
        <v>0.6670477823829261</v>
      </c>
      <c r="O196" s="90"/>
      <c r="P196" s="90"/>
      <c r="Q196" s="90"/>
      <c r="R196" s="90"/>
      <c r="S196" s="90"/>
      <c r="T196" s="91"/>
      <c r="U196" s="92"/>
      <c r="V196" s="92"/>
      <c r="W196" s="93"/>
      <c r="X196" s="93"/>
    </row>
    <row r="197" spans="1:24" s="9" customFormat="1" ht="12.75">
      <c r="A197" s="70" t="s">
        <v>106</v>
      </c>
      <c r="B197" s="4">
        <v>37556</v>
      </c>
      <c r="C197" s="45">
        <v>1279.41</v>
      </c>
      <c r="D197" s="45">
        <v>1232.82</v>
      </c>
      <c r="E197" s="45">
        <v>991.68</v>
      </c>
      <c r="F197" s="45">
        <v>971.89</v>
      </c>
      <c r="G197" s="45">
        <v>971.89</v>
      </c>
      <c r="H197" s="58">
        <v>21.5</v>
      </c>
      <c r="I197" s="58">
        <v>20.8</v>
      </c>
      <c r="J197" s="58">
        <v>19.1</v>
      </c>
      <c r="K197" s="83">
        <v>2022</v>
      </c>
      <c r="L197" s="125">
        <v>2022</v>
      </c>
      <c r="M197" s="168">
        <f t="shared" si="18"/>
        <v>0.759639208697759</v>
      </c>
      <c r="N197" s="32">
        <f t="shared" si="12"/>
        <v>0.759639208697759</v>
      </c>
      <c r="O197" s="90"/>
      <c r="P197" s="90"/>
      <c r="Q197" s="90"/>
      <c r="R197" s="90"/>
      <c r="S197" s="90"/>
      <c r="T197" s="91"/>
      <c r="U197" s="92"/>
      <c r="V197" s="92"/>
      <c r="W197" s="93"/>
      <c r="X197" s="93"/>
    </row>
    <row r="198" spans="1:24" s="9" customFormat="1" ht="13.5" thickBot="1">
      <c r="A198" s="70" t="s">
        <v>107</v>
      </c>
      <c r="B198" s="4">
        <v>37557</v>
      </c>
      <c r="C198" s="45">
        <v>1342.23</v>
      </c>
      <c r="D198" s="45">
        <v>1291.5</v>
      </c>
      <c r="E198" s="45">
        <v>991.31</v>
      </c>
      <c r="F198" s="45">
        <v>976.16</v>
      </c>
      <c r="G198" s="45">
        <v>976.16</v>
      </c>
      <c r="H198" s="58">
        <v>20.8</v>
      </c>
      <c r="I198" s="58">
        <v>20</v>
      </c>
      <c r="J198" s="58">
        <v>17.5</v>
      </c>
      <c r="K198" s="83">
        <v>1847</v>
      </c>
      <c r="L198" s="125">
        <v>1847</v>
      </c>
      <c r="M198" s="168">
        <f t="shared" si="18"/>
        <v>0.7272673088814883</v>
      </c>
      <c r="N198" s="32">
        <f t="shared" si="12"/>
        <v>0.7272673088814883</v>
      </c>
      <c r="O198" s="90"/>
      <c r="P198" s="90"/>
      <c r="Q198" s="90"/>
      <c r="R198" s="90"/>
      <c r="S198" s="90"/>
      <c r="T198" s="91"/>
      <c r="U198" s="92"/>
      <c r="V198" s="92"/>
      <c r="W198" s="93"/>
      <c r="X198" s="93"/>
    </row>
    <row r="199" spans="1:24" s="9" customFormat="1" ht="14.25" thickBot="1" thickTop="1">
      <c r="A199" s="70" t="s">
        <v>108</v>
      </c>
      <c r="B199" s="4">
        <v>37558</v>
      </c>
      <c r="C199" s="45">
        <v>1318.08</v>
      </c>
      <c r="D199" s="45">
        <v>1212.19</v>
      </c>
      <c r="E199" s="45">
        <v>869.24</v>
      </c>
      <c r="F199" s="45">
        <v>837.98</v>
      </c>
      <c r="G199" s="45">
        <v>837.98</v>
      </c>
      <c r="H199" s="58">
        <v>19.4</v>
      </c>
      <c r="I199" s="58">
        <v>17.9</v>
      </c>
      <c r="J199" s="58">
        <v>15.2</v>
      </c>
      <c r="K199" s="83">
        <v>1761</v>
      </c>
      <c r="L199" s="125">
        <v>1761</v>
      </c>
      <c r="M199" s="168">
        <f t="shared" si="18"/>
        <v>0.6357580723476572</v>
      </c>
      <c r="N199" s="32">
        <f aca="true" t="shared" si="19" ref="N199:N262">G199/C199</f>
        <v>0.6357580723476572</v>
      </c>
      <c r="O199" s="182"/>
      <c r="P199" s="183" t="s">
        <v>225</v>
      </c>
      <c r="Q199" s="184"/>
      <c r="R199" s="90"/>
      <c r="S199" s="90"/>
      <c r="T199" s="91"/>
      <c r="U199" s="92"/>
      <c r="V199" s="92"/>
      <c r="W199" s="93"/>
      <c r="X199" s="93"/>
    </row>
    <row r="200" spans="1:24" s="9" customFormat="1" ht="14.25" thickBot="1" thickTop="1">
      <c r="A200" s="70" t="s">
        <v>102</v>
      </c>
      <c r="B200" s="4">
        <v>37559</v>
      </c>
      <c r="C200" s="45">
        <v>593.5</v>
      </c>
      <c r="D200" s="45">
        <v>557.28</v>
      </c>
      <c r="E200" s="45">
        <v>489.38</v>
      </c>
      <c r="F200" s="45">
        <v>484</v>
      </c>
      <c r="G200" s="45">
        <v>438.11</v>
      </c>
      <c r="H200" s="58">
        <v>13</v>
      </c>
      <c r="I200" s="58">
        <v>12</v>
      </c>
      <c r="J200" s="58">
        <v>11.4</v>
      </c>
      <c r="K200" s="83">
        <v>1483</v>
      </c>
      <c r="L200" s="125">
        <v>1017</v>
      </c>
      <c r="M200" s="168">
        <f t="shared" si="18"/>
        <v>0.8155012636899748</v>
      </c>
      <c r="N200" s="32">
        <f t="shared" si="19"/>
        <v>0.7381802864363943</v>
      </c>
      <c r="O200" s="160" t="s">
        <v>92</v>
      </c>
      <c r="P200" s="41" t="s">
        <v>93</v>
      </c>
      <c r="Q200" s="41" t="s">
        <v>11</v>
      </c>
      <c r="R200" s="41" t="s">
        <v>94</v>
      </c>
      <c r="S200" s="119" t="s">
        <v>175</v>
      </c>
      <c r="T200" s="38" t="s">
        <v>10</v>
      </c>
      <c r="U200" s="79" t="s">
        <v>94</v>
      </c>
      <c r="V200" s="120" t="s">
        <v>188</v>
      </c>
      <c r="W200" s="30" t="s">
        <v>12</v>
      </c>
      <c r="X200" s="30" t="s">
        <v>12</v>
      </c>
    </row>
    <row r="201" spans="1:24" s="9" customFormat="1" ht="14.25" thickBot="1" thickTop="1">
      <c r="A201" s="71" t="s">
        <v>103</v>
      </c>
      <c r="B201" s="5">
        <v>37560</v>
      </c>
      <c r="C201" s="44">
        <v>389.52</v>
      </c>
      <c r="D201" s="44">
        <v>328.89</v>
      </c>
      <c r="E201" s="44">
        <v>234.84</v>
      </c>
      <c r="F201" s="44">
        <v>230.13</v>
      </c>
      <c r="G201" s="44">
        <v>230.13</v>
      </c>
      <c r="H201" s="57">
        <v>10.5</v>
      </c>
      <c r="I201" s="57">
        <v>9</v>
      </c>
      <c r="J201" s="57">
        <v>7.9</v>
      </c>
      <c r="K201" s="82">
        <v>747</v>
      </c>
      <c r="L201" s="124">
        <v>747</v>
      </c>
      <c r="M201" s="170">
        <f t="shared" si="18"/>
        <v>0.5908040665434381</v>
      </c>
      <c r="N201" s="34">
        <f t="shared" si="19"/>
        <v>0.5908040665434381</v>
      </c>
      <c r="O201" s="165">
        <f aca="true" t="shared" si="20" ref="O201:T201">SUM(C171:C201)</f>
        <v>21657.34</v>
      </c>
      <c r="P201" s="77">
        <f t="shared" si="20"/>
        <v>19789.98</v>
      </c>
      <c r="Q201" s="77">
        <f t="shared" si="20"/>
        <v>14206.179999999998</v>
      </c>
      <c r="R201" s="77">
        <f t="shared" si="20"/>
        <v>13923.699999999999</v>
      </c>
      <c r="S201" s="77">
        <f t="shared" si="20"/>
        <v>13805.97</v>
      </c>
      <c r="T201" s="89">
        <f t="shared" si="20"/>
        <v>378.4</v>
      </c>
      <c r="U201" s="79">
        <f>SUM(K171:K201)</f>
        <v>34245</v>
      </c>
      <c r="V201" s="79">
        <f>SUM(L171:L201)</f>
        <v>33425</v>
      </c>
      <c r="W201" s="51">
        <f>SUM(F171:F201)/SUM(C171:C201)</f>
        <v>0.6429090553133486</v>
      </c>
      <c r="X201" s="51">
        <f>SUM(G171:G201)/SUM(C171:C201)</f>
        <v>0.6374730230028248</v>
      </c>
    </row>
    <row r="202" spans="1:24" s="9" customFormat="1" ht="13.5" thickTop="1">
      <c r="A202" s="98" t="s">
        <v>104</v>
      </c>
      <c r="B202" s="12">
        <v>37561</v>
      </c>
      <c r="C202" s="43">
        <v>649.93</v>
      </c>
      <c r="D202" s="43">
        <v>601.3</v>
      </c>
      <c r="E202" s="43">
        <v>443.51</v>
      </c>
      <c r="F202" s="43">
        <v>429.44</v>
      </c>
      <c r="G202" s="43">
        <v>429.44</v>
      </c>
      <c r="H202" s="56">
        <v>15.2</v>
      </c>
      <c r="I202" s="56">
        <v>14.2</v>
      </c>
      <c r="J202" s="56">
        <v>11.4</v>
      </c>
      <c r="K202" s="81">
        <v>1187</v>
      </c>
      <c r="L202" s="122">
        <v>1187</v>
      </c>
      <c r="M202" s="169">
        <f t="shared" si="18"/>
        <v>0.6607480805625222</v>
      </c>
      <c r="N202" s="33">
        <f t="shared" si="19"/>
        <v>0.6607480805625222</v>
      </c>
      <c r="O202" s="90"/>
      <c r="P202" s="90"/>
      <c r="Q202" s="90"/>
      <c r="R202" s="90"/>
      <c r="S202" s="90"/>
      <c r="T202" s="91"/>
      <c r="U202" s="92"/>
      <c r="V202" s="92"/>
      <c r="W202" s="93"/>
      <c r="X202" s="93"/>
    </row>
    <row r="203" spans="1:24" s="9" customFormat="1" ht="12.75">
      <c r="A203" s="70" t="s">
        <v>105</v>
      </c>
      <c r="B203" s="4">
        <v>37562</v>
      </c>
      <c r="C203" s="45">
        <v>966.47</v>
      </c>
      <c r="D203" s="45">
        <v>919.47</v>
      </c>
      <c r="E203" s="45">
        <v>759.85</v>
      </c>
      <c r="F203" s="45">
        <v>749.87</v>
      </c>
      <c r="G203" s="45">
        <v>749.87</v>
      </c>
      <c r="H203" s="58">
        <v>19.1</v>
      </c>
      <c r="I203" s="58">
        <v>18</v>
      </c>
      <c r="J203" s="58">
        <v>16.4</v>
      </c>
      <c r="K203" s="83">
        <v>1695</v>
      </c>
      <c r="L203" s="125">
        <v>1695</v>
      </c>
      <c r="M203" s="168">
        <f t="shared" si="18"/>
        <v>0.775885438761679</v>
      </c>
      <c r="N203" s="32">
        <f t="shared" si="19"/>
        <v>0.775885438761679</v>
      </c>
      <c r="O203" s="90"/>
      <c r="P203" s="90"/>
      <c r="Q203" s="90"/>
      <c r="R203" s="90"/>
      <c r="S203" s="90"/>
      <c r="T203" s="91"/>
      <c r="U203" s="92"/>
      <c r="V203" s="92"/>
      <c r="W203" s="93"/>
      <c r="X203" s="93"/>
    </row>
    <row r="204" spans="1:24" s="9" customFormat="1" ht="12.75">
      <c r="A204" s="70" t="s">
        <v>106</v>
      </c>
      <c r="B204" s="4">
        <v>37563</v>
      </c>
      <c r="C204" s="45">
        <v>725.62</v>
      </c>
      <c r="D204" s="45">
        <v>673.28</v>
      </c>
      <c r="E204" s="45">
        <v>584.66</v>
      </c>
      <c r="F204" s="45">
        <v>579.1</v>
      </c>
      <c r="G204" s="45">
        <v>579.1</v>
      </c>
      <c r="H204" s="58">
        <v>14.2</v>
      </c>
      <c r="I204" s="58">
        <v>13.3</v>
      </c>
      <c r="J204" s="58">
        <v>12.5</v>
      </c>
      <c r="K204" s="83">
        <v>1261</v>
      </c>
      <c r="L204" s="125">
        <v>1261</v>
      </c>
      <c r="M204" s="168">
        <f t="shared" si="18"/>
        <v>0.798076128000882</v>
      </c>
      <c r="N204" s="32">
        <f t="shared" si="19"/>
        <v>0.798076128000882</v>
      </c>
      <c r="O204" s="90"/>
      <c r="P204" s="90"/>
      <c r="Q204" s="90"/>
      <c r="R204" s="90"/>
      <c r="S204" s="90"/>
      <c r="T204" s="91"/>
      <c r="U204" s="92"/>
      <c r="V204" s="92"/>
      <c r="W204" s="93"/>
      <c r="X204" s="93"/>
    </row>
    <row r="205" spans="1:24" s="9" customFormat="1" ht="12.75">
      <c r="A205" s="70" t="s">
        <v>107</v>
      </c>
      <c r="B205" s="4">
        <v>37564</v>
      </c>
      <c r="C205" s="45">
        <v>714.3</v>
      </c>
      <c r="D205" s="45">
        <v>650.95</v>
      </c>
      <c r="E205" s="45">
        <v>479.89</v>
      </c>
      <c r="F205" s="45">
        <v>454.77</v>
      </c>
      <c r="G205" s="45">
        <v>409.03</v>
      </c>
      <c r="H205" s="58">
        <v>15.4</v>
      </c>
      <c r="I205" s="58">
        <v>14</v>
      </c>
      <c r="J205" s="58">
        <v>12.3</v>
      </c>
      <c r="K205" s="83">
        <v>1113</v>
      </c>
      <c r="L205" s="125">
        <v>912</v>
      </c>
      <c r="M205" s="168">
        <f t="shared" si="18"/>
        <v>0.6366652666946662</v>
      </c>
      <c r="N205" s="32">
        <f t="shared" si="19"/>
        <v>0.5726305473890522</v>
      </c>
      <c r="O205" s="90"/>
      <c r="P205" s="90"/>
      <c r="Q205" s="90"/>
      <c r="R205" s="90"/>
      <c r="S205" s="90"/>
      <c r="T205" s="91"/>
      <c r="U205" s="92"/>
      <c r="V205" s="92"/>
      <c r="W205" s="93"/>
      <c r="X205" s="93"/>
    </row>
    <row r="206" spans="1:24" s="9" customFormat="1" ht="12.75">
      <c r="A206" s="70" t="s">
        <v>108</v>
      </c>
      <c r="B206" s="4">
        <v>37565</v>
      </c>
      <c r="C206" s="45">
        <v>0</v>
      </c>
      <c r="D206" s="45">
        <v>0</v>
      </c>
      <c r="E206" s="45">
        <v>0</v>
      </c>
      <c r="F206" s="45">
        <v>0</v>
      </c>
      <c r="G206" s="45">
        <v>0</v>
      </c>
      <c r="H206" s="58">
        <v>0</v>
      </c>
      <c r="I206" s="58">
        <v>0</v>
      </c>
      <c r="J206" s="58">
        <v>0</v>
      </c>
      <c r="K206" s="83">
        <v>0</v>
      </c>
      <c r="L206" s="125">
        <v>0</v>
      </c>
      <c r="M206" s="168">
        <v>0</v>
      </c>
      <c r="N206" s="32">
        <v>0</v>
      </c>
      <c r="O206" s="90"/>
      <c r="P206" s="90"/>
      <c r="Q206" s="90"/>
      <c r="R206" s="90"/>
      <c r="S206" s="90"/>
      <c r="T206" s="91"/>
      <c r="U206" s="92"/>
      <c r="V206" s="92"/>
      <c r="W206" s="93"/>
      <c r="X206" s="93"/>
    </row>
    <row r="207" spans="1:24" s="9" customFormat="1" ht="12.75">
      <c r="A207" s="70" t="s">
        <v>102</v>
      </c>
      <c r="B207" s="4">
        <v>37566</v>
      </c>
      <c r="C207" s="45">
        <v>60.32</v>
      </c>
      <c r="D207" s="45">
        <v>60.32</v>
      </c>
      <c r="E207" s="45">
        <v>35.5</v>
      </c>
      <c r="F207" s="45">
        <v>35.34</v>
      </c>
      <c r="G207" s="45">
        <v>35.34</v>
      </c>
      <c r="H207" s="58">
        <v>0.8</v>
      </c>
      <c r="I207" s="58">
        <v>0.8</v>
      </c>
      <c r="J207" s="58">
        <v>0.7</v>
      </c>
      <c r="K207" s="83">
        <v>69</v>
      </c>
      <c r="L207" s="125">
        <v>69</v>
      </c>
      <c r="M207" s="168">
        <f aca="true" t="shared" si="21" ref="M207:M218">F207/C207</f>
        <v>0.5858753315649868</v>
      </c>
      <c r="N207" s="32">
        <f t="shared" si="19"/>
        <v>0.5858753315649868</v>
      </c>
      <c r="O207" s="90"/>
      <c r="P207" s="90"/>
      <c r="Q207" s="90"/>
      <c r="R207" s="90"/>
      <c r="S207" s="90"/>
      <c r="T207" s="91"/>
      <c r="U207" s="92"/>
      <c r="V207" s="92"/>
      <c r="W207" s="93"/>
      <c r="X207" s="93"/>
    </row>
    <row r="208" spans="1:24" s="9" customFormat="1" ht="12.75">
      <c r="A208" s="70" t="s">
        <v>103</v>
      </c>
      <c r="B208" s="4">
        <v>37567</v>
      </c>
      <c r="C208" s="45">
        <v>384.68</v>
      </c>
      <c r="D208" s="45">
        <v>374.55</v>
      </c>
      <c r="E208" s="45">
        <v>289.9</v>
      </c>
      <c r="F208" s="45">
        <v>286.03</v>
      </c>
      <c r="G208" s="45">
        <v>286.03</v>
      </c>
      <c r="H208" s="58">
        <v>7.3</v>
      </c>
      <c r="I208" s="58">
        <v>7.2</v>
      </c>
      <c r="J208" s="58">
        <v>6.6</v>
      </c>
      <c r="K208" s="83">
        <v>673</v>
      </c>
      <c r="L208" s="125">
        <v>673</v>
      </c>
      <c r="M208" s="168">
        <f t="shared" si="21"/>
        <v>0.7435530830820422</v>
      </c>
      <c r="N208" s="32">
        <f t="shared" si="19"/>
        <v>0.7435530830820422</v>
      </c>
      <c r="O208" s="90"/>
      <c r="P208" s="90"/>
      <c r="Q208" s="90"/>
      <c r="R208" s="90"/>
      <c r="S208" s="90"/>
      <c r="T208" s="91"/>
      <c r="U208" s="92"/>
      <c r="V208" s="92"/>
      <c r="W208" s="93"/>
      <c r="X208" s="93"/>
    </row>
    <row r="209" spans="1:24" s="9" customFormat="1" ht="12.75">
      <c r="A209" s="70" t="s">
        <v>104</v>
      </c>
      <c r="B209" s="12">
        <v>37568</v>
      </c>
      <c r="C209" s="43">
        <v>459.61</v>
      </c>
      <c r="D209" s="43">
        <v>445.66</v>
      </c>
      <c r="E209" s="43">
        <v>344.95</v>
      </c>
      <c r="F209" s="43">
        <v>339.55</v>
      </c>
      <c r="G209" s="43">
        <v>339.55</v>
      </c>
      <c r="H209" s="56">
        <v>10.4</v>
      </c>
      <c r="I209" s="56">
        <v>10</v>
      </c>
      <c r="J209" s="56">
        <v>8.8</v>
      </c>
      <c r="K209" s="81">
        <v>1028</v>
      </c>
      <c r="L209" s="122">
        <v>1028</v>
      </c>
      <c r="M209" s="168">
        <f t="shared" si="21"/>
        <v>0.7387785296229412</v>
      </c>
      <c r="N209" s="32">
        <f t="shared" si="19"/>
        <v>0.7387785296229412</v>
      </c>
      <c r="O209" s="90"/>
      <c r="P209" s="90"/>
      <c r="Q209" s="90"/>
      <c r="R209" s="90"/>
      <c r="S209" s="90"/>
      <c r="T209" s="91"/>
      <c r="U209" s="92"/>
      <c r="V209" s="92"/>
      <c r="W209" s="93"/>
      <c r="X209" s="93"/>
    </row>
    <row r="210" spans="1:24" s="9" customFormat="1" ht="12.75">
      <c r="A210" s="70" t="s">
        <v>105</v>
      </c>
      <c r="B210" s="4">
        <v>37569</v>
      </c>
      <c r="C210" s="45">
        <v>1353.38</v>
      </c>
      <c r="D210" s="45">
        <v>1343.71</v>
      </c>
      <c r="E210" s="45">
        <v>1115.36</v>
      </c>
      <c r="F210" s="45">
        <v>1100.6</v>
      </c>
      <c r="G210" s="45">
        <v>1100.6</v>
      </c>
      <c r="H210" s="58">
        <v>20.5</v>
      </c>
      <c r="I210" s="58">
        <v>20.3</v>
      </c>
      <c r="J210" s="58">
        <v>19.5</v>
      </c>
      <c r="K210" s="83">
        <v>2200</v>
      </c>
      <c r="L210" s="125">
        <v>2200</v>
      </c>
      <c r="M210" s="168">
        <f t="shared" si="21"/>
        <v>0.8132231893481504</v>
      </c>
      <c r="N210" s="32">
        <f t="shared" si="19"/>
        <v>0.8132231893481504</v>
      </c>
      <c r="O210" s="90"/>
      <c r="P210" s="90"/>
      <c r="Q210" s="90"/>
      <c r="R210" s="90"/>
      <c r="S210" s="90"/>
      <c r="T210" s="91"/>
      <c r="U210" s="92"/>
      <c r="V210" s="92"/>
      <c r="W210" s="93"/>
      <c r="X210" s="93"/>
    </row>
    <row r="211" spans="1:24" s="9" customFormat="1" ht="12.75">
      <c r="A211" s="70" t="s">
        <v>106</v>
      </c>
      <c r="B211" s="4">
        <v>37570</v>
      </c>
      <c r="C211" s="45">
        <v>873.02</v>
      </c>
      <c r="D211" s="45">
        <v>854.25</v>
      </c>
      <c r="E211" s="45">
        <v>697.79</v>
      </c>
      <c r="F211" s="45">
        <v>694.23</v>
      </c>
      <c r="G211" s="45">
        <v>694.23</v>
      </c>
      <c r="H211" s="58">
        <v>9.8</v>
      </c>
      <c r="I211" s="58">
        <v>9.6</v>
      </c>
      <c r="J211" s="58">
        <v>9</v>
      </c>
      <c r="K211" s="83">
        <v>1173</v>
      </c>
      <c r="L211" s="125">
        <v>1173</v>
      </c>
      <c r="M211" s="168">
        <f t="shared" si="21"/>
        <v>0.7952051499392913</v>
      </c>
      <c r="N211" s="32">
        <f t="shared" si="19"/>
        <v>0.7952051499392913</v>
      </c>
      <c r="O211" s="90"/>
      <c r="P211" s="90"/>
      <c r="Q211" s="90"/>
      <c r="R211" s="90"/>
      <c r="S211" s="90"/>
      <c r="T211" s="91"/>
      <c r="U211" s="92"/>
      <c r="V211" s="92"/>
      <c r="W211" s="93"/>
      <c r="X211" s="93"/>
    </row>
    <row r="212" spans="1:24" s="9" customFormat="1" ht="12.75">
      <c r="A212" s="70" t="s">
        <v>107</v>
      </c>
      <c r="B212" s="4">
        <v>37571</v>
      </c>
      <c r="C212" s="45">
        <v>1123.95</v>
      </c>
      <c r="D212" s="45">
        <v>817.16</v>
      </c>
      <c r="E212" s="45">
        <v>601.05</v>
      </c>
      <c r="F212" s="45">
        <v>592.51</v>
      </c>
      <c r="G212" s="45">
        <v>592.51</v>
      </c>
      <c r="H212" s="58">
        <v>17.2</v>
      </c>
      <c r="I212" s="58">
        <v>14.1</v>
      </c>
      <c r="J212" s="58">
        <v>12.3</v>
      </c>
      <c r="K212" s="83">
        <v>1606</v>
      </c>
      <c r="L212" s="125">
        <v>1606</v>
      </c>
      <c r="M212" s="168">
        <f t="shared" si="21"/>
        <v>0.5271675786289426</v>
      </c>
      <c r="N212" s="32">
        <f t="shared" si="19"/>
        <v>0.5271675786289426</v>
      </c>
      <c r="O212" s="90"/>
      <c r="P212" s="90"/>
      <c r="Q212" s="90"/>
      <c r="R212" s="90"/>
      <c r="S212" s="90"/>
      <c r="T212" s="91"/>
      <c r="U212" s="92"/>
      <c r="V212" s="92"/>
      <c r="W212" s="93"/>
      <c r="X212" s="93"/>
    </row>
    <row r="213" spans="1:24" s="9" customFormat="1" ht="12.75">
      <c r="A213" s="70" t="s">
        <v>108</v>
      </c>
      <c r="B213" s="4">
        <v>37572</v>
      </c>
      <c r="C213" s="45">
        <v>713.13</v>
      </c>
      <c r="D213" s="45">
        <v>688.81</v>
      </c>
      <c r="E213" s="45">
        <v>511.18</v>
      </c>
      <c r="F213" s="45">
        <v>502.68</v>
      </c>
      <c r="G213" s="45">
        <v>502.06</v>
      </c>
      <c r="H213" s="58">
        <v>12</v>
      </c>
      <c r="I213" s="58">
        <v>11.4</v>
      </c>
      <c r="J213" s="58">
        <v>10.4</v>
      </c>
      <c r="K213" s="83">
        <v>1189</v>
      </c>
      <c r="L213" s="125">
        <v>1126</v>
      </c>
      <c r="M213" s="168">
        <f t="shared" si="21"/>
        <v>0.7048925160910353</v>
      </c>
      <c r="N213" s="32">
        <f t="shared" si="19"/>
        <v>0.7040231093909947</v>
      </c>
      <c r="O213" s="90"/>
      <c r="P213" s="90"/>
      <c r="Q213" s="90"/>
      <c r="R213" s="90"/>
      <c r="S213" s="90"/>
      <c r="T213" s="91"/>
      <c r="U213" s="92"/>
      <c r="V213" s="92"/>
      <c r="W213" s="93"/>
      <c r="X213" s="93"/>
    </row>
    <row r="214" spans="1:24" s="9" customFormat="1" ht="12.75">
      <c r="A214" s="70" t="s">
        <v>102</v>
      </c>
      <c r="B214" s="4">
        <v>37573</v>
      </c>
      <c r="C214" s="45">
        <v>1208.06</v>
      </c>
      <c r="D214" s="45">
        <v>1125.6</v>
      </c>
      <c r="E214" s="45">
        <v>887.46</v>
      </c>
      <c r="F214" s="45">
        <v>875.64</v>
      </c>
      <c r="G214" s="45">
        <v>875.64</v>
      </c>
      <c r="H214" s="58">
        <v>17</v>
      </c>
      <c r="I214" s="58">
        <v>15.7</v>
      </c>
      <c r="J214" s="58">
        <v>14.3</v>
      </c>
      <c r="K214" s="83">
        <v>1825</v>
      </c>
      <c r="L214" s="125">
        <v>1825</v>
      </c>
      <c r="M214" s="168">
        <f t="shared" si="21"/>
        <v>0.7248315481019155</v>
      </c>
      <c r="N214" s="32">
        <f t="shared" si="19"/>
        <v>0.7248315481019155</v>
      </c>
      <c r="O214" s="90"/>
      <c r="P214" s="90"/>
      <c r="Q214" s="90"/>
      <c r="R214" s="90"/>
      <c r="S214" s="90"/>
      <c r="T214" s="91"/>
      <c r="U214" s="92"/>
      <c r="V214" s="92"/>
      <c r="W214" s="93"/>
      <c r="X214" s="93"/>
    </row>
    <row r="215" spans="1:24" s="9" customFormat="1" ht="12.75">
      <c r="A215" s="70" t="s">
        <v>103</v>
      </c>
      <c r="B215" s="4">
        <v>37574</v>
      </c>
      <c r="C215" s="45">
        <v>313.26</v>
      </c>
      <c r="D215" s="45">
        <v>310.47</v>
      </c>
      <c r="E215" s="45">
        <v>283.71</v>
      </c>
      <c r="F215" s="45">
        <v>282.62</v>
      </c>
      <c r="G215" s="45">
        <v>282.62</v>
      </c>
      <c r="H215" s="58">
        <v>8</v>
      </c>
      <c r="I215" s="58">
        <v>7.9</v>
      </c>
      <c r="J215" s="58">
        <v>7.7</v>
      </c>
      <c r="K215" s="83">
        <v>801</v>
      </c>
      <c r="L215" s="125">
        <v>801</v>
      </c>
      <c r="M215" s="168">
        <f t="shared" si="21"/>
        <v>0.9021898742258827</v>
      </c>
      <c r="N215" s="32">
        <f t="shared" si="19"/>
        <v>0.9021898742258827</v>
      </c>
      <c r="O215" s="90"/>
      <c r="P215" s="90"/>
      <c r="Q215" s="90"/>
      <c r="R215" s="90"/>
      <c r="S215" s="90"/>
      <c r="T215" s="91"/>
      <c r="U215" s="92"/>
      <c r="V215" s="92"/>
      <c r="W215" s="93"/>
      <c r="X215" s="93"/>
    </row>
    <row r="216" spans="1:24" s="9" customFormat="1" ht="12.75">
      <c r="A216" s="70" t="s">
        <v>104</v>
      </c>
      <c r="B216" s="4">
        <v>37575</v>
      </c>
      <c r="C216" s="45">
        <v>983.87</v>
      </c>
      <c r="D216" s="45">
        <v>973.29</v>
      </c>
      <c r="E216" s="45">
        <v>817.41</v>
      </c>
      <c r="F216" s="45">
        <v>812.83</v>
      </c>
      <c r="G216" s="45">
        <v>812.83</v>
      </c>
      <c r="H216" s="58">
        <v>22</v>
      </c>
      <c r="I216" s="58">
        <v>21.7</v>
      </c>
      <c r="J216" s="58">
        <v>20.1</v>
      </c>
      <c r="K216" s="83">
        <v>2283</v>
      </c>
      <c r="L216" s="125">
        <v>2283</v>
      </c>
      <c r="M216" s="168">
        <f t="shared" si="21"/>
        <v>0.8261558945795685</v>
      </c>
      <c r="N216" s="32">
        <f t="shared" si="19"/>
        <v>0.8261558945795685</v>
      </c>
      <c r="O216" s="90"/>
      <c r="P216" s="90"/>
      <c r="Q216" s="90"/>
      <c r="R216" s="90"/>
      <c r="S216" s="90"/>
      <c r="T216" s="91"/>
      <c r="U216" s="92"/>
      <c r="V216" s="92"/>
      <c r="W216" s="93"/>
      <c r="X216" s="93"/>
    </row>
    <row r="217" spans="1:24" s="9" customFormat="1" ht="12.75">
      <c r="A217" s="70" t="s">
        <v>105</v>
      </c>
      <c r="B217" s="4">
        <v>37576</v>
      </c>
      <c r="C217" s="45">
        <v>999.05</v>
      </c>
      <c r="D217" s="45">
        <v>986.05</v>
      </c>
      <c r="E217" s="45">
        <v>863.11</v>
      </c>
      <c r="F217" s="45">
        <v>856.03</v>
      </c>
      <c r="G217" s="45">
        <v>856.03</v>
      </c>
      <c r="H217" s="58">
        <v>15.3</v>
      </c>
      <c r="I217" s="58">
        <v>15.1</v>
      </c>
      <c r="J217" s="58">
        <v>14.5</v>
      </c>
      <c r="K217" s="83">
        <v>1640</v>
      </c>
      <c r="L217" s="125">
        <v>1640</v>
      </c>
      <c r="M217" s="168">
        <f t="shared" si="21"/>
        <v>0.8568440018017116</v>
      </c>
      <c r="N217" s="32">
        <f t="shared" si="19"/>
        <v>0.8568440018017116</v>
      </c>
      <c r="O217" s="90"/>
      <c r="P217" s="90"/>
      <c r="Q217" s="90"/>
      <c r="R217" s="90"/>
      <c r="S217" s="90"/>
      <c r="T217" s="91"/>
      <c r="U217" s="92"/>
      <c r="V217" s="92"/>
      <c r="W217" s="93"/>
      <c r="X217" s="93"/>
    </row>
    <row r="218" spans="1:24" s="9" customFormat="1" ht="12.75">
      <c r="A218" s="70" t="s">
        <v>106</v>
      </c>
      <c r="B218" s="4">
        <v>37577</v>
      </c>
      <c r="C218" s="45">
        <v>449.51</v>
      </c>
      <c r="D218" s="45">
        <v>439.94</v>
      </c>
      <c r="E218" s="45">
        <v>357.55</v>
      </c>
      <c r="F218" s="45">
        <v>356.14</v>
      </c>
      <c r="G218" s="45">
        <v>356.14</v>
      </c>
      <c r="H218" s="58">
        <v>12.1</v>
      </c>
      <c r="I218" s="58">
        <v>11.8</v>
      </c>
      <c r="J218" s="58">
        <v>10.4</v>
      </c>
      <c r="K218" s="83">
        <v>1090</v>
      </c>
      <c r="L218" s="125">
        <v>1090</v>
      </c>
      <c r="M218" s="168">
        <f t="shared" si="21"/>
        <v>0.792284932482036</v>
      </c>
      <c r="N218" s="32">
        <f t="shared" si="19"/>
        <v>0.792284932482036</v>
      </c>
      <c r="O218" s="90"/>
      <c r="P218" s="90"/>
      <c r="Q218" s="90"/>
      <c r="R218" s="90"/>
      <c r="S218" s="90"/>
      <c r="T218" s="91"/>
      <c r="U218" s="92"/>
      <c r="V218" s="92"/>
      <c r="W218" s="93"/>
      <c r="X218" s="93"/>
    </row>
    <row r="219" spans="1:24" s="9" customFormat="1" ht="12.75">
      <c r="A219" s="70" t="s">
        <v>107</v>
      </c>
      <c r="B219" s="8">
        <v>37578</v>
      </c>
      <c r="C219" s="46">
        <v>0</v>
      </c>
      <c r="D219" s="46">
        <v>0</v>
      </c>
      <c r="E219" s="46">
        <v>0</v>
      </c>
      <c r="F219" s="46">
        <v>0</v>
      </c>
      <c r="G219" s="46">
        <v>0</v>
      </c>
      <c r="H219" s="59">
        <v>0</v>
      </c>
      <c r="I219" s="59">
        <v>0</v>
      </c>
      <c r="J219" s="59">
        <v>0</v>
      </c>
      <c r="K219" s="84">
        <v>0</v>
      </c>
      <c r="L219" s="126">
        <v>0</v>
      </c>
      <c r="M219" s="168">
        <v>0</v>
      </c>
      <c r="N219" s="32">
        <v>0</v>
      </c>
      <c r="O219" s="90"/>
      <c r="P219" s="90"/>
      <c r="Q219" s="90"/>
      <c r="R219" s="90"/>
      <c r="S219" s="90"/>
      <c r="T219" s="91"/>
      <c r="U219" s="92"/>
      <c r="V219" s="92"/>
      <c r="W219" s="93"/>
      <c r="X219" s="93"/>
    </row>
    <row r="220" spans="1:24" s="9" customFormat="1" ht="12.75">
      <c r="A220" s="70" t="s">
        <v>108</v>
      </c>
      <c r="B220" s="8">
        <v>37579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59">
        <v>0</v>
      </c>
      <c r="I220" s="59">
        <v>0</v>
      </c>
      <c r="J220" s="59">
        <v>0</v>
      </c>
      <c r="K220" s="84">
        <v>0</v>
      </c>
      <c r="L220" s="126">
        <v>0</v>
      </c>
      <c r="M220" s="168">
        <v>0</v>
      </c>
      <c r="N220" s="32">
        <v>0</v>
      </c>
      <c r="O220" s="90"/>
      <c r="P220" s="90"/>
      <c r="Q220" s="90"/>
      <c r="R220" s="90"/>
      <c r="S220" s="90"/>
      <c r="T220" s="91"/>
      <c r="U220" s="92"/>
      <c r="V220" s="92"/>
      <c r="W220" s="93"/>
      <c r="X220" s="93"/>
    </row>
    <row r="221" spans="1:24" s="9" customFormat="1" ht="12.75">
      <c r="A221" s="70" t="s">
        <v>102</v>
      </c>
      <c r="B221" s="8">
        <v>37580</v>
      </c>
      <c r="C221" s="46">
        <v>796.83</v>
      </c>
      <c r="D221" s="46">
        <v>790.5</v>
      </c>
      <c r="E221" s="46">
        <v>646.97</v>
      </c>
      <c r="F221" s="46">
        <v>643.87</v>
      </c>
      <c r="G221" s="46">
        <v>643.87</v>
      </c>
      <c r="H221" s="59">
        <v>11.4</v>
      </c>
      <c r="I221" s="59">
        <v>11.3</v>
      </c>
      <c r="J221" s="59">
        <v>10.5</v>
      </c>
      <c r="K221" s="84">
        <v>1284</v>
      </c>
      <c r="L221" s="126">
        <v>1284</v>
      </c>
      <c r="M221" s="168">
        <f aca="true" t="shared" si="22" ref="M221:M234">F221/C221</f>
        <v>0.8080393559479437</v>
      </c>
      <c r="N221" s="32">
        <f t="shared" si="19"/>
        <v>0.8080393559479437</v>
      </c>
      <c r="O221" s="90"/>
      <c r="P221" s="90"/>
      <c r="Q221" s="90"/>
      <c r="R221" s="90"/>
      <c r="S221" s="90"/>
      <c r="T221" s="91"/>
      <c r="U221" s="92"/>
      <c r="V221" s="92"/>
      <c r="W221" s="93"/>
      <c r="X221" s="93"/>
    </row>
    <row r="222" spans="1:24" s="9" customFormat="1" ht="12.75">
      <c r="A222" s="70" t="s">
        <v>103</v>
      </c>
      <c r="B222" s="8">
        <v>37581</v>
      </c>
      <c r="C222" s="46">
        <v>524.82</v>
      </c>
      <c r="D222" s="46">
        <v>492.5</v>
      </c>
      <c r="E222" s="46">
        <v>413.34</v>
      </c>
      <c r="F222" s="46">
        <v>409.11</v>
      </c>
      <c r="G222" s="46">
        <v>409.11</v>
      </c>
      <c r="H222" s="59">
        <v>12.6</v>
      </c>
      <c r="I222" s="59">
        <v>11.7</v>
      </c>
      <c r="J222" s="59">
        <v>11</v>
      </c>
      <c r="K222" s="84">
        <v>1236</v>
      </c>
      <c r="L222" s="126">
        <v>1236</v>
      </c>
      <c r="M222" s="168">
        <f t="shared" si="22"/>
        <v>0.7795244083685835</v>
      </c>
      <c r="N222" s="32">
        <f t="shared" si="19"/>
        <v>0.7795244083685835</v>
      </c>
      <c r="O222" s="90"/>
      <c r="P222" s="90"/>
      <c r="Q222" s="90"/>
      <c r="R222" s="90"/>
      <c r="S222" s="90"/>
      <c r="T222" s="91"/>
      <c r="U222" s="92"/>
      <c r="V222" s="92"/>
      <c r="W222" s="93"/>
      <c r="X222" s="93"/>
    </row>
    <row r="223" spans="1:24" s="9" customFormat="1" ht="12.75">
      <c r="A223" s="70" t="s">
        <v>104</v>
      </c>
      <c r="B223" s="8">
        <v>37582</v>
      </c>
      <c r="C223" s="46">
        <v>284.09</v>
      </c>
      <c r="D223" s="46">
        <v>272.55</v>
      </c>
      <c r="E223" s="46">
        <v>209.62</v>
      </c>
      <c r="F223" s="46">
        <v>207.2</v>
      </c>
      <c r="G223" s="46">
        <v>207.2</v>
      </c>
      <c r="H223" s="59">
        <v>3.2</v>
      </c>
      <c r="I223" s="59">
        <v>3</v>
      </c>
      <c r="J223" s="59">
        <v>2.8</v>
      </c>
      <c r="K223" s="84">
        <v>356</v>
      </c>
      <c r="L223" s="126">
        <v>356</v>
      </c>
      <c r="M223" s="168">
        <f t="shared" si="22"/>
        <v>0.7293463339082685</v>
      </c>
      <c r="N223" s="32">
        <f t="shared" si="19"/>
        <v>0.7293463339082685</v>
      </c>
      <c r="O223" s="90"/>
      <c r="P223" s="90"/>
      <c r="Q223" s="90"/>
      <c r="R223" s="90"/>
      <c r="S223" s="90"/>
      <c r="T223" s="91"/>
      <c r="U223" s="92"/>
      <c r="V223" s="92"/>
      <c r="W223" s="93"/>
      <c r="X223" s="93"/>
    </row>
    <row r="224" spans="1:24" s="9" customFormat="1" ht="12.75">
      <c r="A224" s="70" t="s">
        <v>105</v>
      </c>
      <c r="B224" s="8">
        <v>37583</v>
      </c>
      <c r="C224" s="46">
        <v>911.41</v>
      </c>
      <c r="D224" s="46">
        <v>839.33</v>
      </c>
      <c r="E224" s="46">
        <v>669.62</v>
      </c>
      <c r="F224" s="46">
        <v>640.29</v>
      </c>
      <c r="G224" s="46">
        <v>640.29</v>
      </c>
      <c r="H224" s="59">
        <v>15</v>
      </c>
      <c r="I224" s="59">
        <v>13.9</v>
      </c>
      <c r="J224" s="59">
        <v>12.9</v>
      </c>
      <c r="K224" s="84">
        <v>1441</v>
      </c>
      <c r="L224" s="126">
        <v>1441</v>
      </c>
      <c r="M224" s="168">
        <f t="shared" si="22"/>
        <v>0.7025268539954576</v>
      </c>
      <c r="N224" s="32">
        <f t="shared" si="19"/>
        <v>0.7025268539954576</v>
      </c>
      <c r="O224" s="90"/>
      <c r="P224" s="90"/>
      <c r="Q224" s="90"/>
      <c r="R224" s="90"/>
      <c r="S224" s="90"/>
      <c r="T224" s="91"/>
      <c r="U224" s="92"/>
      <c r="V224" s="92"/>
      <c r="W224" s="93"/>
      <c r="X224" s="93"/>
    </row>
    <row r="225" spans="1:24" s="9" customFormat="1" ht="12.75">
      <c r="A225" s="70" t="s">
        <v>106</v>
      </c>
      <c r="B225" s="8">
        <v>37584</v>
      </c>
      <c r="C225" s="46">
        <v>1198.14</v>
      </c>
      <c r="D225" s="46">
        <v>1146.49</v>
      </c>
      <c r="E225" s="46">
        <v>968.43</v>
      </c>
      <c r="F225" s="46">
        <v>958.04</v>
      </c>
      <c r="G225" s="46">
        <v>958.04</v>
      </c>
      <c r="H225" s="59">
        <v>20.2</v>
      </c>
      <c r="I225" s="59">
        <v>19.5</v>
      </c>
      <c r="J225" s="59">
        <v>18.6</v>
      </c>
      <c r="K225" s="84">
        <v>2309</v>
      </c>
      <c r="L225" s="126">
        <v>2309</v>
      </c>
      <c r="M225" s="168">
        <f t="shared" si="22"/>
        <v>0.7996060560535496</v>
      </c>
      <c r="N225" s="32">
        <f t="shared" si="19"/>
        <v>0.7996060560535496</v>
      </c>
      <c r="O225" s="90"/>
      <c r="P225" s="90"/>
      <c r="Q225" s="90"/>
      <c r="R225" s="90"/>
      <c r="S225" s="90"/>
      <c r="T225" s="91"/>
      <c r="U225" s="92"/>
      <c r="V225" s="92"/>
      <c r="W225" s="93"/>
      <c r="X225" s="93"/>
    </row>
    <row r="226" spans="1:24" s="9" customFormat="1" ht="12.75">
      <c r="A226" s="70" t="s">
        <v>107</v>
      </c>
      <c r="B226" s="8">
        <v>37585</v>
      </c>
      <c r="C226" s="46">
        <v>1185.35</v>
      </c>
      <c r="D226" s="46">
        <v>1076.91</v>
      </c>
      <c r="E226" s="46">
        <v>888.17</v>
      </c>
      <c r="F226" s="46">
        <v>866.41</v>
      </c>
      <c r="G226" s="46">
        <v>866.41</v>
      </c>
      <c r="H226" s="59">
        <v>18</v>
      </c>
      <c r="I226" s="59">
        <v>16.6</v>
      </c>
      <c r="J226" s="59">
        <v>15.6</v>
      </c>
      <c r="K226" s="84">
        <v>1898</v>
      </c>
      <c r="L226" s="126">
        <v>1898</v>
      </c>
      <c r="M226" s="168">
        <f t="shared" si="22"/>
        <v>0.7309317922976336</v>
      </c>
      <c r="N226" s="32">
        <f t="shared" si="19"/>
        <v>0.7309317922976336</v>
      </c>
      <c r="O226" s="90"/>
      <c r="P226" s="90"/>
      <c r="Q226" s="90"/>
      <c r="R226" s="90"/>
      <c r="S226" s="90"/>
      <c r="T226" s="91"/>
      <c r="U226" s="92"/>
      <c r="V226" s="92"/>
      <c r="W226" s="93"/>
      <c r="X226" s="93"/>
    </row>
    <row r="227" spans="1:24" s="9" customFormat="1" ht="12.75">
      <c r="A227" s="70" t="s">
        <v>108</v>
      </c>
      <c r="B227" s="8">
        <v>37586</v>
      </c>
      <c r="C227" s="46">
        <v>1429.39</v>
      </c>
      <c r="D227" s="46">
        <v>1327.22</v>
      </c>
      <c r="E227" s="46">
        <v>1004.95</v>
      </c>
      <c r="F227" s="46">
        <v>989.25</v>
      </c>
      <c r="G227" s="46">
        <v>989.25</v>
      </c>
      <c r="H227" s="59">
        <v>20.4</v>
      </c>
      <c r="I227" s="59">
        <v>18.7</v>
      </c>
      <c r="J227" s="59">
        <v>16.8</v>
      </c>
      <c r="K227" s="84">
        <v>2071</v>
      </c>
      <c r="L227" s="126">
        <v>2071</v>
      </c>
      <c r="M227" s="168">
        <f t="shared" si="22"/>
        <v>0.6920784390544218</v>
      </c>
      <c r="N227" s="32">
        <f t="shared" si="19"/>
        <v>0.6920784390544218</v>
      </c>
      <c r="O227" s="90"/>
      <c r="P227" s="90"/>
      <c r="Q227" s="90"/>
      <c r="R227" s="90"/>
      <c r="S227" s="90"/>
      <c r="T227" s="91"/>
      <c r="U227" s="92"/>
      <c r="V227" s="92"/>
      <c r="W227" s="93"/>
      <c r="X227" s="93"/>
    </row>
    <row r="228" spans="1:24" s="9" customFormat="1" ht="13.5" thickBot="1">
      <c r="A228" s="70" t="s">
        <v>102</v>
      </c>
      <c r="B228" s="8">
        <v>37587</v>
      </c>
      <c r="C228" s="46">
        <v>492.01</v>
      </c>
      <c r="D228" s="46">
        <v>462.13</v>
      </c>
      <c r="E228" s="46">
        <v>378.22</v>
      </c>
      <c r="F228" s="46">
        <v>376.99</v>
      </c>
      <c r="G228" s="46">
        <v>376.99</v>
      </c>
      <c r="H228" s="59">
        <v>6.2</v>
      </c>
      <c r="I228" s="59">
        <v>5.8</v>
      </c>
      <c r="J228" s="59">
        <v>5.4</v>
      </c>
      <c r="K228" s="84">
        <v>709</v>
      </c>
      <c r="L228" s="126">
        <v>709</v>
      </c>
      <c r="M228" s="168">
        <f t="shared" si="22"/>
        <v>0.7662242637344769</v>
      </c>
      <c r="N228" s="32">
        <f t="shared" si="19"/>
        <v>0.7662242637344769</v>
      </c>
      <c r="O228" s="90"/>
      <c r="P228" s="90"/>
      <c r="Q228" s="90"/>
      <c r="R228" s="90"/>
      <c r="S228" s="90"/>
      <c r="T228" s="91"/>
      <c r="U228" s="92"/>
      <c r="V228" s="92"/>
      <c r="W228" s="93"/>
      <c r="X228" s="93"/>
    </row>
    <row r="229" spans="1:24" s="9" customFormat="1" ht="14.25" thickBot="1" thickTop="1">
      <c r="A229" s="70" t="s">
        <v>103</v>
      </c>
      <c r="B229" s="8">
        <v>37588</v>
      </c>
      <c r="C229" s="46">
        <v>445.77</v>
      </c>
      <c r="D229" s="46">
        <v>434.39</v>
      </c>
      <c r="E229" s="46">
        <v>341.58</v>
      </c>
      <c r="F229" s="46">
        <v>338.88</v>
      </c>
      <c r="G229" s="46">
        <v>338.88</v>
      </c>
      <c r="H229" s="59">
        <v>7.9</v>
      </c>
      <c r="I229" s="59">
        <v>7.7</v>
      </c>
      <c r="J229" s="59" t="s">
        <v>125</v>
      </c>
      <c r="K229" s="84">
        <v>758</v>
      </c>
      <c r="L229" s="126">
        <v>758</v>
      </c>
      <c r="M229" s="168">
        <f t="shared" si="22"/>
        <v>0.7602126657244768</v>
      </c>
      <c r="N229" s="32">
        <f t="shared" si="19"/>
        <v>0.7602126657244768</v>
      </c>
      <c r="O229" s="182"/>
      <c r="P229" s="183" t="s">
        <v>242</v>
      </c>
      <c r="Q229" s="184"/>
      <c r="R229" s="90"/>
      <c r="S229" s="90"/>
      <c r="T229" s="91"/>
      <c r="U229" s="92"/>
      <c r="V229" s="92"/>
      <c r="W229" s="93"/>
      <c r="X229" s="93"/>
    </row>
    <row r="230" spans="1:24" s="9" customFormat="1" ht="14.25" thickBot="1" thickTop="1">
      <c r="A230" s="70" t="s">
        <v>104</v>
      </c>
      <c r="B230" s="8">
        <v>37589</v>
      </c>
      <c r="C230" s="46">
        <v>615.83</v>
      </c>
      <c r="D230" s="46">
        <v>599.67</v>
      </c>
      <c r="E230" s="46">
        <v>469.38</v>
      </c>
      <c r="F230" s="46">
        <v>467.22</v>
      </c>
      <c r="G230" s="46">
        <v>467.22</v>
      </c>
      <c r="H230" s="59">
        <v>8</v>
      </c>
      <c r="I230" s="59">
        <v>7.8</v>
      </c>
      <c r="J230" s="59">
        <v>7.1</v>
      </c>
      <c r="K230" s="84">
        <v>769</v>
      </c>
      <c r="L230" s="126">
        <v>769</v>
      </c>
      <c r="M230" s="168">
        <f t="shared" si="22"/>
        <v>0.7586834028871604</v>
      </c>
      <c r="N230" s="32">
        <f t="shared" si="19"/>
        <v>0.7586834028871604</v>
      </c>
      <c r="O230" s="160" t="s">
        <v>92</v>
      </c>
      <c r="P230" s="41" t="s">
        <v>93</v>
      </c>
      <c r="Q230" s="41" t="s">
        <v>11</v>
      </c>
      <c r="R230" s="41" t="s">
        <v>94</v>
      </c>
      <c r="S230" s="119" t="s">
        <v>175</v>
      </c>
      <c r="T230" s="38" t="s">
        <v>10</v>
      </c>
      <c r="U230" s="79" t="s">
        <v>94</v>
      </c>
      <c r="V230" s="120" t="s">
        <v>188</v>
      </c>
      <c r="W230" s="30" t="s">
        <v>94</v>
      </c>
      <c r="X230" s="30" t="s">
        <v>188</v>
      </c>
    </row>
    <row r="231" spans="1:24" s="9" customFormat="1" ht="14.25" thickBot="1" thickTop="1">
      <c r="A231" s="71" t="s">
        <v>105</v>
      </c>
      <c r="B231" s="5">
        <v>37590</v>
      </c>
      <c r="C231" s="44">
        <v>741.38</v>
      </c>
      <c r="D231" s="44">
        <v>687.04</v>
      </c>
      <c r="E231" s="44">
        <v>603.52</v>
      </c>
      <c r="F231" s="44">
        <v>595.92</v>
      </c>
      <c r="G231" s="44">
        <v>593.29</v>
      </c>
      <c r="H231" s="57">
        <v>14.8</v>
      </c>
      <c r="I231" s="57">
        <v>13.5</v>
      </c>
      <c r="J231" s="57">
        <v>13.4</v>
      </c>
      <c r="K231" s="82">
        <v>1474</v>
      </c>
      <c r="L231" s="124">
        <v>1448</v>
      </c>
      <c r="M231" s="170">
        <f t="shared" si="22"/>
        <v>0.8037983220480724</v>
      </c>
      <c r="N231" s="34">
        <f t="shared" si="19"/>
        <v>0.8002508834875502</v>
      </c>
      <c r="O231" s="165">
        <f aca="true" t="shared" si="23" ref="O231:T231">SUM(C202:C231)</f>
        <v>20603.18</v>
      </c>
      <c r="P231" s="77">
        <f t="shared" si="23"/>
        <v>19393.539999999997</v>
      </c>
      <c r="Q231" s="77">
        <f t="shared" si="23"/>
        <v>15666.68</v>
      </c>
      <c r="R231" s="77">
        <f t="shared" si="23"/>
        <v>15440.560000000001</v>
      </c>
      <c r="S231" s="77">
        <f t="shared" si="23"/>
        <v>15391.57</v>
      </c>
      <c r="T231" s="89">
        <f t="shared" si="23"/>
        <v>353.99999999999994</v>
      </c>
      <c r="U231" s="79">
        <f>SUM(K202:K231)</f>
        <v>35138</v>
      </c>
      <c r="V231" s="79">
        <f>SUM(L202:L231)</f>
        <v>34848</v>
      </c>
      <c r="W231" s="51">
        <f>SUM(F202:F231)/SUM(C202:C231)</f>
        <v>0.7494260594723727</v>
      </c>
      <c r="X231" s="51">
        <f>SUM(G202:G231)/SUM(C202:C231)</f>
        <v>0.7470482711892047</v>
      </c>
    </row>
    <row r="232" spans="1:24" s="9" customFormat="1" ht="13.5" thickTop="1">
      <c r="A232" s="98" t="s">
        <v>106</v>
      </c>
      <c r="B232" s="3">
        <v>37591</v>
      </c>
      <c r="C232" s="42">
        <v>1049.25</v>
      </c>
      <c r="D232" s="42">
        <v>1009.92</v>
      </c>
      <c r="E232" s="42">
        <v>871.98</v>
      </c>
      <c r="F232" s="42">
        <v>857.21</v>
      </c>
      <c r="G232" s="42">
        <v>857.21</v>
      </c>
      <c r="H232" s="55">
        <v>16.4</v>
      </c>
      <c r="I232" s="55">
        <v>15.8</v>
      </c>
      <c r="J232" s="55">
        <v>15.2</v>
      </c>
      <c r="K232" s="80">
        <v>1701</v>
      </c>
      <c r="L232" s="121">
        <v>1701</v>
      </c>
      <c r="M232" s="169">
        <f t="shared" si="22"/>
        <v>0.8169740290683822</v>
      </c>
      <c r="N232" s="33">
        <f t="shared" si="19"/>
        <v>0.8169740290683822</v>
      </c>
      <c r="O232" s="74"/>
      <c r="P232" s="74"/>
      <c r="Q232" s="74"/>
      <c r="R232" s="74"/>
      <c r="S232" s="74"/>
      <c r="T232" s="75"/>
      <c r="U232" s="94"/>
      <c r="V232" s="94"/>
      <c r="W232" s="76"/>
      <c r="X232" s="76"/>
    </row>
    <row r="233" spans="1:24" s="9" customFormat="1" ht="12.75">
      <c r="A233" s="70" t="s">
        <v>107</v>
      </c>
      <c r="B233" s="4">
        <v>37592</v>
      </c>
      <c r="C233" s="45">
        <v>1122.66</v>
      </c>
      <c r="D233" s="45">
        <v>1046.52</v>
      </c>
      <c r="E233" s="45">
        <v>822.44</v>
      </c>
      <c r="F233" s="45">
        <v>816.87</v>
      </c>
      <c r="G233" s="45">
        <v>816.87</v>
      </c>
      <c r="H233" s="58">
        <v>17.5</v>
      </c>
      <c r="I233" s="58">
        <v>16.5</v>
      </c>
      <c r="J233" s="58">
        <v>15.3</v>
      </c>
      <c r="K233" s="83">
        <v>1737</v>
      </c>
      <c r="L233" s="125">
        <v>1737</v>
      </c>
      <c r="M233" s="168">
        <f t="shared" si="22"/>
        <v>0.7276201165090054</v>
      </c>
      <c r="N233" s="32">
        <f t="shared" si="19"/>
        <v>0.7276201165090054</v>
      </c>
      <c r="O233" s="74"/>
      <c r="P233" s="74"/>
      <c r="Q233" s="74"/>
      <c r="R233" s="74"/>
      <c r="S233" s="74"/>
      <c r="T233" s="75"/>
      <c r="U233" s="94"/>
      <c r="V233" s="94"/>
      <c r="W233" s="76"/>
      <c r="X233" s="76"/>
    </row>
    <row r="234" spans="1:24" s="9" customFormat="1" ht="12.75">
      <c r="A234" s="70" t="s">
        <v>108</v>
      </c>
      <c r="B234" s="4">
        <v>37593</v>
      </c>
      <c r="C234" s="45">
        <v>288.49</v>
      </c>
      <c r="D234" s="45">
        <v>283.53</v>
      </c>
      <c r="E234" s="45">
        <v>254.14</v>
      </c>
      <c r="F234" s="45">
        <v>252.94</v>
      </c>
      <c r="G234" s="45">
        <v>252.94</v>
      </c>
      <c r="H234" s="58">
        <v>6</v>
      </c>
      <c r="I234" s="58">
        <v>5.9</v>
      </c>
      <c r="J234" s="58">
        <v>5.8</v>
      </c>
      <c r="K234" s="83">
        <v>641</v>
      </c>
      <c r="L234" s="125">
        <v>641</v>
      </c>
      <c r="M234" s="168">
        <f t="shared" si="22"/>
        <v>0.8767721584803633</v>
      </c>
      <c r="N234" s="32">
        <f t="shared" si="19"/>
        <v>0.8767721584803633</v>
      </c>
      <c r="O234" s="74"/>
      <c r="P234" s="74"/>
      <c r="Q234" s="74"/>
      <c r="R234" s="74"/>
      <c r="S234" s="74"/>
      <c r="T234" s="75"/>
      <c r="U234" s="94"/>
      <c r="V234" s="94"/>
      <c r="W234" s="76"/>
      <c r="X234" s="76"/>
    </row>
    <row r="235" spans="1:24" s="9" customFormat="1" ht="12.75">
      <c r="A235" s="70" t="s">
        <v>102</v>
      </c>
      <c r="B235" s="4">
        <v>37594</v>
      </c>
      <c r="C235" s="45">
        <v>0</v>
      </c>
      <c r="D235" s="45">
        <v>0</v>
      </c>
      <c r="E235" s="45">
        <v>0</v>
      </c>
      <c r="F235" s="45">
        <v>0</v>
      </c>
      <c r="G235" s="45">
        <v>0</v>
      </c>
      <c r="H235" s="58">
        <v>0</v>
      </c>
      <c r="I235" s="58">
        <v>0</v>
      </c>
      <c r="J235" s="58">
        <v>0</v>
      </c>
      <c r="K235" s="83">
        <v>0</v>
      </c>
      <c r="L235" s="125">
        <v>0</v>
      </c>
      <c r="M235" s="168">
        <v>0</v>
      </c>
      <c r="N235" s="32">
        <v>0</v>
      </c>
      <c r="O235" s="74"/>
      <c r="P235" s="74"/>
      <c r="Q235" s="74"/>
      <c r="R235" s="74"/>
      <c r="S235" s="74"/>
      <c r="T235" s="75"/>
      <c r="U235" s="94"/>
      <c r="V235" s="94"/>
      <c r="W235" s="76"/>
      <c r="X235" s="76"/>
    </row>
    <row r="236" spans="1:24" s="9" customFormat="1" ht="12.75">
      <c r="A236" s="70" t="s">
        <v>103</v>
      </c>
      <c r="B236" s="4">
        <v>37595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58">
        <v>0</v>
      </c>
      <c r="I236" s="58">
        <v>0</v>
      </c>
      <c r="J236" s="58">
        <v>0</v>
      </c>
      <c r="K236" s="83">
        <v>0</v>
      </c>
      <c r="L236" s="125">
        <v>0</v>
      </c>
      <c r="M236" s="168">
        <v>0</v>
      </c>
      <c r="N236" s="32">
        <v>0</v>
      </c>
      <c r="O236" s="74"/>
      <c r="P236" s="74"/>
      <c r="Q236" s="74"/>
      <c r="R236" s="74"/>
      <c r="S236" s="74"/>
      <c r="T236" s="75"/>
      <c r="U236" s="94"/>
      <c r="V236" s="94"/>
      <c r="W236" s="76"/>
      <c r="X236" s="76"/>
    </row>
    <row r="237" spans="1:24" s="9" customFormat="1" ht="12.75">
      <c r="A237" s="70" t="s">
        <v>104</v>
      </c>
      <c r="B237" s="4">
        <v>37596</v>
      </c>
      <c r="C237" s="45">
        <v>1125.23</v>
      </c>
      <c r="D237" s="45">
        <v>1085.51</v>
      </c>
      <c r="E237" s="45">
        <v>835.15</v>
      </c>
      <c r="F237" s="45">
        <v>813.16</v>
      </c>
      <c r="G237" s="45">
        <v>813.16</v>
      </c>
      <c r="H237" s="58">
        <v>20.6</v>
      </c>
      <c r="I237" s="58">
        <v>19.9</v>
      </c>
      <c r="J237" s="58">
        <v>18.4</v>
      </c>
      <c r="K237" s="83">
        <v>1817</v>
      </c>
      <c r="L237" s="125">
        <v>1817</v>
      </c>
      <c r="M237" s="168">
        <f>F237/C237</f>
        <v>0.722661144832612</v>
      </c>
      <c r="N237" s="32">
        <f t="shared" si="19"/>
        <v>0.722661144832612</v>
      </c>
      <c r="O237" s="74"/>
      <c r="P237" s="74"/>
      <c r="Q237" s="74"/>
      <c r="R237" s="74"/>
      <c r="S237" s="74"/>
      <c r="T237" s="75"/>
      <c r="U237" s="94"/>
      <c r="V237" s="94"/>
      <c r="W237" s="76"/>
      <c r="X237" s="76"/>
    </row>
    <row r="238" spans="1:24" s="9" customFormat="1" ht="12.75">
      <c r="A238" s="70" t="s">
        <v>105</v>
      </c>
      <c r="B238" s="4">
        <v>37597</v>
      </c>
      <c r="C238" s="45">
        <v>1353.2</v>
      </c>
      <c r="D238" s="45">
        <v>1278.12</v>
      </c>
      <c r="E238" s="45">
        <v>1095.8</v>
      </c>
      <c r="F238" s="45">
        <v>1089.94</v>
      </c>
      <c r="G238" s="45">
        <v>1089.94</v>
      </c>
      <c r="H238" s="58">
        <v>21.9</v>
      </c>
      <c r="I238" s="58">
        <v>20.4</v>
      </c>
      <c r="J238" s="58">
        <v>19.3</v>
      </c>
      <c r="K238" s="83">
        <v>2050</v>
      </c>
      <c r="L238" s="125">
        <v>2050</v>
      </c>
      <c r="M238" s="168">
        <f>F238/C238</f>
        <v>0.8054537392846586</v>
      </c>
      <c r="N238" s="32">
        <f t="shared" si="19"/>
        <v>0.8054537392846586</v>
      </c>
      <c r="O238" s="74"/>
      <c r="P238" s="74"/>
      <c r="Q238" s="74"/>
      <c r="R238" s="74"/>
      <c r="S238" s="74"/>
      <c r="T238" s="75"/>
      <c r="U238" s="94"/>
      <c r="V238" s="94"/>
      <c r="W238" s="76"/>
      <c r="X238" s="76"/>
    </row>
    <row r="239" spans="1:24" s="9" customFormat="1" ht="12.75">
      <c r="A239" s="70" t="s">
        <v>106</v>
      </c>
      <c r="B239" s="4">
        <v>37598</v>
      </c>
      <c r="C239" s="45">
        <v>1184.64</v>
      </c>
      <c r="D239" s="45">
        <v>1148.67</v>
      </c>
      <c r="E239" s="45">
        <v>939.7</v>
      </c>
      <c r="F239" s="45">
        <v>926.59</v>
      </c>
      <c r="G239" s="45">
        <v>926.59</v>
      </c>
      <c r="H239" s="58">
        <v>19.9</v>
      </c>
      <c r="I239" s="58">
        <v>19.4</v>
      </c>
      <c r="J239" s="58">
        <v>17.9</v>
      </c>
      <c r="K239" s="83">
        <v>1975</v>
      </c>
      <c r="L239" s="125">
        <v>1975</v>
      </c>
      <c r="M239" s="168">
        <f>F239/C239</f>
        <v>0.7821701107509454</v>
      </c>
      <c r="N239" s="32">
        <f t="shared" si="19"/>
        <v>0.7821701107509454</v>
      </c>
      <c r="O239" s="74"/>
      <c r="P239" s="74"/>
      <c r="Q239" s="74"/>
      <c r="R239" s="74"/>
      <c r="S239" s="74"/>
      <c r="T239" s="75"/>
      <c r="U239" s="94"/>
      <c r="V239" s="94"/>
      <c r="W239" s="76"/>
      <c r="X239" s="76"/>
    </row>
    <row r="240" spans="1:24" s="9" customFormat="1" ht="12.75">
      <c r="A240" s="70" t="s">
        <v>107</v>
      </c>
      <c r="B240" s="4">
        <v>37599</v>
      </c>
      <c r="C240" s="45">
        <v>567</v>
      </c>
      <c r="D240" s="45">
        <v>479.21</v>
      </c>
      <c r="E240" s="45">
        <v>383.74</v>
      </c>
      <c r="F240" s="45">
        <v>328.39</v>
      </c>
      <c r="G240" s="45">
        <v>328.39</v>
      </c>
      <c r="H240" s="58">
        <v>10.4</v>
      </c>
      <c r="I240" s="58">
        <v>8.8</v>
      </c>
      <c r="J240" s="58">
        <v>8.1</v>
      </c>
      <c r="K240" s="83">
        <v>738</v>
      </c>
      <c r="L240" s="125">
        <v>738</v>
      </c>
      <c r="M240" s="168">
        <f>F240/C240</f>
        <v>0.5791710758377425</v>
      </c>
      <c r="N240" s="32">
        <f t="shared" si="19"/>
        <v>0.5791710758377425</v>
      </c>
      <c r="O240" s="74"/>
      <c r="P240" s="74"/>
      <c r="Q240" s="74"/>
      <c r="R240" s="74"/>
      <c r="S240" s="74"/>
      <c r="T240" s="75"/>
      <c r="U240" s="94"/>
      <c r="V240" s="94"/>
      <c r="W240" s="76"/>
      <c r="X240" s="76"/>
    </row>
    <row r="241" spans="1:24" s="9" customFormat="1" ht="12.75">
      <c r="A241" s="70" t="s">
        <v>108</v>
      </c>
      <c r="B241" s="4">
        <v>37600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58">
        <v>0</v>
      </c>
      <c r="I241" s="58">
        <v>0</v>
      </c>
      <c r="J241" s="58">
        <v>0</v>
      </c>
      <c r="K241" s="83">
        <v>0</v>
      </c>
      <c r="L241" s="125">
        <v>0</v>
      </c>
      <c r="M241" s="168">
        <v>0</v>
      </c>
      <c r="N241" s="32">
        <v>0</v>
      </c>
      <c r="O241" s="74"/>
      <c r="P241" s="74"/>
      <c r="Q241" s="74"/>
      <c r="R241" s="74"/>
      <c r="S241" s="74"/>
      <c r="T241" s="75"/>
      <c r="U241" s="94"/>
      <c r="V241" s="94"/>
      <c r="W241" s="76"/>
      <c r="X241" s="76"/>
    </row>
    <row r="242" spans="1:24" s="9" customFormat="1" ht="12.75">
      <c r="A242" s="70" t="s">
        <v>102</v>
      </c>
      <c r="B242" s="4">
        <v>37601</v>
      </c>
      <c r="C242" s="45">
        <v>0</v>
      </c>
      <c r="D242" s="45">
        <v>0</v>
      </c>
      <c r="E242" s="45">
        <v>0</v>
      </c>
      <c r="F242" s="45">
        <v>0</v>
      </c>
      <c r="G242" s="45">
        <v>0</v>
      </c>
      <c r="H242" s="58">
        <v>0</v>
      </c>
      <c r="I242" s="58">
        <v>0</v>
      </c>
      <c r="J242" s="58">
        <v>0</v>
      </c>
      <c r="K242" s="83">
        <v>0</v>
      </c>
      <c r="L242" s="125">
        <v>0</v>
      </c>
      <c r="M242" s="168">
        <v>0</v>
      </c>
      <c r="N242" s="32">
        <v>0</v>
      </c>
      <c r="O242" s="74"/>
      <c r="P242" s="74"/>
      <c r="Q242" s="74"/>
      <c r="R242" s="74"/>
      <c r="S242" s="74"/>
      <c r="T242" s="75"/>
      <c r="U242" s="94"/>
      <c r="V242" s="94"/>
      <c r="W242" s="76"/>
      <c r="X242" s="76"/>
    </row>
    <row r="243" spans="1:24" s="9" customFormat="1" ht="12.75">
      <c r="A243" s="70" t="s">
        <v>103</v>
      </c>
      <c r="B243" s="4">
        <v>37602</v>
      </c>
      <c r="C243" s="45">
        <v>1393.93</v>
      </c>
      <c r="D243" s="45">
        <v>1200.46</v>
      </c>
      <c r="E243" s="45">
        <v>1031.56</v>
      </c>
      <c r="F243" s="45">
        <v>1026.42</v>
      </c>
      <c r="G243" s="45">
        <v>1026.42</v>
      </c>
      <c r="H243" s="58">
        <v>20</v>
      </c>
      <c r="I243" s="58">
        <v>17.5</v>
      </c>
      <c r="J243" s="58">
        <v>16.9</v>
      </c>
      <c r="K243" s="83">
        <v>2064</v>
      </c>
      <c r="L243" s="125">
        <v>2064</v>
      </c>
      <c r="M243" s="168">
        <f aca="true" t="shared" si="24" ref="M243:M248">F243/C243</f>
        <v>0.7363497449656726</v>
      </c>
      <c r="N243" s="32">
        <f t="shared" si="19"/>
        <v>0.7363497449656726</v>
      </c>
      <c r="O243" s="74"/>
      <c r="P243" s="74"/>
      <c r="Q243" s="74"/>
      <c r="R243" s="74"/>
      <c r="S243" s="74"/>
      <c r="T243" s="75"/>
      <c r="U243" s="94"/>
      <c r="V243" s="94"/>
      <c r="W243" s="76"/>
      <c r="X243" s="76"/>
    </row>
    <row r="244" spans="1:24" s="9" customFormat="1" ht="12.75">
      <c r="A244" s="70" t="s">
        <v>104</v>
      </c>
      <c r="B244" s="4">
        <v>37603</v>
      </c>
      <c r="C244" s="45">
        <v>1300.62</v>
      </c>
      <c r="D244" s="45">
        <v>1078.78</v>
      </c>
      <c r="E244" s="45">
        <v>898.41</v>
      </c>
      <c r="F244" s="45">
        <v>886.38</v>
      </c>
      <c r="G244" s="45">
        <v>886.38</v>
      </c>
      <c r="H244" s="58">
        <v>20.4</v>
      </c>
      <c r="I244" s="58">
        <v>16.8</v>
      </c>
      <c r="J244" s="58">
        <v>15.5</v>
      </c>
      <c r="K244" s="83">
        <v>1777</v>
      </c>
      <c r="L244" s="125">
        <v>1777</v>
      </c>
      <c r="M244" s="168">
        <f t="shared" si="24"/>
        <v>0.6815057434146792</v>
      </c>
      <c r="N244" s="32">
        <f t="shared" si="19"/>
        <v>0.6815057434146792</v>
      </c>
      <c r="O244" s="74"/>
      <c r="P244" s="74"/>
      <c r="Q244" s="74"/>
      <c r="R244" s="74"/>
      <c r="S244" s="74"/>
      <c r="T244" s="75"/>
      <c r="U244" s="94"/>
      <c r="V244" s="94"/>
      <c r="W244" s="76"/>
      <c r="X244" s="76"/>
    </row>
    <row r="245" spans="1:24" s="9" customFormat="1" ht="12.75">
      <c r="A245" s="70" t="s">
        <v>105</v>
      </c>
      <c r="B245" s="4">
        <v>37604</v>
      </c>
      <c r="C245" s="45">
        <v>1186.13</v>
      </c>
      <c r="D245" s="45">
        <v>1093.16</v>
      </c>
      <c r="E245" s="45">
        <v>865.07</v>
      </c>
      <c r="F245" s="45">
        <v>859.11</v>
      </c>
      <c r="G245" s="45">
        <v>854.8</v>
      </c>
      <c r="H245" s="58">
        <v>21.2</v>
      </c>
      <c r="I245" s="58">
        <v>19.8</v>
      </c>
      <c r="J245" s="58">
        <v>18.3</v>
      </c>
      <c r="K245" s="83">
        <v>2065</v>
      </c>
      <c r="L245" s="125">
        <v>1904</v>
      </c>
      <c r="M245" s="168">
        <f t="shared" si="24"/>
        <v>0.7242966622545589</v>
      </c>
      <c r="N245" s="32">
        <f t="shared" si="19"/>
        <v>0.7206629964675034</v>
      </c>
      <c r="O245" s="74"/>
      <c r="P245" s="74"/>
      <c r="Q245" s="74"/>
      <c r="R245" s="74"/>
      <c r="S245" s="74"/>
      <c r="T245" s="75"/>
      <c r="U245" s="94"/>
      <c r="V245" s="94"/>
      <c r="W245" s="76"/>
      <c r="X245" s="76"/>
    </row>
    <row r="246" spans="1:24" s="9" customFormat="1" ht="12.75">
      <c r="A246" s="70" t="s">
        <v>106</v>
      </c>
      <c r="B246" s="4">
        <v>37605</v>
      </c>
      <c r="C246" s="45">
        <v>1316.3</v>
      </c>
      <c r="D246" s="45">
        <v>1315.18</v>
      </c>
      <c r="E246" s="45">
        <v>1188.75</v>
      </c>
      <c r="F246" s="45">
        <v>1186.35</v>
      </c>
      <c r="G246" s="45">
        <v>1183.88</v>
      </c>
      <c r="H246" s="58">
        <v>20.2</v>
      </c>
      <c r="I246" s="58">
        <v>20.2</v>
      </c>
      <c r="J246" s="58">
        <v>20.1</v>
      </c>
      <c r="K246" s="83">
        <v>2302</v>
      </c>
      <c r="L246" s="125">
        <v>2213</v>
      </c>
      <c r="M246" s="168">
        <f t="shared" si="24"/>
        <v>0.90127630479374</v>
      </c>
      <c r="N246" s="32">
        <f t="shared" si="19"/>
        <v>0.8993998328648486</v>
      </c>
      <c r="O246" s="74"/>
      <c r="P246" s="74"/>
      <c r="Q246" s="74"/>
      <c r="R246" s="74"/>
      <c r="S246" s="74"/>
      <c r="T246" s="75"/>
      <c r="U246" s="94"/>
      <c r="V246" s="94"/>
      <c r="W246" s="76"/>
      <c r="X246" s="76"/>
    </row>
    <row r="247" spans="1:24" s="9" customFormat="1" ht="12.75">
      <c r="A247" s="70" t="s">
        <v>107</v>
      </c>
      <c r="B247" s="4">
        <v>37606</v>
      </c>
      <c r="C247" s="45">
        <v>1223.3</v>
      </c>
      <c r="D247" s="45">
        <v>1181.18</v>
      </c>
      <c r="E247" s="45">
        <v>1040.24</v>
      </c>
      <c r="F247" s="45">
        <v>1012.89</v>
      </c>
      <c r="G247" s="45">
        <v>961.52</v>
      </c>
      <c r="H247" s="58">
        <v>20.7</v>
      </c>
      <c r="I247" s="58">
        <v>19.9</v>
      </c>
      <c r="J247" s="58">
        <v>19.6</v>
      </c>
      <c r="K247" s="83">
        <v>2388</v>
      </c>
      <c r="L247" s="125">
        <v>2246</v>
      </c>
      <c r="M247" s="168">
        <f t="shared" si="24"/>
        <v>0.827998038093681</v>
      </c>
      <c r="N247" s="32">
        <f t="shared" si="19"/>
        <v>0.7860050682579907</v>
      </c>
      <c r="O247" s="74"/>
      <c r="P247" s="74"/>
      <c r="Q247" s="74"/>
      <c r="R247" s="74"/>
      <c r="S247" s="74"/>
      <c r="T247" s="75"/>
      <c r="U247" s="94"/>
      <c r="V247" s="94"/>
      <c r="W247" s="76"/>
      <c r="X247" s="76"/>
    </row>
    <row r="248" spans="1:24" s="9" customFormat="1" ht="12.75">
      <c r="A248" s="70" t="s">
        <v>108</v>
      </c>
      <c r="B248" s="4">
        <v>37607</v>
      </c>
      <c r="C248" s="45">
        <v>161.83</v>
      </c>
      <c r="D248" s="45">
        <v>156.52</v>
      </c>
      <c r="E248" s="45">
        <v>143.71</v>
      </c>
      <c r="F248" s="45">
        <v>140.98</v>
      </c>
      <c r="G248" s="45">
        <v>140.98</v>
      </c>
      <c r="H248" s="58">
        <v>3.9</v>
      </c>
      <c r="I248" s="58">
        <v>3.8</v>
      </c>
      <c r="J248" s="58">
        <v>3.8</v>
      </c>
      <c r="K248" s="83">
        <v>515</v>
      </c>
      <c r="L248" s="125">
        <v>515</v>
      </c>
      <c r="M248" s="168">
        <f t="shared" si="24"/>
        <v>0.8711610949762095</v>
      </c>
      <c r="N248" s="32">
        <f t="shared" si="19"/>
        <v>0.8711610949762095</v>
      </c>
      <c r="O248" s="74"/>
      <c r="P248" s="74"/>
      <c r="Q248" s="74"/>
      <c r="R248" s="74"/>
      <c r="S248" s="74"/>
      <c r="T248" s="75"/>
      <c r="U248" s="94"/>
      <c r="V248" s="94"/>
      <c r="W248" s="76"/>
      <c r="X248" s="76"/>
    </row>
    <row r="249" spans="1:24" s="9" customFormat="1" ht="12.75">
      <c r="A249" s="70" t="s">
        <v>102</v>
      </c>
      <c r="B249" s="4">
        <v>37608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58">
        <v>0</v>
      </c>
      <c r="I249" s="58">
        <v>0</v>
      </c>
      <c r="J249" s="58">
        <v>0</v>
      </c>
      <c r="K249" s="83">
        <v>0</v>
      </c>
      <c r="L249" s="125">
        <v>0</v>
      </c>
      <c r="M249" s="168">
        <v>0</v>
      </c>
      <c r="N249" s="32">
        <v>0</v>
      </c>
      <c r="O249" s="74"/>
      <c r="P249" s="74"/>
      <c r="Q249" s="74"/>
      <c r="R249" s="74"/>
      <c r="S249" s="74"/>
      <c r="T249" s="75"/>
      <c r="U249" s="94"/>
      <c r="V249" s="94"/>
      <c r="W249" s="76"/>
      <c r="X249" s="76"/>
    </row>
    <row r="250" spans="1:24" s="9" customFormat="1" ht="12.75">
      <c r="A250" s="70" t="s">
        <v>103</v>
      </c>
      <c r="B250" s="4">
        <v>37609</v>
      </c>
      <c r="C250" s="45">
        <v>851.74</v>
      </c>
      <c r="D250" s="45">
        <v>783.44</v>
      </c>
      <c r="E250" s="45">
        <v>611.13</v>
      </c>
      <c r="F250" s="45">
        <v>600.04</v>
      </c>
      <c r="G250" s="45">
        <v>600.04</v>
      </c>
      <c r="H250" s="58">
        <v>16.2</v>
      </c>
      <c r="I250" s="58">
        <v>15</v>
      </c>
      <c r="J250" s="58">
        <v>13.6</v>
      </c>
      <c r="K250" s="83">
        <v>1666</v>
      </c>
      <c r="L250" s="125">
        <v>1666</v>
      </c>
      <c r="M250" s="168">
        <f aca="true" t="shared" si="25" ref="M250:M258">F250/C250</f>
        <v>0.7044872848521849</v>
      </c>
      <c r="N250" s="32">
        <f t="shared" si="19"/>
        <v>0.7044872848521849</v>
      </c>
      <c r="O250" s="74"/>
      <c r="P250" s="74"/>
      <c r="Q250" s="74"/>
      <c r="R250" s="74"/>
      <c r="S250" s="74"/>
      <c r="T250" s="75"/>
      <c r="U250" s="94"/>
      <c r="V250" s="94"/>
      <c r="W250" s="76"/>
      <c r="X250" s="76"/>
    </row>
    <row r="251" spans="1:24" s="9" customFormat="1" ht="12.75">
      <c r="A251" s="70" t="s">
        <v>104</v>
      </c>
      <c r="B251" s="4">
        <v>37610</v>
      </c>
      <c r="C251" s="45">
        <v>23.06</v>
      </c>
      <c r="D251" s="45">
        <v>8.26</v>
      </c>
      <c r="E251" s="45">
        <v>3.21</v>
      </c>
      <c r="F251" s="45">
        <v>3.21</v>
      </c>
      <c r="G251" s="45">
        <v>3.21</v>
      </c>
      <c r="H251" s="58">
        <v>0.4</v>
      </c>
      <c r="I251" s="58">
        <v>0.1</v>
      </c>
      <c r="J251" s="58">
        <v>0</v>
      </c>
      <c r="K251" s="83">
        <v>5</v>
      </c>
      <c r="L251" s="125">
        <v>5</v>
      </c>
      <c r="M251" s="168">
        <f t="shared" si="25"/>
        <v>0.13920208152645275</v>
      </c>
      <c r="N251" s="32">
        <f t="shared" si="19"/>
        <v>0.13920208152645275</v>
      </c>
      <c r="O251" s="74"/>
      <c r="P251" s="74"/>
      <c r="Q251" s="74"/>
      <c r="R251" s="74"/>
      <c r="S251" s="74"/>
      <c r="T251" s="75"/>
      <c r="U251" s="94"/>
      <c r="V251" s="94"/>
      <c r="W251" s="76"/>
      <c r="X251" s="76"/>
    </row>
    <row r="252" spans="1:24" s="9" customFormat="1" ht="12.75">
      <c r="A252" s="70" t="s">
        <v>105</v>
      </c>
      <c r="B252" s="4">
        <v>37611</v>
      </c>
      <c r="C252" s="45">
        <v>756.99</v>
      </c>
      <c r="D252" s="45">
        <v>611.22</v>
      </c>
      <c r="E252" s="45">
        <v>484.31</v>
      </c>
      <c r="F252" s="45">
        <v>482.41</v>
      </c>
      <c r="G252" s="45">
        <v>482.41</v>
      </c>
      <c r="H252" s="58">
        <v>14.6</v>
      </c>
      <c r="I252" s="58">
        <v>11.6</v>
      </c>
      <c r="J252" s="58">
        <v>10.4</v>
      </c>
      <c r="K252" s="83">
        <v>1260</v>
      </c>
      <c r="L252" s="125">
        <v>1260</v>
      </c>
      <c r="M252" s="168">
        <f t="shared" si="25"/>
        <v>0.6372739402105708</v>
      </c>
      <c r="N252" s="32">
        <f t="shared" si="19"/>
        <v>0.6372739402105708</v>
      </c>
      <c r="O252" s="74"/>
      <c r="P252" s="74"/>
      <c r="Q252" s="74"/>
      <c r="R252" s="74"/>
      <c r="S252" s="74"/>
      <c r="T252" s="75"/>
      <c r="U252" s="94"/>
      <c r="V252" s="94"/>
      <c r="W252" s="76"/>
      <c r="X252" s="76"/>
    </row>
    <row r="253" spans="1:24" s="9" customFormat="1" ht="12.75">
      <c r="A253" s="70" t="s">
        <v>106</v>
      </c>
      <c r="B253" s="4">
        <v>37612</v>
      </c>
      <c r="C253" s="45">
        <v>580.29</v>
      </c>
      <c r="D253" s="45">
        <v>528.79</v>
      </c>
      <c r="E253" s="45">
        <v>466.71</v>
      </c>
      <c r="F253" s="45">
        <v>466.41</v>
      </c>
      <c r="G253" s="45">
        <v>466.41</v>
      </c>
      <c r="H253" s="58">
        <v>6.4</v>
      </c>
      <c r="I253" s="58">
        <v>5.9</v>
      </c>
      <c r="J253" s="58">
        <v>5.6</v>
      </c>
      <c r="K253" s="83">
        <v>700</v>
      </c>
      <c r="L253" s="125">
        <v>700</v>
      </c>
      <c r="M253" s="168">
        <f t="shared" si="25"/>
        <v>0.8037532957659103</v>
      </c>
      <c r="N253" s="32">
        <f t="shared" si="19"/>
        <v>0.8037532957659103</v>
      </c>
      <c r="O253" s="74"/>
      <c r="P253" s="74"/>
      <c r="Q253" s="74"/>
      <c r="R253" s="74"/>
      <c r="S253" s="74"/>
      <c r="T253" s="75"/>
      <c r="U253" s="94"/>
      <c r="V253" s="94"/>
      <c r="W253" s="76"/>
      <c r="X253" s="76"/>
    </row>
    <row r="254" spans="1:24" s="9" customFormat="1" ht="12.75">
      <c r="A254" s="70" t="s">
        <v>107</v>
      </c>
      <c r="B254" s="4">
        <v>37613</v>
      </c>
      <c r="C254" s="45">
        <v>915.89</v>
      </c>
      <c r="D254" s="45">
        <v>816.31</v>
      </c>
      <c r="E254" s="45">
        <v>641.18</v>
      </c>
      <c r="F254" s="45">
        <v>637.71</v>
      </c>
      <c r="G254" s="45">
        <v>637.71</v>
      </c>
      <c r="H254" s="58">
        <v>13</v>
      </c>
      <c r="I254" s="58">
        <v>11.8</v>
      </c>
      <c r="J254" s="58">
        <v>10.5</v>
      </c>
      <c r="K254" s="83">
        <v>1229</v>
      </c>
      <c r="L254" s="125">
        <v>1229</v>
      </c>
      <c r="M254" s="168">
        <f t="shared" si="25"/>
        <v>0.696273569970193</v>
      </c>
      <c r="N254" s="32">
        <f t="shared" si="19"/>
        <v>0.696273569970193</v>
      </c>
      <c r="O254" s="74"/>
      <c r="P254" s="74"/>
      <c r="Q254" s="74"/>
      <c r="R254" s="74"/>
      <c r="S254" s="74"/>
      <c r="T254" s="75"/>
      <c r="U254" s="94"/>
      <c r="V254" s="94"/>
      <c r="W254" s="76"/>
      <c r="X254" s="76"/>
    </row>
    <row r="255" spans="1:24" s="9" customFormat="1" ht="12.75">
      <c r="A255" s="70" t="s">
        <v>108</v>
      </c>
      <c r="B255" s="4">
        <v>37614</v>
      </c>
      <c r="C255" s="45">
        <v>1147.24</v>
      </c>
      <c r="D255" s="45">
        <v>1102.14</v>
      </c>
      <c r="E255" s="45">
        <v>959.46</v>
      </c>
      <c r="F255" s="45">
        <v>956.14</v>
      </c>
      <c r="G255" s="45">
        <v>956.14</v>
      </c>
      <c r="H255" s="58">
        <v>19.6</v>
      </c>
      <c r="I255" s="58">
        <v>18.6</v>
      </c>
      <c r="J255" s="58">
        <v>17.6</v>
      </c>
      <c r="K255" s="83">
        <v>2169</v>
      </c>
      <c r="L255" s="125">
        <v>2169</v>
      </c>
      <c r="M255" s="168">
        <f t="shared" si="25"/>
        <v>0.8334263101007635</v>
      </c>
      <c r="N255" s="32">
        <f t="shared" si="19"/>
        <v>0.8334263101007635</v>
      </c>
      <c r="O255" s="74"/>
      <c r="P255" s="74"/>
      <c r="Q255" s="74"/>
      <c r="R255" s="74"/>
      <c r="S255" s="74"/>
      <c r="T255" s="75"/>
      <c r="U255" s="94"/>
      <c r="V255" s="94"/>
      <c r="W255" s="76"/>
      <c r="X255" s="76"/>
    </row>
    <row r="256" spans="1:24" s="9" customFormat="1" ht="12.75">
      <c r="A256" s="70" t="s">
        <v>102</v>
      </c>
      <c r="B256" s="4">
        <v>37615</v>
      </c>
      <c r="C256" s="45">
        <v>999.57</v>
      </c>
      <c r="D256" s="45">
        <v>950.29</v>
      </c>
      <c r="E256" s="45">
        <v>854.09</v>
      </c>
      <c r="F256" s="45">
        <v>850.49</v>
      </c>
      <c r="G256" s="45">
        <v>850.49</v>
      </c>
      <c r="H256" s="58">
        <v>14.6</v>
      </c>
      <c r="I256" s="58">
        <v>13.7</v>
      </c>
      <c r="J256" s="58">
        <v>13.2</v>
      </c>
      <c r="K256" s="83">
        <v>1587</v>
      </c>
      <c r="L256" s="125">
        <v>1587</v>
      </c>
      <c r="M256" s="168">
        <f t="shared" si="25"/>
        <v>0.85085586802325</v>
      </c>
      <c r="N256" s="32">
        <f t="shared" si="19"/>
        <v>0.85085586802325</v>
      </c>
      <c r="O256" s="74"/>
      <c r="P256" s="74"/>
      <c r="Q256" s="74"/>
      <c r="R256" s="74"/>
      <c r="S256" s="74"/>
      <c r="T256" s="75"/>
      <c r="U256" s="94"/>
      <c r="V256" s="94"/>
      <c r="W256" s="76"/>
      <c r="X256" s="76"/>
    </row>
    <row r="257" spans="1:24" s="9" customFormat="1" ht="12.75">
      <c r="A257" s="70" t="s">
        <v>103</v>
      </c>
      <c r="B257" s="4">
        <v>37616</v>
      </c>
      <c r="C257" s="45">
        <v>919.32</v>
      </c>
      <c r="D257" s="45">
        <v>903.57</v>
      </c>
      <c r="E257" s="45">
        <v>822.69</v>
      </c>
      <c r="F257" s="45">
        <v>818.84</v>
      </c>
      <c r="G257" s="45">
        <v>818.84</v>
      </c>
      <c r="H257" s="58">
        <v>17.2</v>
      </c>
      <c r="I257" s="58">
        <v>16.9</v>
      </c>
      <c r="J257" s="58">
        <v>16.6</v>
      </c>
      <c r="K257" s="83">
        <v>2050</v>
      </c>
      <c r="L257" s="125">
        <v>2050</v>
      </c>
      <c r="M257" s="168">
        <f t="shared" si="25"/>
        <v>0.8907018230866293</v>
      </c>
      <c r="N257" s="32">
        <f t="shared" si="19"/>
        <v>0.8907018230866293</v>
      </c>
      <c r="O257" s="74"/>
      <c r="P257" s="74"/>
      <c r="Q257" s="74"/>
      <c r="R257" s="74"/>
      <c r="S257" s="74"/>
      <c r="T257" s="75"/>
      <c r="U257" s="94"/>
      <c r="V257" s="94"/>
      <c r="W257" s="76"/>
      <c r="X257" s="76"/>
    </row>
    <row r="258" spans="1:24" s="9" customFormat="1" ht="12.75">
      <c r="A258" s="70" t="s">
        <v>104</v>
      </c>
      <c r="B258" s="4">
        <v>37617</v>
      </c>
      <c r="C258" s="45">
        <v>584.43</v>
      </c>
      <c r="D258" s="45">
        <v>582.94</v>
      </c>
      <c r="E258" s="45">
        <v>534.74</v>
      </c>
      <c r="F258" s="45">
        <v>533.31</v>
      </c>
      <c r="G258" s="45">
        <v>533.31</v>
      </c>
      <c r="H258" s="58">
        <v>9.9</v>
      </c>
      <c r="I258" s="58">
        <v>9.8</v>
      </c>
      <c r="J258" s="58">
        <v>9.7</v>
      </c>
      <c r="K258" s="83">
        <v>1147</v>
      </c>
      <c r="L258" s="125">
        <v>1147</v>
      </c>
      <c r="M258" s="168">
        <f t="shared" si="25"/>
        <v>0.9125301575894461</v>
      </c>
      <c r="N258" s="32">
        <f t="shared" si="19"/>
        <v>0.9125301575894461</v>
      </c>
      <c r="O258" s="74"/>
      <c r="P258" s="74"/>
      <c r="Q258" s="74"/>
      <c r="R258" s="74"/>
      <c r="S258" s="74"/>
      <c r="T258" s="75"/>
      <c r="U258" s="94"/>
      <c r="V258" s="94"/>
      <c r="W258" s="76"/>
      <c r="X258" s="76"/>
    </row>
    <row r="259" spans="1:24" s="9" customFormat="1" ht="13.5" thickBot="1">
      <c r="A259" s="70" t="s">
        <v>105</v>
      </c>
      <c r="B259" s="4">
        <v>37618</v>
      </c>
      <c r="C259" s="45">
        <v>0</v>
      </c>
      <c r="D259" s="45">
        <v>0</v>
      </c>
      <c r="E259" s="45">
        <v>0</v>
      </c>
      <c r="F259" s="45">
        <v>0</v>
      </c>
      <c r="G259" s="45">
        <v>0</v>
      </c>
      <c r="H259" s="58">
        <v>0</v>
      </c>
      <c r="I259" s="58">
        <v>0</v>
      </c>
      <c r="J259" s="58">
        <v>0</v>
      </c>
      <c r="K259" s="83">
        <v>0</v>
      </c>
      <c r="L259" s="125">
        <v>0</v>
      </c>
      <c r="M259" s="168">
        <v>0</v>
      </c>
      <c r="N259" s="32">
        <v>0</v>
      </c>
      <c r="O259" s="74"/>
      <c r="P259" s="74"/>
      <c r="Q259" s="74"/>
      <c r="R259" s="74"/>
      <c r="S259" s="74"/>
      <c r="T259" s="75"/>
      <c r="U259" s="94"/>
      <c r="V259" s="94"/>
      <c r="W259" s="76"/>
      <c r="X259" s="76"/>
    </row>
    <row r="260" spans="1:24" s="9" customFormat="1" ht="14.25" thickBot="1" thickTop="1">
      <c r="A260" s="70" t="s">
        <v>106</v>
      </c>
      <c r="B260" s="4">
        <v>37619</v>
      </c>
      <c r="C260" s="45">
        <v>1198.11</v>
      </c>
      <c r="D260" s="45">
        <v>1082.74</v>
      </c>
      <c r="E260" s="45">
        <v>686.11</v>
      </c>
      <c r="F260" s="45">
        <v>683.13</v>
      </c>
      <c r="G260" s="45">
        <v>609.75</v>
      </c>
      <c r="H260" s="58">
        <v>17.2</v>
      </c>
      <c r="I260" s="58">
        <v>15.8</v>
      </c>
      <c r="J260" s="58">
        <v>10</v>
      </c>
      <c r="K260" s="83">
        <v>1362</v>
      </c>
      <c r="L260" s="125">
        <v>1105</v>
      </c>
      <c r="M260" s="168">
        <f aca="true" t="shared" si="26" ref="M260:M268">F260/C260</f>
        <v>0.570173022510454</v>
      </c>
      <c r="N260" s="32">
        <f t="shared" si="19"/>
        <v>0.5089265593309463</v>
      </c>
      <c r="O260" s="182"/>
      <c r="P260" s="183" t="s">
        <v>241</v>
      </c>
      <c r="Q260" s="184"/>
      <c r="R260" s="74"/>
      <c r="S260" s="74"/>
      <c r="T260" s="75"/>
      <c r="U260" s="94"/>
      <c r="V260" s="94"/>
      <c r="W260" s="76"/>
      <c r="X260" s="76"/>
    </row>
    <row r="261" spans="1:24" s="9" customFormat="1" ht="14.25" thickBot="1" thickTop="1">
      <c r="A261" s="70" t="s">
        <v>107</v>
      </c>
      <c r="B261" s="4">
        <v>37620</v>
      </c>
      <c r="C261" s="45">
        <v>1214.26</v>
      </c>
      <c r="D261" s="45">
        <v>1212.05</v>
      </c>
      <c r="E261" s="45">
        <v>1111.27</v>
      </c>
      <c r="F261" s="45">
        <v>1104.08</v>
      </c>
      <c r="G261" s="45">
        <v>1104.08</v>
      </c>
      <c r="H261" s="58">
        <v>17.7</v>
      </c>
      <c r="I261" s="58">
        <v>17.7</v>
      </c>
      <c r="J261" s="58">
        <v>17.4</v>
      </c>
      <c r="K261" s="83">
        <v>2225</v>
      </c>
      <c r="L261" s="125">
        <v>2225</v>
      </c>
      <c r="M261" s="168">
        <f t="shared" si="26"/>
        <v>0.909261607892873</v>
      </c>
      <c r="N261" s="32">
        <f t="shared" si="19"/>
        <v>0.909261607892873</v>
      </c>
      <c r="O261" s="160" t="s">
        <v>92</v>
      </c>
      <c r="P261" s="41" t="s">
        <v>93</v>
      </c>
      <c r="Q261" s="41" t="s">
        <v>11</v>
      </c>
      <c r="R261" s="41" t="s">
        <v>94</v>
      </c>
      <c r="S261" s="119" t="s">
        <v>175</v>
      </c>
      <c r="T261" s="38" t="s">
        <v>10</v>
      </c>
      <c r="U261" s="79" t="s">
        <v>94</v>
      </c>
      <c r="V261" s="120" t="s">
        <v>188</v>
      </c>
      <c r="W261" s="30" t="s">
        <v>94</v>
      </c>
      <c r="X261" s="30" t="s">
        <v>188</v>
      </c>
    </row>
    <row r="262" spans="1:24" s="9" customFormat="1" ht="14.25" thickBot="1" thickTop="1">
      <c r="A262" s="71" t="s">
        <v>108</v>
      </c>
      <c r="B262" s="5">
        <v>37621</v>
      </c>
      <c r="C262" s="44">
        <v>181.64</v>
      </c>
      <c r="D262" s="44">
        <v>181.43</v>
      </c>
      <c r="E262" s="44">
        <v>172.74</v>
      </c>
      <c r="F262" s="44">
        <v>172.69</v>
      </c>
      <c r="G262" s="44">
        <v>172.69</v>
      </c>
      <c r="H262" s="57">
        <v>4.4</v>
      </c>
      <c r="I262" s="57">
        <v>4.4</v>
      </c>
      <c r="J262" s="57">
        <v>4.3</v>
      </c>
      <c r="K262" s="82">
        <v>511</v>
      </c>
      <c r="L262" s="124">
        <v>511</v>
      </c>
      <c r="M262" s="170">
        <f t="shared" si="26"/>
        <v>0.9507267121779345</v>
      </c>
      <c r="N262" s="34">
        <f t="shared" si="19"/>
        <v>0.9507267121779345</v>
      </c>
      <c r="O262" s="165">
        <f aca="true" t="shared" si="27" ref="O262:T262">SUM(C232:C262)</f>
        <v>22645.12</v>
      </c>
      <c r="P262" s="77">
        <f t="shared" si="27"/>
        <v>21119.94</v>
      </c>
      <c r="Q262" s="77">
        <f t="shared" si="27"/>
        <v>17718.329999999998</v>
      </c>
      <c r="R262" s="77">
        <f t="shared" si="27"/>
        <v>17505.689999999995</v>
      </c>
      <c r="S262" s="77">
        <f t="shared" si="27"/>
        <v>17374.16</v>
      </c>
      <c r="T262" s="89">
        <f t="shared" si="27"/>
        <v>370.29999999999995</v>
      </c>
      <c r="U262" s="79">
        <f>SUM(K232:K262)</f>
        <v>37681</v>
      </c>
      <c r="V262" s="79">
        <f>SUM(L232:L262)</f>
        <v>37032</v>
      </c>
      <c r="W262" s="51">
        <f>SUM(F232:F262)/SUM(C232:C262)</f>
        <v>0.7730447001384844</v>
      </c>
      <c r="X262" s="51">
        <f>SUM(G232:G262)/SUM(C232:C262)</f>
        <v>0.7672363847045192</v>
      </c>
    </row>
    <row r="263" spans="1:24" s="9" customFormat="1" ht="13.5" thickTop="1">
      <c r="A263" s="69" t="s">
        <v>102</v>
      </c>
      <c r="B263" s="110">
        <v>37622</v>
      </c>
      <c r="C263" s="42">
        <v>1075.95</v>
      </c>
      <c r="D263" s="42">
        <v>1019.9</v>
      </c>
      <c r="E263" s="42">
        <v>914.37</v>
      </c>
      <c r="F263" s="42">
        <v>905.2</v>
      </c>
      <c r="G263" s="42">
        <v>905.2</v>
      </c>
      <c r="H263" s="55">
        <v>18.2</v>
      </c>
      <c r="I263" s="55">
        <v>17.4</v>
      </c>
      <c r="J263" s="55">
        <v>17.1</v>
      </c>
      <c r="K263" s="80">
        <v>2430</v>
      </c>
      <c r="L263" s="121">
        <v>2430</v>
      </c>
      <c r="M263" s="169">
        <f t="shared" si="26"/>
        <v>0.8413030345276268</v>
      </c>
      <c r="N263" s="33">
        <f aca="true" t="shared" si="28" ref="N263:N274">G263/C263</f>
        <v>0.8413030345276268</v>
      </c>
      <c r="O263" s="74"/>
      <c r="P263" s="74"/>
      <c r="Q263" s="74"/>
      <c r="R263" s="74"/>
      <c r="S263" s="74"/>
      <c r="T263" s="75"/>
      <c r="U263" s="94"/>
      <c r="V263" s="94"/>
      <c r="W263" s="76"/>
      <c r="X263" s="76"/>
    </row>
    <row r="264" spans="1:24" s="9" customFormat="1" ht="12.75">
      <c r="A264" s="70" t="s">
        <v>103</v>
      </c>
      <c r="B264" s="108">
        <v>37623</v>
      </c>
      <c r="C264" s="45">
        <v>326.13</v>
      </c>
      <c r="D264" s="45">
        <v>325.77</v>
      </c>
      <c r="E264" s="45">
        <v>303.56</v>
      </c>
      <c r="F264" s="45">
        <v>303.31</v>
      </c>
      <c r="G264" s="45">
        <v>303.31</v>
      </c>
      <c r="H264" s="58">
        <v>5.8</v>
      </c>
      <c r="I264" s="58">
        <v>5.8</v>
      </c>
      <c r="J264" s="58">
        <v>5.7</v>
      </c>
      <c r="K264" s="83">
        <v>767</v>
      </c>
      <c r="L264" s="125">
        <v>767</v>
      </c>
      <c r="M264" s="168">
        <f t="shared" si="26"/>
        <v>0.9300279029834728</v>
      </c>
      <c r="N264" s="32">
        <f t="shared" si="28"/>
        <v>0.9300279029834728</v>
      </c>
      <c r="O264" s="74"/>
      <c r="P264" s="74"/>
      <c r="Q264" s="74"/>
      <c r="R264" s="74"/>
      <c r="S264" s="74"/>
      <c r="T264" s="75"/>
      <c r="U264" s="94"/>
      <c r="V264" s="94"/>
      <c r="W264" s="76"/>
      <c r="X264" s="76"/>
    </row>
    <row r="265" spans="1:24" s="9" customFormat="1" ht="12.75">
      <c r="A265" s="70" t="s">
        <v>104</v>
      </c>
      <c r="B265" s="108">
        <v>37624</v>
      </c>
      <c r="C265" s="45">
        <v>1316.42</v>
      </c>
      <c r="D265" s="45">
        <v>1250.2</v>
      </c>
      <c r="E265" s="45">
        <v>1066.22</v>
      </c>
      <c r="F265" s="45">
        <v>994.22</v>
      </c>
      <c r="G265" s="45">
        <v>974.38</v>
      </c>
      <c r="H265" s="58">
        <v>21</v>
      </c>
      <c r="I265" s="58">
        <v>19.9</v>
      </c>
      <c r="J265" s="58">
        <v>19.3</v>
      </c>
      <c r="K265" s="83">
        <v>2761</v>
      </c>
      <c r="L265" s="125">
        <v>2625</v>
      </c>
      <c r="M265" s="168">
        <f t="shared" si="26"/>
        <v>0.7552452864587289</v>
      </c>
      <c r="N265" s="32">
        <f t="shared" si="28"/>
        <v>0.7401741085671746</v>
      </c>
      <c r="O265" s="74"/>
      <c r="P265" s="74"/>
      <c r="Q265" s="74"/>
      <c r="R265" s="74"/>
      <c r="S265" s="74"/>
      <c r="T265" s="75"/>
      <c r="U265" s="94"/>
      <c r="V265" s="94"/>
      <c r="W265" s="76"/>
      <c r="X265" s="76"/>
    </row>
    <row r="266" spans="1:24" s="9" customFormat="1" ht="12.75">
      <c r="A266" s="70" t="s">
        <v>105</v>
      </c>
      <c r="B266" s="108">
        <v>37625</v>
      </c>
      <c r="C266" s="45">
        <v>1365.3</v>
      </c>
      <c r="D266" s="45">
        <v>1243.8</v>
      </c>
      <c r="E266" s="45">
        <v>1048.93</v>
      </c>
      <c r="F266" s="45">
        <v>1046</v>
      </c>
      <c r="G266" s="45">
        <v>1046</v>
      </c>
      <c r="H266" s="58">
        <v>21.5</v>
      </c>
      <c r="I266" s="58">
        <v>19.4</v>
      </c>
      <c r="J266" s="58">
        <v>18.7</v>
      </c>
      <c r="K266" s="83">
        <v>2898</v>
      </c>
      <c r="L266" s="125">
        <v>2898</v>
      </c>
      <c r="M266" s="168">
        <f t="shared" si="26"/>
        <v>0.7661319856441808</v>
      </c>
      <c r="N266" s="32">
        <f t="shared" si="28"/>
        <v>0.7661319856441808</v>
      </c>
      <c r="O266" s="74"/>
      <c r="P266" s="74"/>
      <c r="Q266" s="74"/>
      <c r="R266" s="74"/>
      <c r="S266" s="74"/>
      <c r="T266" s="75"/>
      <c r="U266" s="94"/>
      <c r="V266" s="94"/>
      <c r="W266" s="76"/>
      <c r="X266" s="76"/>
    </row>
    <row r="267" spans="1:24" s="9" customFormat="1" ht="12.75">
      <c r="A267" s="70" t="s">
        <v>106</v>
      </c>
      <c r="B267" s="108">
        <v>37626</v>
      </c>
      <c r="C267" s="45">
        <v>1385.81</v>
      </c>
      <c r="D267" s="45">
        <v>1378.62</v>
      </c>
      <c r="E267" s="45">
        <v>1200.18</v>
      </c>
      <c r="F267" s="45">
        <v>1197.12</v>
      </c>
      <c r="G267" s="45">
        <v>1197.12</v>
      </c>
      <c r="H267" s="58">
        <v>21.7</v>
      </c>
      <c r="I267" s="58">
        <v>21.6</v>
      </c>
      <c r="J267" s="58">
        <v>21.1</v>
      </c>
      <c r="K267" s="83">
        <v>3252</v>
      </c>
      <c r="L267" s="125">
        <v>3252</v>
      </c>
      <c r="M267" s="168">
        <f t="shared" si="26"/>
        <v>0.8638413635346837</v>
      </c>
      <c r="N267" s="32">
        <f t="shared" si="28"/>
        <v>0.8638413635346837</v>
      </c>
      <c r="O267" s="74"/>
      <c r="P267" s="74"/>
      <c r="Q267" s="74"/>
      <c r="R267" s="74"/>
      <c r="S267" s="74"/>
      <c r="T267" s="75"/>
      <c r="U267" s="94"/>
      <c r="V267" s="94"/>
      <c r="W267" s="76"/>
      <c r="X267" s="76"/>
    </row>
    <row r="268" spans="1:24" s="9" customFormat="1" ht="12.75">
      <c r="A268" s="70" t="s">
        <v>107</v>
      </c>
      <c r="B268" s="108">
        <v>37627</v>
      </c>
      <c r="C268" s="45">
        <v>258.77</v>
      </c>
      <c r="D268" s="45">
        <v>256</v>
      </c>
      <c r="E268" s="45">
        <v>230.21</v>
      </c>
      <c r="F268" s="45">
        <v>230.06</v>
      </c>
      <c r="G268" s="45">
        <v>230.06</v>
      </c>
      <c r="H268" s="58">
        <v>6.8</v>
      </c>
      <c r="I268" s="58">
        <v>6.7</v>
      </c>
      <c r="J268" s="58">
        <v>6.5</v>
      </c>
      <c r="K268" s="83">
        <v>1098</v>
      </c>
      <c r="L268" s="125">
        <v>1098</v>
      </c>
      <c r="M268" s="168">
        <f t="shared" si="26"/>
        <v>0.8890520539475211</v>
      </c>
      <c r="N268" s="32">
        <f t="shared" si="28"/>
        <v>0.8890520539475211</v>
      </c>
      <c r="O268" s="74"/>
      <c r="P268" s="74"/>
      <c r="Q268" s="74"/>
      <c r="R268" s="74"/>
      <c r="S268" s="74"/>
      <c r="T268" s="75"/>
      <c r="U268" s="94"/>
      <c r="V268" s="94"/>
      <c r="W268" s="76"/>
      <c r="X268" s="76"/>
    </row>
    <row r="269" spans="1:24" s="9" customFormat="1" ht="12.75">
      <c r="A269" s="70" t="s">
        <v>108</v>
      </c>
      <c r="B269" s="108">
        <v>37628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58">
        <v>0</v>
      </c>
      <c r="I269" s="58">
        <v>0</v>
      </c>
      <c r="J269" s="58">
        <v>0</v>
      </c>
      <c r="K269" s="83">
        <v>0</v>
      </c>
      <c r="L269" s="125">
        <v>0</v>
      </c>
      <c r="M269" s="168">
        <v>0</v>
      </c>
      <c r="N269" s="32">
        <v>0</v>
      </c>
      <c r="O269" s="74"/>
      <c r="P269" s="74"/>
      <c r="Q269" s="74"/>
      <c r="R269" s="74"/>
      <c r="S269" s="74"/>
      <c r="T269" s="75"/>
      <c r="U269" s="94"/>
      <c r="V269" s="94"/>
      <c r="W269" s="76"/>
      <c r="X269" s="76"/>
    </row>
    <row r="270" spans="1:24" s="9" customFormat="1" ht="12.75">
      <c r="A270" s="70" t="s">
        <v>102</v>
      </c>
      <c r="B270" s="108">
        <v>37629</v>
      </c>
      <c r="C270" s="45">
        <v>192.31</v>
      </c>
      <c r="D270" s="45">
        <v>92.26</v>
      </c>
      <c r="E270" s="45">
        <v>68.87</v>
      </c>
      <c r="F270" s="45">
        <v>68.64</v>
      </c>
      <c r="G270" s="45">
        <v>68.84</v>
      </c>
      <c r="H270" s="58">
        <v>2.9</v>
      </c>
      <c r="I270" s="58">
        <v>1.4</v>
      </c>
      <c r="J270" s="58">
        <v>1.3</v>
      </c>
      <c r="K270" s="83">
        <v>190</v>
      </c>
      <c r="L270" s="125">
        <v>190</v>
      </c>
      <c r="M270" s="168">
        <f>F270/C270</f>
        <v>0.35692371691539704</v>
      </c>
      <c r="N270" s="32">
        <f t="shared" si="28"/>
        <v>0.3579637044355468</v>
      </c>
      <c r="O270" s="74"/>
      <c r="P270" s="74"/>
      <c r="Q270" s="74"/>
      <c r="R270" s="74"/>
      <c r="S270" s="74"/>
      <c r="T270" s="75"/>
      <c r="U270" s="94"/>
      <c r="V270" s="94"/>
      <c r="W270" s="76"/>
      <c r="X270" s="76"/>
    </row>
    <row r="271" spans="1:24" s="9" customFormat="1" ht="12.75">
      <c r="A271" s="70" t="s">
        <v>103</v>
      </c>
      <c r="B271" s="108">
        <v>37630</v>
      </c>
      <c r="C271" s="45">
        <v>634.02</v>
      </c>
      <c r="D271" s="45">
        <v>609.2</v>
      </c>
      <c r="E271" s="45">
        <v>524.48</v>
      </c>
      <c r="F271" s="45">
        <v>521.88</v>
      </c>
      <c r="G271" s="45">
        <v>521.88</v>
      </c>
      <c r="H271" s="58">
        <v>12.9</v>
      </c>
      <c r="I271" s="58">
        <v>12.4</v>
      </c>
      <c r="J271" s="58">
        <v>11.2</v>
      </c>
      <c r="K271" s="83">
        <v>1695</v>
      </c>
      <c r="L271" s="125">
        <v>1695</v>
      </c>
      <c r="M271" s="168">
        <f>F271/C271</f>
        <v>0.8231286079303493</v>
      </c>
      <c r="N271" s="32">
        <f t="shared" si="28"/>
        <v>0.8231286079303493</v>
      </c>
      <c r="O271" s="74"/>
      <c r="P271" s="74"/>
      <c r="Q271" s="74"/>
      <c r="R271" s="74"/>
      <c r="S271" s="74"/>
      <c r="T271" s="75"/>
      <c r="U271" s="94"/>
      <c r="V271" s="94"/>
      <c r="W271" s="76"/>
      <c r="X271" s="76"/>
    </row>
    <row r="272" spans="1:24" s="9" customFormat="1" ht="12.75">
      <c r="A272" s="70" t="s">
        <v>104</v>
      </c>
      <c r="B272" s="108">
        <v>37631</v>
      </c>
      <c r="C272" s="45">
        <v>587.92</v>
      </c>
      <c r="D272" s="45">
        <v>490.05</v>
      </c>
      <c r="E272" s="45">
        <v>391.39</v>
      </c>
      <c r="F272" s="45">
        <v>389.2</v>
      </c>
      <c r="G272" s="45">
        <v>358.98</v>
      </c>
      <c r="H272" s="58">
        <v>8.1</v>
      </c>
      <c r="I272" s="58">
        <v>6.9</v>
      </c>
      <c r="J272" s="58">
        <v>6.5</v>
      </c>
      <c r="K272" s="83">
        <v>787</v>
      </c>
      <c r="L272" s="125">
        <v>672</v>
      </c>
      <c r="M272" s="168">
        <f>F272/C272</f>
        <v>0.6619948292284665</v>
      </c>
      <c r="N272" s="32">
        <f t="shared" si="28"/>
        <v>0.6105932779970065</v>
      </c>
      <c r="O272" s="74"/>
      <c r="P272" s="74"/>
      <c r="Q272" s="74"/>
      <c r="R272" s="74"/>
      <c r="S272" s="74"/>
      <c r="T272" s="75"/>
      <c r="U272" s="94"/>
      <c r="V272" s="94"/>
      <c r="W272" s="76"/>
      <c r="X272" s="76"/>
    </row>
    <row r="273" spans="1:24" s="9" customFormat="1" ht="12.75">
      <c r="A273" s="70" t="s">
        <v>105</v>
      </c>
      <c r="B273" s="108">
        <v>37632</v>
      </c>
      <c r="C273" s="45">
        <v>1374.14</v>
      </c>
      <c r="D273" s="45">
        <v>1257.33</v>
      </c>
      <c r="E273" s="45">
        <v>1081.05</v>
      </c>
      <c r="F273" s="45">
        <v>1074.92</v>
      </c>
      <c r="G273" s="45">
        <v>1074.92</v>
      </c>
      <c r="H273" s="58">
        <v>21.8</v>
      </c>
      <c r="I273" s="58">
        <v>19.9</v>
      </c>
      <c r="J273" s="58">
        <v>18.7</v>
      </c>
      <c r="K273" s="83">
        <v>2463</v>
      </c>
      <c r="L273" s="125">
        <v>2463</v>
      </c>
      <c r="M273" s="168">
        <f>F273/C273</f>
        <v>0.7822492613561937</v>
      </c>
      <c r="N273" s="32">
        <f t="shared" si="28"/>
        <v>0.7822492613561937</v>
      </c>
      <c r="O273" s="74"/>
      <c r="P273" s="74"/>
      <c r="Q273" s="74"/>
      <c r="R273" s="74"/>
      <c r="S273" s="74"/>
      <c r="T273" s="75"/>
      <c r="U273" s="94"/>
      <c r="V273" s="94"/>
      <c r="W273" s="76"/>
      <c r="X273" s="76"/>
    </row>
    <row r="274" spans="1:24" s="9" customFormat="1" ht="12.75">
      <c r="A274" s="70" t="s">
        <v>106</v>
      </c>
      <c r="B274" s="4">
        <v>37633</v>
      </c>
      <c r="C274" s="45">
        <v>367.06</v>
      </c>
      <c r="D274" s="45">
        <v>363.18</v>
      </c>
      <c r="E274" s="45">
        <v>321.13</v>
      </c>
      <c r="F274" s="45">
        <v>320.36</v>
      </c>
      <c r="G274" s="45">
        <v>320.36</v>
      </c>
      <c r="H274" s="58">
        <v>7</v>
      </c>
      <c r="I274" s="58">
        <v>7</v>
      </c>
      <c r="J274" s="58">
        <v>6.5</v>
      </c>
      <c r="K274" s="83">
        <v>859</v>
      </c>
      <c r="L274" s="125">
        <v>859</v>
      </c>
      <c r="M274" s="168">
        <f>F274/C274</f>
        <v>0.8727728436767831</v>
      </c>
      <c r="N274" s="32">
        <f t="shared" si="28"/>
        <v>0.8727728436767831</v>
      </c>
      <c r="O274" s="74"/>
      <c r="P274" s="74"/>
      <c r="Q274" s="74"/>
      <c r="R274" s="74"/>
      <c r="S274" s="74"/>
      <c r="T274" s="75"/>
      <c r="U274" s="94"/>
      <c r="V274" s="94"/>
      <c r="W274" s="76"/>
      <c r="X274" s="76"/>
    </row>
    <row r="275" spans="1:24" s="9" customFormat="1" ht="12.75">
      <c r="A275" s="98" t="s">
        <v>107</v>
      </c>
      <c r="B275" s="12">
        <v>37634</v>
      </c>
      <c r="C275" s="45">
        <v>0</v>
      </c>
      <c r="D275" s="45">
        <v>0</v>
      </c>
      <c r="E275" s="45">
        <v>0</v>
      </c>
      <c r="F275" s="45">
        <v>0</v>
      </c>
      <c r="G275" s="45">
        <v>0</v>
      </c>
      <c r="H275" s="58">
        <v>0</v>
      </c>
      <c r="I275" s="58">
        <v>0</v>
      </c>
      <c r="J275" s="58">
        <v>0</v>
      </c>
      <c r="K275" s="83">
        <v>0</v>
      </c>
      <c r="L275" s="125">
        <v>0</v>
      </c>
      <c r="M275" s="168">
        <v>0</v>
      </c>
      <c r="N275" s="32">
        <v>0</v>
      </c>
      <c r="O275" s="74"/>
      <c r="P275" s="74"/>
      <c r="Q275" s="74"/>
      <c r="R275" s="74"/>
      <c r="S275" s="74"/>
      <c r="T275" s="75"/>
      <c r="U275" s="94"/>
      <c r="V275" s="94"/>
      <c r="W275" s="76"/>
      <c r="X275" s="76"/>
    </row>
    <row r="276" spans="1:24" s="9" customFormat="1" ht="12.75">
      <c r="A276" s="70" t="s">
        <v>108</v>
      </c>
      <c r="B276" s="4">
        <v>37635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58">
        <v>0</v>
      </c>
      <c r="I276" s="58">
        <v>0</v>
      </c>
      <c r="J276" s="58">
        <v>0</v>
      </c>
      <c r="K276" s="83">
        <v>0</v>
      </c>
      <c r="L276" s="125">
        <v>0</v>
      </c>
      <c r="M276" s="168">
        <v>0</v>
      </c>
      <c r="N276" s="32">
        <v>0</v>
      </c>
      <c r="O276" s="74"/>
      <c r="P276" s="74"/>
      <c r="Q276" s="74"/>
      <c r="R276" s="74"/>
      <c r="S276" s="74"/>
      <c r="T276" s="75"/>
      <c r="U276" s="94"/>
      <c r="V276" s="94"/>
      <c r="W276" s="76"/>
      <c r="X276" s="76"/>
    </row>
    <row r="277" spans="1:24" s="9" customFormat="1" ht="12.75">
      <c r="A277" s="70" t="s">
        <v>102</v>
      </c>
      <c r="B277" s="4">
        <v>37636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58">
        <v>0</v>
      </c>
      <c r="I277" s="58">
        <v>0</v>
      </c>
      <c r="J277" s="58">
        <v>0</v>
      </c>
      <c r="K277" s="83">
        <v>0</v>
      </c>
      <c r="L277" s="125">
        <v>0</v>
      </c>
      <c r="M277" s="168">
        <v>0</v>
      </c>
      <c r="N277" s="32">
        <v>0</v>
      </c>
      <c r="O277" s="74"/>
      <c r="P277" s="74"/>
      <c r="Q277" s="74"/>
      <c r="R277" s="74"/>
      <c r="S277" s="74"/>
      <c r="T277" s="75"/>
      <c r="U277" s="94"/>
      <c r="V277" s="94"/>
      <c r="W277" s="76"/>
      <c r="X277" s="76"/>
    </row>
    <row r="278" spans="1:24" s="9" customFormat="1" ht="12.75">
      <c r="A278" s="70" t="s">
        <v>103</v>
      </c>
      <c r="B278" s="4">
        <v>37637</v>
      </c>
      <c r="C278" s="45">
        <v>0</v>
      </c>
      <c r="D278" s="45">
        <v>0</v>
      </c>
      <c r="E278" s="45">
        <v>0</v>
      </c>
      <c r="F278" s="45">
        <v>0</v>
      </c>
      <c r="G278" s="45">
        <v>0</v>
      </c>
      <c r="H278" s="58">
        <v>0</v>
      </c>
      <c r="I278" s="58">
        <v>0</v>
      </c>
      <c r="J278" s="58">
        <v>0</v>
      </c>
      <c r="K278" s="83">
        <v>0</v>
      </c>
      <c r="L278" s="125">
        <v>0</v>
      </c>
      <c r="M278" s="168">
        <v>0</v>
      </c>
      <c r="N278" s="32">
        <v>0</v>
      </c>
      <c r="O278" s="74"/>
      <c r="P278" s="74"/>
      <c r="Q278" s="74"/>
      <c r="R278" s="74"/>
      <c r="S278" s="74"/>
      <c r="T278" s="75"/>
      <c r="U278" s="94"/>
      <c r="V278" s="94"/>
      <c r="W278" s="76"/>
      <c r="X278" s="76"/>
    </row>
    <row r="279" spans="1:24" s="9" customFormat="1" ht="12.75">
      <c r="A279" s="70" t="s">
        <v>104</v>
      </c>
      <c r="B279" s="4">
        <v>37638</v>
      </c>
      <c r="C279" s="45">
        <v>0</v>
      </c>
      <c r="D279" s="45">
        <v>0</v>
      </c>
      <c r="E279" s="45">
        <v>0</v>
      </c>
      <c r="F279" s="45">
        <v>0</v>
      </c>
      <c r="G279" s="45">
        <v>0</v>
      </c>
      <c r="H279" s="58">
        <v>0</v>
      </c>
      <c r="I279" s="58">
        <v>0</v>
      </c>
      <c r="J279" s="58">
        <v>0</v>
      </c>
      <c r="K279" s="83">
        <v>0</v>
      </c>
      <c r="L279" s="125">
        <v>0</v>
      </c>
      <c r="M279" s="168">
        <v>0</v>
      </c>
      <c r="N279" s="32">
        <v>0</v>
      </c>
      <c r="O279" s="74"/>
      <c r="P279" s="74"/>
      <c r="Q279" s="74"/>
      <c r="R279" s="74"/>
      <c r="S279" s="74"/>
      <c r="T279" s="75"/>
      <c r="U279" s="94"/>
      <c r="V279" s="94"/>
      <c r="W279" s="76"/>
      <c r="X279" s="76"/>
    </row>
    <row r="280" spans="1:24" s="9" customFormat="1" ht="12.75">
      <c r="A280" s="70" t="s">
        <v>105</v>
      </c>
      <c r="B280" s="4">
        <v>37639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58">
        <v>0</v>
      </c>
      <c r="I280" s="58">
        <v>0</v>
      </c>
      <c r="J280" s="58">
        <v>0</v>
      </c>
      <c r="K280" s="83">
        <v>0</v>
      </c>
      <c r="L280" s="125">
        <v>0</v>
      </c>
      <c r="M280" s="168">
        <v>0</v>
      </c>
      <c r="N280" s="32">
        <v>0</v>
      </c>
      <c r="O280" s="74"/>
      <c r="P280" s="74"/>
      <c r="Q280" s="74"/>
      <c r="R280" s="74"/>
      <c r="S280" s="74"/>
      <c r="T280" s="75"/>
      <c r="U280" s="94"/>
      <c r="V280" s="94"/>
      <c r="W280" s="76"/>
      <c r="X280" s="76"/>
    </row>
    <row r="281" spans="1:24" s="9" customFormat="1" ht="12.75">
      <c r="A281" s="70" t="s">
        <v>106</v>
      </c>
      <c r="B281" s="4">
        <v>37640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58">
        <v>0</v>
      </c>
      <c r="I281" s="58">
        <v>0</v>
      </c>
      <c r="J281" s="58">
        <v>0</v>
      </c>
      <c r="K281" s="83">
        <v>0</v>
      </c>
      <c r="L281" s="125">
        <v>0</v>
      </c>
      <c r="M281" s="168">
        <v>0</v>
      </c>
      <c r="N281" s="32">
        <v>0</v>
      </c>
      <c r="O281" s="74"/>
      <c r="P281" s="74"/>
      <c r="Q281" s="74"/>
      <c r="R281" s="74"/>
      <c r="S281" s="74"/>
      <c r="T281" s="75"/>
      <c r="U281" s="94"/>
      <c r="V281" s="94"/>
      <c r="W281" s="76"/>
      <c r="X281" s="76"/>
    </row>
    <row r="282" spans="1:24" s="9" customFormat="1" ht="12.75">
      <c r="A282" s="70" t="s">
        <v>107</v>
      </c>
      <c r="B282" s="4">
        <v>37641</v>
      </c>
      <c r="C282" s="45">
        <v>0</v>
      </c>
      <c r="D282" s="45">
        <v>0</v>
      </c>
      <c r="E282" s="45">
        <v>0</v>
      </c>
      <c r="F282" s="45">
        <v>0</v>
      </c>
      <c r="G282" s="45">
        <v>0</v>
      </c>
      <c r="H282" s="58">
        <v>0</v>
      </c>
      <c r="I282" s="58">
        <v>0</v>
      </c>
      <c r="J282" s="58">
        <v>0</v>
      </c>
      <c r="K282" s="83">
        <v>0</v>
      </c>
      <c r="L282" s="125">
        <v>0</v>
      </c>
      <c r="M282" s="168">
        <v>0</v>
      </c>
      <c r="N282" s="32">
        <v>0</v>
      </c>
      <c r="O282" s="74"/>
      <c r="P282" s="74"/>
      <c r="Q282" s="74"/>
      <c r="R282" s="74"/>
      <c r="S282" s="74"/>
      <c r="T282" s="75"/>
      <c r="U282" s="94"/>
      <c r="V282" s="94"/>
      <c r="W282" s="76"/>
      <c r="X282" s="76"/>
    </row>
    <row r="283" spans="1:24" s="9" customFormat="1" ht="12.75">
      <c r="A283" s="70" t="s">
        <v>108</v>
      </c>
      <c r="B283" s="4">
        <v>37642</v>
      </c>
      <c r="C283" s="45">
        <v>0</v>
      </c>
      <c r="D283" s="45">
        <v>0</v>
      </c>
      <c r="E283" s="45">
        <v>0</v>
      </c>
      <c r="F283" s="45">
        <v>0</v>
      </c>
      <c r="G283" s="45">
        <v>0</v>
      </c>
      <c r="H283" s="58">
        <v>0</v>
      </c>
      <c r="I283" s="58">
        <v>0</v>
      </c>
      <c r="J283" s="58">
        <v>0</v>
      </c>
      <c r="K283" s="83">
        <v>0</v>
      </c>
      <c r="L283" s="125">
        <v>0</v>
      </c>
      <c r="M283" s="168">
        <v>0</v>
      </c>
      <c r="N283" s="32">
        <v>0</v>
      </c>
      <c r="O283" s="74"/>
      <c r="P283" s="74"/>
      <c r="Q283" s="74"/>
      <c r="R283" s="74"/>
      <c r="S283" s="74"/>
      <c r="T283" s="75"/>
      <c r="U283" s="94"/>
      <c r="V283" s="94"/>
      <c r="W283" s="76"/>
      <c r="X283" s="76"/>
    </row>
    <row r="284" spans="1:24" s="9" customFormat="1" ht="12.75">
      <c r="A284" s="70" t="s">
        <v>102</v>
      </c>
      <c r="B284" s="4">
        <v>37643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58">
        <v>0</v>
      </c>
      <c r="I284" s="58">
        <v>0</v>
      </c>
      <c r="J284" s="58">
        <v>0</v>
      </c>
      <c r="K284" s="83">
        <v>0</v>
      </c>
      <c r="L284" s="125">
        <v>0</v>
      </c>
      <c r="M284" s="168">
        <v>0</v>
      </c>
      <c r="N284" s="32">
        <v>0</v>
      </c>
      <c r="O284" s="74"/>
      <c r="P284" s="74"/>
      <c r="Q284" s="74"/>
      <c r="R284" s="74"/>
      <c r="S284" s="74"/>
      <c r="T284" s="75"/>
      <c r="U284" s="94"/>
      <c r="V284" s="94"/>
      <c r="W284" s="76"/>
      <c r="X284" s="76"/>
    </row>
    <row r="285" spans="1:24" s="9" customFormat="1" ht="12.75">
      <c r="A285" s="70" t="s">
        <v>103</v>
      </c>
      <c r="B285" s="4">
        <v>37644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58">
        <v>0</v>
      </c>
      <c r="I285" s="58">
        <v>0</v>
      </c>
      <c r="J285" s="58">
        <v>0</v>
      </c>
      <c r="K285" s="83">
        <v>0</v>
      </c>
      <c r="L285" s="125">
        <v>0</v>
      </c>
      <c r="M285" s="168">
        <v>0</v>
      </c>
      <c r="N285" s="32">
        <v>0</v>
      </c>
      <c r="O285" s="74"/>
      <c r="P285" s="74"/>
      <c r="Q285" s="74"/>
      <c r="R285" s="74"/>
      <c r="S285" s="74"/>
      <c r="T285" s="75"/>
      <c r="U285" s="94"/>
      <c r="V285" s="94"/>
      <c r="W285" s="76"/>
      <c r="X285" s="76"/>
    </row>
    <row r="286" spans="1:24" s="9" customFormat="1" ht="12.75">
      <c r="A286" s="70" t="s">
        <v>104</v>
      </c>
      <c r="B286" s="4">
        <v>37645</v>
      </c>
      <c r="C286" s="45">
        <v>0</v>
      </c>
      <c r="D286" s="45">
        <v>0</v>
      </c>
      <c r="E286" s="45">
        <v>0</v>
      </c>
      <c r="F286" s="45">
        <v>0</v>
      </c>
      <c r="G286" s="45">
        <v>0</v>
      </c>
      <c r="H286" s="58">
        <v>0</v>
      </c>
      <c r="I286" s="58">
        <v>0</v>
      </c>
      <c r="J286" s="58">
        <v>0</v>
      </c>
      <c r="K286" s="83">
        <v>0</v>
      </c>
      <c r="L286" s="125">
        <v>0</v>
      </c>
      <c r="M286" s="168">
        <v>0</v>
      </c>
      <c r="N286" s="32">
        <v>0</v>
      </c>
      <c r="O286" s="74"/>
      <c r="P286" s="74"/>
      <c r="Q286" s="74"/>
      <c r="R286" s="74"/>
      <c r="S286" s="74"/>
      <c r="T286" s="75"/>
      <c r="U286" s="94"/>
      <c r="V286" s="94"/>
      <c r="W286" s="76"/>
      <c r="X286" s="76"/>
    </row>
    <row r="287" spans="1:24" s="9" customFormat="1" ht="12.75">
      <c r="A287" s="70" t="s">
        <v>105</v>
      </c>
      <c r="B287" s="4">
        <v>37646</v>
      </c>
      <c r="C287" s="45">
        <v>0</v>
      </c>
      <c r="D287" s="45">
        <v>0</v>
      </c>
      <c r="E287" s="45">
        <v>0</v>
      </c>
      <c r="F287" s="45">
        <v>0</v>
      </c>
      <c r="G287" s="45">
        <v>0</v>
      </c>
      <c r="H287" s="58">
        <v>0</v>
      </c>
      <c r="I287" s="58">
        <v>0</v>
      </c>
      <c r="J287" s="58">
        <v>0</v>
      </c>
      <c r="K287" s="83">
        <v>0</v>
      </c>
      <c r="L287" s="125">
        <v>0</v>
      </c>
      <c r="M287" s="168">
        <v>0</v>
      </c>
      <c r="N287" s="32">
        <v>0</v>
      </c>
      <c r="O287" s="74"/>
      <c r="P287" s="74"/>
      <c r="Q287" s="74"/>
      <c r="R287" s="74"/>
      <c r="S287" s="74"/>
      <c r="T287" s="75"/>
      <c r="U287" s="94"/>
      <c r="V287" s="94"/>
      <c r="W287" s="76"/>
      <c r="X287" s="76"/>
    </row>
    <row r="288" spans="1:24" s="9" customFormat="1" ht="12.75">
      <c r="A288" s="70" t="s">
        <v>106</v>
      </c>
      <c r="B288" s="4">
        <v>37647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58">
        <v>0</v>
      </c>
      <c r="I288" s="58">
        <v>0</v>
      </c>
      <c r="J288" s="58">
        <v>0</v>
      </c>
      <c r="K288" s="83">
        <v>0</v>
      </c>
      <c r="L288" s="125">
        <v>0</v>
      </c>
      <c r="M288" s="168">
        <v>0</v>
      </c>
      <c r="N288" s="32">
        <v>0</v>
      </c>
      <c r="O288" s="74"/>
      <c r="P288" s="74"/>
      <c r="Q288" s="74"/>
      <c r="R288" s="74"/>
      <c r="S288" s="74"/>
      <c r="T288" s="75"/>
      <c r="U288" s="94"/>
      <c r="V288" s="94"/>
      <c r="W288" s="76"/>
      <c r="X288" s="76"/>
    </row>
    <row r="289" spans="1:24" s="9" customFormat="1" ht="12.75">
      <c r="A289" s="70" t="s">
        <v>107</v>
      </c>
      <c r="B289" s="4">
        <v>37648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58">
        <v>0</v>
      </c>
      <c r="I289" s="58">
        <v>0</v>
      </c>
      <c r="J289" s="58">
        <v>0</v>
      </c>
      <c r="K289" s="83">
        <v>0</v>
      </c>
      <c r="L289" s="125">
        <v>0</v>
      </c>
      <c r="M289" s="168">
        <v>0</v>
      </c>
      <c r="N289" s="32">
        <v>0</v>
      </c>
      <c r="O289" s="74"/>
      <c r="P289" s="74"/>
      <c r="Q289" s="74"/>
      <c r="R289" s="74"/>
      <c r="S289" s="74"/>
      <c r="T289" s="75"/>
      <c r="U289" s="94"/>
      <c r="V289" s="94"/>
      <c r="W289" s="76"/>
      <c r="X289" s="76"/>
    </row>
    <row r="290" spans="1:24" s="9" customFormat="1" ht="13.5" thickBot="1">
      <c r="A290" s="70" t="s">
        <v>108</v>
      </c>
      <c r="B290" s="4">
        <v>37649</v>
      </c>
      <c r="C290" s="45">
        <v>0</v>
      </c>
      <c r="D290" s="45">
        <v>0</v>
      </c>
      <c r="E290" s="45">
        <v>0</v>
      </c>
      <c r="F290" s="45">
        <v>0</v>
      </c>
      <c r="G290" s="45">
        <v>0</v>
      </c>
      <c r="H290" s="58">
        <v>0</v>
      </c>
      <c r="I290" s="58">
        <v>0</v>
      </c>
      <c r="J290" s="58">
        <v>0</v>
      </c>
      <c r="K290" s="83">
        <v>0</v>
      </c>
      <c r="L290" s="125">
        <v>0</v>
      </c>
      <c r="M290" s="168">
        <v>0</v>
      </c>
      <c r="N290" s="32">
        <v>0</v>
      </c>
      <c r="O290" s="74"/>
      <c r="P290" s="74"/>
      <c r="Q290" s="74"/>
      <c r="R290" s="74"/>
      <c r="S290" s="74"/>
      <c r="T290" s="75"/>
      <c r="U290" s="94"/>
      <c r="V290" s="94"/>
      <c r="W290" s="76"/>
      <c r="X290" s="76"/>
    </row>
    <row r="291" spans="1:24" s="9" customFormat="1" ht="14.25" thickBot="1" thickTop="1">
      <c r="A291" s="70" t="s">
        <v>102</v>
      </c>
      <c r="B291" s="4">
        <v>37650</v>
      </c>
      <c r="C291" s="45">
        <v>0</v>
      </c>
      <c r="D291" s="45">
        <v>0</v>
      </c>
      <c r="E291" s="45">
        <v>0</v>
      </c>
      <c r="F291" s="45">
        <v>0</v>
      </c>
      <c r="G291" s="45">
        <v>0</v>
      </c>
      <c r="H291" s="58">
        <v>0</v>
      </c>
      <c r="I291" s="58">
        <v>0</v>
      </c>
      <c r="J291" s="58">
        <v>0</v>
      </c>
      <c r="K291" s="83">
        <v>0</v>
      </c>
      <c r="L291" s="125">
        <v>0</v>
      </c>
      <c r="M291" s="168">
        <v>0</v>
      </c>
      <c r="N291" s="32">
        <v>0</v>
      </c>
      <c r="O291" s="182"/>
      <c r="P291" s="183" t="s">
        <v>240</v>
      </c>
      <c r="Q291" s="184"/>
      <c r="R291" s="74"/>
      <c r="S291" s="74"/>
      <c r="T291" s="75"/>
      <c r="U291" s="94"/>
      <c r="V291" s="94"/>
      <c r="W291" s="76"/>
      <c r="X291" s="76"/>
    </row>
    <row r="292" spans="1:24" s="9" customFormat="1" ht="14.25" thickBot="1" thickTop="1">
      <c r="A292" s="70" t="s">
        <v>103</v>
      </c>
      <c r="B292" s="4">
        <v>37651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58">
        <v>0</v>
      </c>
      <c r="I292" s="58">
        <v>0</v>
      </c>
      <c r="J292" s="58">
        <v>0</v>
      </c>
      <c r="K292" s="83">
        <v>0</v>
      </c>
      <c r="L292" s="125">
        <v>0</v>
      </c>
      <c r="M292" s="168">
        <v>0</v>
      </c>
      <c r="N292" s="32">
        <v>0</v>
      </c>
      <c r="O292" s="160" t="s">
        <v>92</v>
      </c>
      <c r="P292" s="41" t="s">
        <v>93</v>
      </c>
      <c r="Q292" s="41" t="s">
        <v>11</v>
      </c>
      <c r="R292" s="41" t="s">
        <v>94</v>
      </c>
      <c r="S292" s="119" t="s">
        <v>175</v>
      </c>
      <c r="T292" s="38" t="s">
        <v>10</v>
      </c>
      <c r="U292" s="79" t="s">
        <v>94</v>
      </c>
      <c r="V292" s="120" t="s">
        <v>188</v>
      </c>
      <c r="W292" s="30" t="s">
        <v>94</v>
      </c>
      <c r="X292" s="30" t="s">
        <v>188</v>
      </c>
    </row>
    <row r="293" spans="1:24" s="9" customFormat="1" ht="14.25" thickBot="1" thickTop="1">
      <c r="A293" s="71" t="s">
        <v>104</v>
      </c>
      <c r="B293" s="5">
        <v>37652</v>
      </c>
      <c r="C293" s="44">
        <v>0</v>
      </c>
      <c r="D293" s="44">
        <v>0</v>
      </c>
      <c r="E293" s="44">
        <v>0</v>
      </c>
      <c r="F293" s="44">
        <v>0</v>
      </c>
      <c r="G293" s="44">
        <v>0</v>
      </c>
      <c r="H293" s="57">
        <v>0</v>
      </c>
      <c r="I293" s="57">
        <v>0</v>
      </c>
      <c r="J293" s="57">
        <v>0</v>
      </c>
      <c r="K293" s="82">
        <v>0</v>
      </c>
      <c r="L293" s="124">
        <v>0</v>
      </c>
      <c r="M293" s="170">
        <v>0</v>
      </c>
      <c r="N293" s="34">
        <v>0</v>
      </c>
      <c r="O293" s="165">
        <f aca="true" t="shared" si="29" ref="O293:T293">SUM(C263:C293)</f>
        <v>8883.83</v>
      </c>
      <c r="P293" s="77">
        <f t="shared" si="29"/>
        <v>8286.31</v>
      </c>
      <c r="Q293" s="77">
        <f t="shared" si="29"/>
        <v>7150.39</v>
      </c>
      <c r="R293" s="77">
        <f t="shared" si="29"/>
        <v>7050.910000000001</v>
      </c>
      <c r="S293" s="77">
        <f t="shared" si="29"/>
        <v>7001.05</v>
      </c>
      <c r="T293" s="89">
        <f t="shared" si="29"/>
        <v>147.70000000000002</v>
      </c>
      <c r="U293" s="79">
        <f>SUM(K263:K293)</f>
        <v>19200</v>
      </c>
      <c r="V293" s="79">
        <f>SUM(L263:L293)</f>
        <v>18949</v>
      </c>
      <c r="W293" s="51">
        <f>SUM(F263:F293)/SUM(C263:C293)</f>
        <v>0.7936790776050421</v>
      </c>
      <c r="X293" s="51">
        <f>SUM(G263:G293)/SUM(C263:C293)</f>
        <v>0.7880666334227467</v>
      </c>
    </row>
    <row r="294" spans="1:24" s="9" customFormat="1" ht="13.5" thickTop="1">
      <c r="A294" s="98" t="s">
        <v>105</v>
      </c>
      <c r="B294" s="12">
        <v>37653</v>
      </c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56">
        <v>0</v>
      </c>
      <c r="I294" s="56">
        <v>0</v>
      </c>
      <c r="J294" s="56">
        <v>0</v>
      </c>
      <c r="K294" s="81">
        <v>0</v>
      </c>
      <c r="L294" s="122">
        <v>0</v>
      </c>
      <c r="M294" s="169">
        <v>0</v>
      </c>
      <c r="N294" s="33">
        <v>0</v>
      </c>
      <c r="O294" s="74"/>
      <c r="P294" s="74"/>
      <c r="Q294" s="74"/>
      <c r="R294" s="74"/>
      <c r="S294" s="74"/>
      <c r="T294" s="75"/>
      <c r="U294" s="94"/>
      <c r="V294" s="94"/>
      <c r="W294" s="76"/>
      <c r="X294" s="76"/>
    </row>
    <row r="295" spans="1:24" s="9" customFormat="1" ht="12.75">
      <c r="A295" s="70" t="s">
        <v>106</v>
      </c>
      <c r="B295" s="4">
        <v>37654</v>
      </c>
      <c r="C295" s="45">
        <v>0</v>
      </c>
      <c r="D295" s="45">
        <v>0</v>
      </c>
      <c r="E295" s="45">
        <v>0</v>
      </c>
      <c r="F295" s="45">
        <v>0</v>
      </c>
      <c r="G295" s="45">
        <v>0</v>
      </c>
      <c r="H295" s="58">
        <v>0</v>
      </c>
      <c r="I295" s="58">
        <v>0</v>
      </c>
      <c r="J295" s="58">
        <v>0</v>
      </c>
      <c r="K295" s="83">
        <v>0</v>
      </c>
      <c r="L295" s="125">
        <v>0</v>
      </c>
      <c r="M295" s="168">
        <v>0</v>
      </c>
      <c r="N295" s="32">
        <v>0</v>
      </c>
      <c r="O295" s="74"/>
      <c r="P295" s="74"/>
      <c r="Q295" s="74"/>
      <c r="R295" s="74"/>
      <c r="S295" s="74"/>
      <c r="T295" s="75"/>
      <c r="U295" s="94"/>
      <c r="V295" s="94"/>
      <c r="W295" s="76"/>
      <c r="X295" s="76"/>
    </row>
    <row r="296" spans="1:24" s="9" customFormat="1" ht="12.75">
      <c r="A296" s="70" t="s">
        <v>107</v>
      </c>
      <c r="B296" s="4">
        <v>37655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58">
        <v>0</v>
      </c>
      <c r="I296" s="58">
        <v>0</v>
      </c>
      <c r="J296" s="58">
        <v>0</v>
      </c>
      <c r="K296" s="83">
        <v>0</v>
      </c>
      <c r="L296" s="125">
        <v>0</v>
      </c>
      <c r="M296" s="168">
        <v>0</v>
      </c>
      <c r="N296" s="32">
        <v>0</v>
      </c>
      <c r="O296" s="74"/>
      <c r="P296" s="74"/>
      <c r="Q296" s="74"/>
      <c r="R296" s="74"/>
      <c r="S296" s="74"/>
      <c r="T296" s="75"/>
      <c r="U296" s="94"/>
      <c r="V296" s="94"/>
      <c r="W296" s="76"/>
      <c r="X296" s="76"/>
    </row>
    <row r="297" spans="1:24" s="9" customFormat="1" ht="12.75">
      <c r="A297" s="70" t="s">
        <v>108</v>
      </c>
      <c r="B297" s="4">
        <v>37656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58">
        <v>0</v>
      </c>
      <c r="I297" s="58">
        <v>0</v>
      </c>
      <c r="J297" s="58">
        <v>0</v>
      </c>
      <c r="K297" s="83">
        <v>0</v>
      </c>
      <c r="L297" s="125">
        <v>0</v>
      </c>
      <c r="M297" s="168">
        <v>0</v>
      </c>
      <c r="N297" s="32">
        <v>0</v>
      </c>
      <c r="O297" s="74"/>
      <c r="P297" s="74"/>
      <c r="Q297" s="74"/>
      <c r="R297" s="74"/>
      <c r="S297" s="74"/>
      <c r="T297" s="75"/>
      <c r="U297" s="94"/>
      <c r="V297" s="94"/>
      <c r="W297" s="76"/>
      <c r="X297" s="76"/>
    </row>
    <row r="298" spans="1:24" s="9" customFormat="1" ht="12.75">
      <c r="A298" s="70" t="s">
        <v>102</v>
      </c>
      <c r="B298" s="4">
        <v>37657</v>
      </c>
      <c r="C298" s="45">
        <v>0</v>
      </c>
      <c r="D298" s="45">
        <v>0</v>
      </c>
      <c r="E298" s="45">
        <v>0</v>
      </c>
      <c r="F298" s="45">
        <v>0</v>
      </c>
      <c r="G298" s="45">
        <v>0</v>
      </c>
      <c r="H298" s="58">
        <v>0</v>
      </c>
      <c r="I298" s="58">
        <v>0</v>
      </c>
      <c r="J298" s="58">
        <v>0</v>
      </c>
      <c r="K298" s="83">
        <v>0</v>
      </c>
      <c r="L298" s="125">
        <v>0</v>
      </c>
      <c r="M298" s="168">
        <v>0</v>
      </c>
      <c r="N298" s="32">
        <v>0</v>
      </c>
      <c r="O298" s="74"/>
      <c r="P298" s="74"/>
      <c r="Q298" s="74"/>
      <c r="R298" s="74"/>
      <c r="S298" s="74"/>
      <c r="T298" s="75"/>
      <c r="U298" s="94"/>
      <c r="V298" s="94"/>
      <c r="W298" s="76"/>
      <c r="X298" s="76"/>
    </row>
    <row r="299" spans="1:24" s="9" customFormat="1" ht="12.75">
      <c r="A299" s="70" t="s">
        <v>103</v>
      </c>
      <c r="B299" s="4">
        <v>37658</v>
      </c>
      <c r="C299" s="45">
        <v>0</v>
      </c>
      <c r="D299" s="45">
        <v>0</v>
      </c>
      <c r="E299" s="45">
        <v>0</v>
      </c>
      <c r="F299" s="45">
        <v>0</v>
      </c>
      <c r="G299" s="45">
        <v>0</v>
      </c>
      <c r="H299" s="58">
        <v>0</v>
      </c>
      <c r="I299" s="58">
        <v>0</v>
      </c>
      <c r="J299" s="58">
        <v>0</v>
      </c>
      <c r="K299" s="83">
        <v>0</v>
      </c>
      <c r="L299" s="125">
        <v>0</v>
      </c>
      <c r="M299" s="168">
        <v>0</v>
      </c>
      <c r="N299" s="32">
        <v>0</v>
      </c>
      <c r="O299" s="74"/>
      <c r="P299" s="74"/>
      <c r="Q299" s="74"/>
      <c r="R299" s="74"/>
      <c r="S299" s="74"/>
      <c r="T299" s="75"/>
      <c r="U299" s="94"/>
      <c r="V299" s="94"/>
      <c r="W299" s="76"/>
      <c r="X299" s="76"/>
    </row>
    <row r="300" spans="1:24" s="9" customFormat="1" ht="12.75">
      <c r="A300" s="70" t="s">
        <v>104</v>
      </c>
      <c r="B300" s="4">
        <v>37659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58">
        <v>0</v>
      </c>
      <c r="I300" s="58">
        <v>0</v>
      </c>
      <c r="J300" s="58">
        <v>0</v>
      </c>
      <c r="K300" s="83">
        <v>0</v>
      </c>
      <c r="L300" s="125">
        <v>0</v>
      </c>
      <c r="M300" s="168">
        <v>0</v>
      </c>
      <c r="N300" s="32">
        <v>0</v>
      </c>
      <c r="O300" s="74"/>
      <c r="P300" s="74"/>
      <c r="Q300" s="74"/>
      <c r="R300" s="74"/>
      <c r="S300" s="74"/>
      <c r="T300" s="75"/>
      <c r="U300" s="94"/>
      <c r="V300" s="94"/>
      <c r="W300" s="76"/>
      <c r="X300" s="76"/>
    </row>
    <row r="301" spans="1:24" s="9" customFormat="1" ht="12.75">
      <c r="A301" s="70" t="s">
        <v>105</v>
      </c>
      <c r="B301" s="4">
        <v>37660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58">
        <v>0</v>
      </c>
      <c r="I301" s="58">
        <v>0</v>
      </c>
      <c r="J301" s="58">
        <v>0</v>
      </c>
      <c r="K301" s="83">
        <v>0</v>
      </c>
      <c r="L301" s="125">
        <v>0</v>
      </c>
      <c r="M301" s="168">
        <v>0</v>
      </c>
      <c r="N301" s="32">
        <v>0</v>
      </c>
      <c r="O301" s="74"/>
      <c r="P301" s="74"/>
      <c r="Q301" s="74"/>
      <c r="R301" s="74"/>
      <c r="S301" s="74"/>
      <c r="T301" s="75"/>
      <c r="U301" s="94"/>
      <c r="V301" s="94"/>
      <c r="W301" s="76"/>
      <c r="X301" s="76"/>
    </row>
    <row r="302" spans="1:24" s="9" customFormat="1" ht="12.75">
      <c r="A302" s="70" t="s">
        <v>106</v>
      </c>
      <c r="B302" s="4">
        <v>37661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  <c r="H302" s="58">
        <v>0</v>
      </c>
      <c r="I302" s="58">
        <v>0</v>
      </c>
      <c r="J302" s="58">
        <v>0</v>
      </c>
      <c r="K302" s="83">
        <v>0</v>
      </c>
      <c r="L302" s="125">
        <v>0</v>
      </c>
      <c r="M302" s="168">
        <v>0</v>
      </c>
      <c r="N302" s="32">
        <v>0</v>
      </c>
      <c r="O302" s="74"/>
      <c r="P302" s="74"/>
      <c r="Q302" s="74"/>
      <c r="R302" s="74"/>
      <c r="S302" s="74"/>
      <c r="T302" s="75"/>
      <c r="U302" s="94"/>
      <c r="V302" s="94"/>
      <c r="W302" s="76"/>
      <c r="X302" s="76"/>
    </row>
    <row r="303" spans="1:24" s="9" customFormat="1" ht="12.75">
      <c r="A303" s="70" t="s">
        <v>107</v>
      </c>
      <c r="B303" s="4">
        <v>37662</v>
      </c>
      <c r="C303" s="45">
        <v>9.25</v>
      </c>
      <c r="D303" s="45">
        <v>7.7</v>
      </c>
      <c r="E303" s="45">
        <v>5.51</v>
      </c>
      <c r="F303" s="45">
        <v>5.49</v>
      </c>
      <c r="G303" s="45">
        <v>5.49</v>
      </c>
      <c r="H303" s="58">
        <v>0.6</v>
      </c>
      <c r="I303" s="58">
        <v>0.5</v>
      </c>
      <c r="J303" s="58">
        <v>0.2</v>
      </c>
      <c r="K303" s="83">
        <v>27</v>
      </c>
      <c r="L303" s="125">
        <v>27</v>
      </c>
      <c r="M303" s="168">
        <f>F303/C303</f>
        <v>0.5935135135135136</v>
      </c>
      <c r="N303" s="32">
        <f>G303/C303</f>
        <v>0.5935135135135136</v>
      </c>
      <c r="O303" s="74"/>
      <c r="P303" s="74"/>
      <c r="Q303" s="74"/>
      <c r="R303" s="74"/>
      <c r="S303" s="74"/>
      <c r="T303" s="75"/>
      <c r="U303" s="94"/>
      <c r="V303" s="94"/>
      <c r="W303" s="76"/>
      <c r="X303" s="76"/>
    </row>
    <row r="304" spans="1:24" s="9" customFormat="1" ht="12.75">
      <c r="A304" s="70" t="s">
        <v>108</v>
      </c>
      <c r="B304" s="4">
        <v>37663</v>
      </c>
      <c r="C304" s="45">
        <v>166.59</v>
      </c>
      <c r="D304" s="45">
        <v>164.91</v>
      </c>
      <c r="E304" s="45">
        <v>144.25</v>
      </c>
      <c r="F304" s="45">
        <v>144.19</v>
      </c>
      <c r="G304" s="45">
        <v>144.19</v>
      </c>
      <c r="H304" s="58">
        <v>3</v>
      </c>
      <c r="I304" s="58">
        <v>3</v>
      </c>
      <c r="J304" s="58">
        <v>2.8</v>
      </c>
      <c r="K304" s="83">
        <v>369</v>
      </c>
      <c r="L304" s="125">
        <v>369</v>
      </c>
      <c r="M304" s="168">
        <f>F304/C304</f>
        <v>0.865538147547872</v>
      </c>
      <c r="N304" s="32">
        <f>G304/C304</f>
        <v>0.865538147547872</v>
      </c>
      <c r="O304" s="74"/>
      <c r="P304" s="74"/>
      <c r="Q304" s="74"/>
      <c r="R304" s="74"/>
      <c r="S304" s="74"/>
      <c r="T304" s="75"/>
      <c r="U304" s="94"/>
      <c r="V304" s="94"/>
      <c r="W304" s="76"/>
      <c r="X304" s="76"/>
    </row>
    <row r="305" spans="1:24" s="9" customFormat="1" ht="12.75">
      <c r="A305" s="70" t="s">
        <v>102</v>
      </c>
      <c r="B305" s="4">
        <v>37664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58">
        <v>0</v>
      </c>
      <c r="I305" s="58">
        <v>0</v>
      </c>
      <c r="J305" s="58">
        <v>0</v>
      </c>
      <c r="K305" s="83">
        <v>0</v>
      </c>
      <c r="L305" s="125">
        <v>0</v>
      </c>
      <c r="M305" s="168">
        <v>0</v>
      </c>
      <c r="N305" s="32">
        <v>0</v>
      </c>
      <c r="O305" s="74"/>
      <c r="P305" s="74"/>
      <c r="Q305" s="74"/>
      <c r="R305" s="74"/>
      <c r="S305" s="74"/>
      <c r="T305" s="75"/>
      <c r="U305" s="94"/>
      <c r="V305" s="94"/>
      <c r="W305" s="76"/>
      <c r="X305" s="76"/>
    </row>
    <row r="306" spans="1:24" s="9" customFormat="1" ht="12.75">
      <c r="A306" s="70" t="s">
        <v>103</v>
      </c>
      <c r="B306" s="4">
        <v>37665</v>
      </c>
      <c r="C306" s="45">
        <v>682.94</v>
      </c>
      <c r="D306" s="45">
        <v>582.84</v>
      </c>
      <c r="E306" s="45">
        <v>443.99</v>
      </c>
      <c r="F306" s="45">
        <v>442.97</v>
      </c>
      <c r="G306" s="45">
        <v>442.97</v>
      </c>
      <c r="H306" s="58">
        <v>13.3</v>
      </c>
      <c r="I306" s="58">
        <v>11.6</v>
      </c>
      <c r="J306" s="58">
        <v>9.7</v>
      </c>
      <c r="K306" s="83">
        <v>1248</v>
      </c>
      <c r="L306" s="125">
        <v>1248</v>
      </c>
      <c r="M306" s="168">
        <f>F306/C306</f>
        <v>0.6486221337159926</v>
      </c>
      <c r="N306" s="32">
        <f>G306/C306</f>
        <v>0.6486221337159926</v>
      </c>
      <c r="O306" s="74"/>
      <c r="P306" s="74"/>
      <c r="Q306" s="74"/>
      <c r="R306" s="74"/>
      <c r="S306" s="74"/>
      <c r="T306" s="75"/>
      <c r="U306" s="94"/>
      <c r="V306" s="94"/>
      <c r="W306" s="76"/>
      <c r="X306" s="76"/>
    </row>
    <row r="307" spans="1:24" s="9" customFormat="1" ht="12.75">
      <c r="A307" s="70" t="s">
        <v>104</v>
      </c>
      <c r="B307" s="4">
        <v>37666</v>
      </c>
      <c r="C307" s="45">
        <v>137.62</v>
      </c>
      <c r="D307" s="45">
        <v>136.19</v>
      </c>
      <c r="E307" s="45">
        <v>123.07</v>
      </c>
      <c r="F307" s="45">
        <v>123.05</v>
      </c>
      <c r="G307" s="45">
        <v>123.05</v>
      </c>
      <c r="H307" s="58">
        <v>2.2</v>
      </c>
      <c r="I307" s="58">
        <v>2.2</v>
      </c>
      <c r="J307" s="58">
        <v>2.2</v>
      </c>
      <c r="K307" s="83">
        <v>373</v>
      </c>
      <c r="L307" s="125">
        <v>373</v>
      </c>
      <c r="M307" s="168">
        <f>F307/C307</f>
        <v>0.8941287603545995</v>
      </c>
      <c r="N307" s="32">
        <f>G307/C307</f>
        <v>0.8941287603545995</v>
      </c>
      <c r="O307" s="74"/>
      <c r="P307" s="74"/>
      <c r="Q307" s="74"/>
      <c r="R307" s="74"/>
      <c r="S307" s="74"/>
      <c r="T307" s="75"/>
      <c r="U307" s="94"/>
      <c r="V307" s="94"/>
      <c r="W307" s="76"/>
      <c r="X307" s="76"/>
    </row>
    <row r="308" spans="1:24" s="9" customFormat="1" ht="12.75">
      <c r="A308" s="70" t="s">
        <v>105</v>
      </c>
      <c r="B308" s="4">
        <v>37667</v>
      </c>
      <c r="C308" s="45">
        <v>1055.63</v>
      </c>
      <c r="D308" s="45">
        <v>1039.92</v>
      </c>
      <c r="E308" s="45">
        <v>893.16</v>
      </c>
      <c r="F308" s="45">
        <v>886.28</v>
      </c>
      <c r="G308" s="45">
        <v>886.28</v>
      </c>
      <c r="H308" s="58">
        <v>21.7</v>
      </c>
      <c r="I308" s="58">
        <v>21.4</v>
      </c>
      <c r="J308" s="58">
        <v>20.1</v>
      </c>
      <c r="K308" s="83">
        <v>2977</v>
      </c>
      <c r="L308" s="125">
        <v>2977</v>
      </c>
      <c r="M308" s="168">
        <f>F308/C308</f>
        <v>0.839574472116177</v>
      </c>
      <c r="N308" s="32">
        <f>G308/C308</f>
        <v>0.839574472116177</v>
      </c>
      <c r="O308" s="74"/>
      <c r="P308" s="74"/>
      <c r="Q308" s="74"/>
      <c r="R308" s="74"/>
      <c r="S308" s="74"/>
      <c r="T308" s="75"/>
      <c r="U308" s="94"/>
      <c r="V308" s="94"/>
      <c r="W308" s="76"/>
      <c r="X308" s="76"/>
    </row>
    <row r="309" spans="1:24" s="9" customFormat="1" ht="12.75">
      <c r="A309" s="70" t="s">
        <v>106</v>
      </c>
      <c r="B309" s="4">
        <v>37668</v>
      </c>
      <c r="C309" s="45">
        <v>521.86</v>
      </c>
      <c r="D309" s="45">
        <v>507.82</v>
      </c>
      <c r="E309" s="45">
        <v>468.54</v>
      </c>
      <c r="F309" s="45">
        <v>468.32</v>
      </c>
      <c r="G309" s="45">
        <v>468.32</v>
      </c>
      <c r="H309" s="58">
        <v>10.9</v>
      </c>
      <c r="I309" s="58">
        <v>10.5</v>
      </c>
      <c r="J309" s="58">
        <v>10.4</v>
      </c>
      <c r="K309" s="83">
        <v>1543</v>
      </c>
      <c r="L309" s="125">
        <v>1543</v>
      </c>
      <c r="M309" s="168">
        <f>F309/C309</f>
        <v>0.8974054344076955</v>
      </c>
      <c r="N309" s="32">
        <f>G309/C309</f>
        <v>0.8974054344076955</v>
      </c>
      <c r="O309" s="74"/>
      <c r="P309" s="74"/>
      <c r="Q309" s="74"/>
      <c r="R309" s="74"/>
      <c r="S309" s="74"/>
      <c r="T309" s="75"/>
      <c r="U309" s="94"/>
      <c r="V309" s="94"/>
      <c r="W309" s="76"/>
      <c r="X309" s="76"/>
    </row>
    <row r="310" spans="1:24" s="9" customFormat="1" ht="12.75">
      <c r="A310" s="70" t="s">
        <v>107</v>
      </c>
      <c r="B310" s="4">
        <v>37669</v>
      </c>
      <c r="C310" s="45"/>
      <c r="D310" s="45"/>
      <c r="E310" s="45"/>
      <c r="F310" s="45"/>
      <c r="G310" s="45"/>
      <c r="H310" s="58"/>
      <c r="I310" s="58"/>
      <c r="J310" s="58"/>
      <c r="K310" s="83"/>
      <c r="L310" s="125"/>
      <c r="M310" s="168"/>
      <c r="N310" s="32"/>
      <c r="O310" s="74"/>
      <c r="P310" s="74"/>
      <c r="Q310" s="74"/>
      <c r="R310" s="74"/>
      <c r="S310" s="74"/>
      <c r="T310" s="75"/>
      <c r="U310" s="94"/>
      <c r="V310" s="94"/>
      <c r="W310" s="76"/>
      <c r="X310" s="76"/>
    </row>
    <row r="311" spans="1:24" s="9" customFormat="1" ht="12.75">
      <c r="A311" s="70" t="s">
        <v>108</v>
      </c>
      <c r="B311" s="4">
        <v>37670</v>
      </c>
      <c r="C311" s="45"/>
      <c r="D311" s="45"/>
      <c r="E311" s="45"/>
      <c r="F311" s="45"/>
      <c r="G311" s="45"/>
      <c r="H311" s="58"/>
      <c r="I311" s="58"/>
      <c r="J311" s="58"/>
      <c r="K311" s="83"/>
      <c r="L311" s="125"/>
      <c r="M311" s="168"/>
      <c r="N311" s="32"/>
      <c r="O311" s="74"/>
      <c r="P311" s="74"/>
      <c r="Q311" s="74"/>
      <c r="R311" s="74"/>
      <c r="S311" s="74"/>
      <c r="T311" s="75"/>
      <c r="U311" s="94"/>
      <c r="V311" s="94"/>
      <c r="W311" s="76"/>
      <c r="X311" s="76"/>
    </row>
    <row r="312" spans="1:24" s="9" customFormat="1" ht="12.75">
      <c r="A312" s="70" t="s">
        <v>102</v>
      </c>
      <c r="B312" s="4">
        <v>37671</v>
      </c>
      <c r="C312" s="45"/>
      <c r="D312" s="45"/>
      <c r="E312" s="45"/>
      <c r="F312" s="45"/>
      <c r="G312" s="45"/>
      <c r="H312" s="58"/>
      <c r="I312" s="58"/>
      <c r="J312" s="58"/>
      <c r="K312" s="83"/>
      <c r="L312" s="125"/>
      <c r="M312" s="168"/>
      <c r="N312" s="32"/>
      <c r="O312" s="74"/>
      <c r="P312" s="74"/>
      <c r="Q312" s="74"/>
      <c r="R312" s="74"/>
      <c r="S312" s="74"/>
      <c r="T312" s="75"/>
      <c r="U312" s="94"/>
      <c r="V312" s="94"/>
      <c r="W312" s="76"/>
      <c r="X312" s="76"/>
    </row>
    <row r="313" spans="1:24" s="9" customFormat="1" ht="12.75">
      <c r="A313" s="70" t="s">
        <v>103</v>
      </c>
      <c r="B313" s="4">
        <v>37672</v>
      </c>
      <c r="C313" s="45"/>
      <c r="D313" s="45"/>
      <c r="E313" s="45"/>
      <c r="F313" s="45"/>
      <c r="G313" s="45"/>
      <c r="H313" s="58"/>
      <c r="I313" s="58"/>
      <c r="J313" s="58"/>
      <c r="K313" s="83"/>
      <c r="L313" s="125"/>
      <c r="M313" s="168"/>
      <c r="N313" s="32"/>
      <c r="O313" s="74"/>
      <c r="P313" s="74"/>
      <c r="Q313" s="74"/>
      <c r="R313" s="74"/>
      <c r="S313" s="74"/>
      <c r="T313" s="75"/>
      <c r="U313" s="94"/>
      <c r="V313" s="94"/>
      <c r="W313" s="76"/>
      <c r="X313" s="76"/>
    </row>
    <row r="314" spans="1:24" s="9" customFormat="1" ht="12.75">
      <c r="A314" s="70" t="s">
        <v>104</v>
      </c>
      <c r="B314" s="4">
        <v>37673</v>
      </c>
      <c r="C314" s="45"/>
      <c r="D314" s="45"/>
      <c r="E314" s="45"/>
      <c r="F314" s="45"/>
      <c r="G314" s="45"/>
      <c r="H314" s="58"/>
      <c r="I314" s="58"/>
      <c r="J314" s="58"/>
      <c r="K314" s="83"/>
      <c r="L314" s="125"/>
      <c r="M314" s="168"/>
      <c r="N314" s="32"/>
      <c r="O314" s="74"/>
      <c r="P314" s="74"/>
      <c r="Q314" s="74"/>
      <c r="R314" s="74"/>
      <c r="S314" s="74"/>
      <c r="T314" s="75"/>
      <c r="U314" s="94"/>
      <c r="V314" s="94"/>
      <c r="W314" s="76"/>
      <c r="X314" s="76"/>
    </row>
    <row r="315" spans="1:24" s="9" customFormat="1" ht="12.75">
      <c r="A315" s="70" t="s">
        <v>105</v>
      </c>
      <c r="B315" s="4">
        <v>37674</v>
      </c>
      <c r="C315" s="45"/>
      <c r="D315" s="45"/>
      <c r="E315" s="45"/>
      <c r="F315" s="45"/>
      <c r="G315" s="45"/>
      <c r="H315" s="58"/>
      <c r="I315" s="58"/>
      <c r="J315" s="58"/>
      <c r="K315" s="83"/>
      <c r="L315" s="125"/>
      <c r="M315" s="168"/>
      <c r="N315" s="32"/>
      <c r="O315" s="74"/>
      <c r="P315" s="74"/>
      <c r="Q315" s="74"/>
      <c r="R315" s="74"/>
      <c r="S315" s="74"/>
      <c r="T315" s="75"/>
      <c r="U315" s="94"/>
      <c r="V315" s="94"/>
      <c r="W315" s="76"/>
      <c r="X315" s="76"/>
    </row>
    <row r="316" spans="1:24" s="9" customFormat="1" ht="12.75">
      <c r="A316" s="70" t="s">
        <v>106</v>
      </c>
      <c r="B316" s="4">
        <v>37675</v>
      </c>
      <c r="C316" s="45"/>
      <c r="D316" s="45"/>
      <c r="E316" s="45"/>
      <c r="F316" s="45"/>
      <c r="G316" s="45"/>
      <c r="H316" s="58"/>
      <c r="I316" s="58"/>
      <c r="J316" s="58"/>
      <c r="K316" s="83"/>
      <c r="L316" s="125"/>
      <c r="M316" s="168"/>
      <c r="N316" s="32"/>
      <c r="O316" s="74"/>
      <c r="P316" s="74"/>
      <c r="Q316" s="74"/>
      <c r="R316" s="74"/>
      <c r="S316" s="74"/>
      <c r="T316" s="75"/>
      <c r="U316" s="94"/>
      <c r="V316" s="94"/>
      <c r="W316" s="76"/>
      <c r="X316" s="76"/>
    </row>
    <row r="317" spans="1:24" s="9" customFormat="1" ht="12.75">
      <c r="A317" s="98" t="s">
        <v>107</v>
      </c>
      <c r="B317" s="112">
        <v>37676</v>
      </c>
      <c r="C317" s="45"/>
      <c r="D317" s="45"/>
      <c r="E317" s="45"/>
      <c r="F317" s="45"/>
      <c r="G317" s="45"/>
      <c r="H317" s="58"/>
      <c r="I317" s="58"/>
      <c r="J317" s="58"/>
      <c r="K317" s="83"/>
      <c r="L317" s="125"/>
      <c r="M317" s="168"/>
      <c r="N317" s="32"/>
      <c r="O317" s="74"/>
      <c r="P317" s="74"/>
      <c r="Q317" s="74"/>
      <c r="R317" s="74"/>
      <c r="S317" s="74"/>
      <c r="T317" s="75"/>
      <c r="U317" s="94"/>
      <c r="V317" s="94"/>
      <c r="W317" s="76"/>
      <c r="X317" s="76"/>
    </row>
    <row r="318" spans="1:24" s="9" customFormat="1" ht="13.5" thickBot="1">
      <c r="A318" s="70" t="s">
        <v>108</v>
      </c>
      <c r="B318" s="108">
        <v>37677</v>
      </c>
      <c r="C318" s="45"/>
      <c r="D318" s="45"/>
      <c r="E318" s="45"/>
      <c r="F318" s="45"/>
      <c r="G318" s="45"/>
      <c r="H318" s="58"/>
      <c r="I318" s="58"/>
      <c r="J318" s="58"/>
      <c r="K318" s="83"/>
      <c r="L318" s="125"/>
      <c r="M318" s="168"/>
      <c r="N318" s="32"/>
      <c r="O318" s="74"/>
      <c r="P318" s="74"/>
      <c r="Q318" s="74"/>
      <c r="R318" s="74"/>
      <c r="S318" s="74"/>
      <c r="T318" s="75"/>
      <c r="U318" s="94"/>
      <c r="V318" s="94"/>
      <c r="W318" s="76"/>
      <c r="X318" s="76"/>
    </row>
    <row r="319" spans="1:24" s="9" customFormat="1" ht="14.25" thickBot="1" thickTop="1">
      <c r="A319" s="70" t="s">
        <v>102</v>
      </c>
      <c r="B319" s="108">
        <v>37678</v>
      </c>
      <c r="C319" s="45"/>
      <c r="D319" s="45"/>
      <c r="E319" s="45"/>
      <c r="F319" s="45"/>
      <c r="G319" s="45"/>
      <c r="H319" s="58"/>
      <c r="I319" s="58"/>
      <c r="J319" s="58"/>
      <c r="K319" s="83"/>
      <c r="L319" s="125"/>
      <c r="M319" s="168"/>
      <c r="N319" s="32"/>
      <c r="O319" s="182"/>
      <c r="P319" s="183" t="s">
        <v>226</v>
      </c>
      <c r="Q319" s="184"/>
      <c r="R319" s="74"/>
      <c r="S319" s="74"/>
      <c r="T319" s="75"/>
      <c r="U319" s="94"/>
      <c r="V319" s="94"/>
      <c r="W319" s="76"/>
      <c r="X319" s="76"/>
    </row>
    <row r="320" spans="1:24" s="9" customFormat="1" ht="14.25" thickBot="1" thickTop="1">
      <c r="A320" s="70" t="s">
        <v>103</v>
      </c>
      <c r="B320" s="108">
        <v>37679</v>
      </c>
      <c r="C320" s="45"/>
      <c r="D320" s="45"/>
      <c r="E320" s="45"/>
      <c r="F320" s="45"/>
      <c r="G320" s="45"/>
      <c r="H320" s="58"/>
      <c r="I320" s="58"/>
      <c r="J320" s="58"/>
      <c r="K320" s="83"/>
      <c r="L320" s="125"/>
      <c r="M320" s="168"/>
      <c r="N320" s="32"/>
      <c r="O320" s="160" t="s">
        <v>92</v>
      </c>
      <c r="P320" s="41" t="s">
        <v>93</v>
      </c>
      <c r="Q320" s="41" t="s">
        <v>11</v>
      </c>
      <c r="R320" s="41" t="s">
        <v>94</v>
      </c>
      <c r="S320" s="119" t="s">
        <v>175</v>
      </c>
      <c r="T320" s="38" t="s">
        <v>10</v>
      </c>
      <c r="U320" s="79" t="s">
        <v>94</v>
      </c>
      <c r="V320" s="120" t="s">
        <v>188</v>
      </c>
      <c r="W320" s="30" t="s">
        <v>12</v>
      </c>
      <c r="X320" s="30" t="s">
        <v>12</v>
      </c>
    </row>
    <row r="321" spans="1:24" s="9" customFormat="1" ht="14.25" thickBot="1" thickTop="1">
      <c r="A321" s="71" t="s">
        <v>104</v>
      </c>
      <c r="B321" s="111">
        <v>37680</v>
      </c>
      <c r="C321" s="44"/>
      <c r="D321" s="44"/>
      <c r="E321" s="44"/>
      <c r="F321" s="44"/>
      <c r="G321" s="44"/>
      <c r="H321" s="57"/>
      <c r="I321" s="57"/>
      <c r="J321" s="57"/>
      <c r="K321" s="82"/>
      <c r="L321" s="124"/>
      <c r="M321" s="170"/>
      <c r="N321" s="34"/>
      <c r="O321" s="165">
        <f aca="true" t="shared" si="30" ref="O321:T321">SUM(C291:C321)</f>
        <v>2573.8900000000003</v>
      </c>
      <c r="P321" s="77">
        <f t="shared" si="30"/>
        <v>2439.38</v>
      </c>
      <c r="Q321" s="77">
        <f t="shared" si="30"/>
        <v>2078.52</v>
      </c>
      <c r="R321" s="77">
        <f t="shared" si="30"/>
        <v>2070.3</v>
      </c>
      <c r="S321" s="77">
        <f t="shared" si="30"/>
        <v>2070.3</v>
      </c>
      <c r="T321" s="89">
        <f t="shared" si="30"/>
        <v>51.699999999999996</v>
      </c>
      <c r="U321" s="79">
        <f>SUM(K291:K321)</f>
        <v>6537</v>
      </c>
      <c r="V321" s="79"/>
      <c r="W321" s="51">
        <f>SUM(E291:E321)/SUM(B291:B321)</f>
        <v>0.0017801415706375817</v>
      </c>
      <c r="X321" s="51">
        <f>SUM(F291:F321)/SUM(C291:C321)</f>
        <v>0.8043467281041536</v>
      </c>
    </row>
    <row r="322" spans="1:24" s="9" customFormat="1" ht="13.5" thickTop="1">
      <c r="A322" s="98"/>
      <c r="B322" s="112"/>
      <c r="C322" s="43"/>
      <c r="D322" s="43"/>
      <c r="E322" s="43"/>
      <c r="F322" s="43"/>
      <c r="G322" s="43"/>
      <c r="H322" s="56"/>
      <c r="I322" s="56"/>
      <c r="J322" s="56"/>
      <c r="K322" s="81"/>
      <c r="L322" s="122"/>
      <c r="M322" s="169"/>
      <c r="N322" s="33"/>
      <c r="O322" s="74"/>
      <c r="P322" s="74"/>
      <c r="Q322" s="74"/>
      <c r="R322" s="74"/>
      <c r="S322" s="74"/>
      <c r="T322" s="75"/>
      <c r="U322" s="94"/>
      <c r="V322" s="94"/>
      <c r="W322" s="76"/>
      <c r="X322" s="76"/>
    </row>
    <row r="323" spans="1:24" s="9" customFormat="1" ht="12.75">
      <c r="A323" s="70"/>
      <c r="B323" s="108"/>
      <c r="C323" s="45"/>
      <c r="D323" s="45"/>
      <c r="E323" s="45"/>
      <c r="F323" s="45"/>
      <c r="G323" s="45"/>
      <c r="H323" s="58"/>
      <c r="I323" s="58"/>
      <c r="J323" s="58"/>
      <c r="K323" s="83"/>
      <c r="L323" s="125"/>
      <c r="M323" s="168"/>
      <c r="N323" s="32"/>
      <c r="O323" s="74"/>
      <c r="P323" s="74"/>
      <c r="Q323" s="74"/>
      <c r="R323" s="74"/>
      <c r="S323" s="74"/>
      <c r="T323" s="75"/>
      <c r="U323" s="94"/>
      <c r="V323" s="94"/>
      <c r="W323" s="76"/>
      <c r="X323" s="76"/>
    </row>
    <row r="324" spans="1:24" s="9" customFormat="1" ht="12.75">
      <c r="A324" s="70"/>
      <c r="B324" s="108"/>
      <c r="C324" s="45"/>
      <c r="D324" s="45"/>
      <c r="E324" s="45"/>
      <c r="F324" s="45"/>
      <c r="G324" s="45"/>
      <c r="H324" s="58"/>
      <c r="I324" s="58"/>
      <c r="J324" s="58"/>
      <c r="K324" s="83"/>
      <c r="L324" s="125"/>
      <c r="M324" s="168"/>
      <c r="N324" s="32"/>
      <c r="O324" s="74"/>
      <c r="P324" s="74"/>
      <c r="Q324" s="74"/>
      <c r="R324" s="74"/>
      <c r="S324" s="74"/>
      <c r="T324" s="75"/>
      <c r="U324" s="94"/>
      <c r="V324" s="94"/>
      <c r="W324" s="76"/>
      <c r="X324" s="76"/>
    </row>
    <row r="325" spans="1:24" s="9" customFormat="1" ht="12.75">
      <c r="A325" s="70"/>
      <c r="B325" s="108"/>
      <c r="C325" s="45"/>
      <c r="D325" s="45"/>
      <c r="E325" s="45"/>
      <c r="F325" s="45"/>
      <c r="G325" s="45"/>
      <c r="H325" s="58"/>
      <c r="I325" s="58"/>
      <c r="J325" s="58"/>
      <c r="K325" s="83"/>
      <c r="L325" s="125"/>
      <c r="M325" s="168"/>
      <c r="N325" s="32"/>
      <c r="O325" s="74"/>
      <c r="P325" s="74"/>
      <c r="Q325" s="74"/>
      <c r="R325" s="74"/>
      <c r="S325" s="74"/>
      <c r="T325" s="75"/>
      <c r="U325" s="94"/>
      <c r="V325" s="94"/>
      <c r="W325" s="76"/>
      <c r="X325" s="76"/>
    </row>
    <row r="326" spans="1:24" s="9" customFormat="1" ht="12.75">
      <c r="A326" s="70"/>
      <c r="B326" s="108"/>
      <c r="C326" s="45"/>
      <c r="D326" s="45"/>
      <c r="E326" s="45"/>
      <c r="F326" s="45"/>
      <c r="G326" s="45"/>
      <c r="H326" s="58"/>
      <c r="I326" s="58"/>
      <c r="J326" s="58"/>
      <c r="K326" s="83"/>
      <c r="L326" s="125"/>
      <c r="M326" s="168"/>
      <c r="N326" s="32"/>
      <c r="O326" s="74"/>
      <c r="P326" s="74"/>
      <c r="Q326" s="74"/>
      <c r="R326" s="74"/>
      <c r="S326" s="74"/>
      <c r="T326" s="75"/>
      <c r="U326" s="94"/>
      <c r="V326" s="94"/>
      <c r="W326" s="76"/>
      <c r="X326" s="76"/>
    </row>
    <row r="327" spans="1:24" s="9" customFormat="1" ht="12.75">
      <c r="A327" s="70"/>
      <c r="B327" s="108"/>
      <c r="C327" s="45"/>
      <c r="D327" s="45"/>
      <c r="E327" s="45"/>
      <c r="F327" s="45"/>
      <c r="G327" s="45"/>
      <c r="H327" s="58"/>
      <c r="I327" s="58"/>
      <c r="J327" s="58"/>
      <c r="K327" s="83"/>
      <c r="L327" s="125"/>
      <c r="M327" s="168"/>
      <c r="N327" s="32"/>
      <c r="O327" s="74"/>
      <c r="P327" s="74"/>
      <c r="Q327" s="74"/>
      <c r="R327" s="74"/>
      <c r="S327" s="74"/>
      <c r="T327" s="75"/>
      <c r="U327" s="94"/>
      <c r="V327" s="94"/>
      <c r="W327" s="76"/>
      <c r="X327" s="76"/>
    </row>
    <row r="328" spans="1:24" s="9" customFormat="1" ht="13.5" thickBot="1">
      <c r="A328" s="71"/>
      <c r="B328" s="111" t="s">
        <v>8</v>
      </c>
      <c r="C328" s="44" t="s">
        <v>8</v>
      </c>
      <c r="D328" s="44" t="s">
        <v>8</v>
      </c>
      <c r="E328" s="44" t="s">
        <v>8</v>
      </c>
      <c r="F328" s="44" t="s">
        <v>8</v>
      </c>
      <c r="G328" s="44"/>
      <c r="H328" s="57" t="s">
        <v>8</v>
      </c>
      <c r="I328" s="57"/>
      <c r="J328" s="57"/>
      <c r="K328" s="82" t="s">
        <v>8</v>
      </c>
      <c r="L328" s="124"/>
      <c r="M328" s="171" t="s">
        <v>8</v>
      </c>
      <c r="N328" s="35"/>
      <c r="O328" s="90"/>
      <c r="P328" s="90"/>
      <c r="Q328" s="90"/>
      <c r="R328" s="90"/>
      <c r="S328" s="90"/>
      <c r="T328" s="91"/>
      <c r="U328" s="92"/>
      <c r="V328" s="92"/>
      <c r="W328" s="93"/>
      <c r="X328" s="93"/>
    </row>
    <row r="329" spans="3:14" ht="14.25" thickBot="1" thickTop="1">
      <c r="C329" s="47">
        <f aca="true" t="shared" si="31" ref="C329:L329">SUM(C6:C328)</f>
        <v>129297.60999999999</v>
      </c>
      <c r="D329" s="47">
        <f t="shared" si="31"/>
        <v>117100.62000000004</v>
      </c>
      <c r="E329" s="47">
        <f t="shared" si="31"/>
        <v>85261.48000000004</v>
      </c>
      <c r="F329" s="47">
        <f t="shared" si="31"/>
        <v>83332.39000000004</v>
      </c>
      <c r="G329" s="47">
        <f t="shared" si="31"/>
        <v>82613.87000000004</v>
      </c>
      <c r="H329" s="47">
        <f t="shared" si="31"/>
        <v>2784</v>
      </c>
      <c r="I329" s="47">
        <f t="shared" si="31"/>
        <v>2499.9000000000005</v>
      </c>
      <c r="J329" s="47">
        <f t="shared" si="31"/>
        <v>2136.5999999999995</v>
      </c>
      <c r="K329" s="47">
        <f t="shared" si="31"/>
        <v>226086</v>
      </c>
      <c r="L329" s="47">
        <f t="shared" si="31"/>
        <v>222385</v>
      </c>
      <c r="M329" s="36">
        <f>F329/C329</f>
        <v>0.6445006214732047</v>
      </c>
      <c r="N329" s="36">
        <f>G329/C329</f>
        <v>0.6389435195283196</v>
      </c>
    </row>
    <row r="330" spans="1:14" ht="14.25" thickBot="1" thickTop="1">
      <c r="A330" s="16" t="s">
        <v>109</v>
      </c>
      <c r="B330" s="10" t="s">
        <v>0</v>
      </c>
      <c r="C330" s="106" t="s">
        <v>92</v>
      </c>
      <c r="D330" s="41" t="s">
        <v>93</v>
      </c>
      <c r="E330" s="41" t="s">
        <v>11</v>
      </c>
      <c r="F330" s="41" t="s">
        <v>94</v>
      </c>
      <c r="G330" s="119" t="s">
        <v>175</v>
      </c>
      <c r="H330" s="38" t="s">
        <v>10</v>
      </c>
      <c r="I330" s="38" t="s">
        <v>93</v>
      </c>
      <c r="J330" s="38" t="s">
        <v>94</v>
      </c>
      <c r="K330" s="79" t="s">
        <v>94</v>
      </c>
      <c r="L330" s="164" t="s">
        <v>175</v>
      </c>
      <c r="M330" s="51" t="s">
        <v>94</v>
      </c>
      <c r="N330" s="51" t="s">
        <v>188</v>
      </c>
    </row>
    <row r="331" spans="3:14" ht="14.25" thickBot="1" thickTop="1">
      <c r="C331" s="187"/>
      <c r="D331" s="119"/>
      <c r="E331" s="39" t="s">
        <v>115</v>
      </c>
      <c r="F331" s="118"/>
      <c r="G331" s="40"/>
      <c r="H331" s="38"/>
      <c r="I331" s="53" t="s">
        <v>9</v>
      </c>
      <c r="J331" s="54"/>
      <c r="K331" s="163" t="s">
        <v>187</v>
      </c>
      <c r="L331" s="127"/>
      <c r="M331" s="185" t="s">
        <v>99</v>
      </c>
      <c r="N331" s="186"/>
    </row>
    <row r="332" ht="13.5" thickTop="1"/>
  </sheetData>
  <printOptions/>
  <pageMargins left="0.25" right="1.08" top="0.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6"/>
  <sheetViews>
    <sheetView workbookViewId="0" topLeftCell="A366">
      <selection activeCell="B385" sqref="B385:N394"/>
    </sheetView>
  </sheetViews>
  <sheetFormatPr defaultColWidth="9.140625" defaultRowHeight="12.75"/>
  <cols>
    <col min="2" max="2" width="10.7109375" style="0" customWidth="1"/>
    <col min="3" max="7" width="9.7109375" style="37" customWidth="1"/>
    <col min="8" max="10" width="6.7109375" style="37" customWidth="1"/>
    <col min="11" max="12" width="8.7109375" style="0" customWidth="1"/>
    <col min="13" max="13" width="6.7109375" style="29" customWidth="1"/>
  </cols>
  <sheetData>
    <row r="1" spans="1:20" ht="14.25" thickBot="1" thickTop="1">
      <c r="A1" s="13"/>
      <c r="C1" s="107"/>
      <c r="D1" s="119"/>
      <c r="E1" s="39" t="s">
        <v>115</v>
      </c>
      <c r="F1" s="118"/>
      <c r="G1" s="40"/>
      <c r="H1" s="38"/>
      <c r="I1" s="53" t="s">
        <v>9</v>
      </c>
      <c r="J1" s="54"/>
      <c r="K1" s="163" t="s">
        <v>187</v>
      </c>
      <c r="L1" s="127"/>
      <c r="M1" s="166" t="s">
        <v>99</v>
      </c>
      <c r="N1" s="167"/>
      <c r="O1" s="85"/>
      <c r="P1" s="85"/>
      <c r="Q1" s="85"/>
      <c r="R1" s="86"/>
      <c r="S1" s="87"/>
      <c r="T1" s="88"/>
    </row>
    <row r="2" spans="1:20" s="1" customFormat="1" ht="14.25" thickBot="1" thickTop="1">
      <c r="A2" s="16" t="s">
        <v>109</v>
      </c>
      <c r="B2" s="10" t="s">
        <v>0</v>
      </c>
      <c r="C2" s="41" t="s">
        <v>92</v>
      </c>
      <c r="D2" s="41" t="s">
        <v>93</v>
      </c>
      <c r="E2" s="41" t="s">
        <v>11</v>
      </c>
      <c r="F2" s="41" t="s">
        <v>94</v>
      </c>
      <c r="G2" s="119" t="s">
        <v>175</v>
      </c>
      <c r="H2" s="38" t="s">
        <v>10</v>
      </c>
      <c r="I2" s="38" t="s">
        <v>93</v>
      </c>
      <c r="J2" s="38" t="s">
        <v>94</v>
      </c>
      <c r="K2" s="79" t="s">
        <v>94</v>
      </c>
      <c r="L2" s="120" t="s">
        <v>175</v>
      </c>
      <c r="M2" s="51" t="s">
        <v>94</v>
      </c>
      <c r="N2" s="51" t="s">
        <v>188</v>
      </c>
      <c r="O2" s="85"/>
      <c r="P2" s="85"/>
      <c r="Q2" s="85"/>
      <c r="R2" s="86"/>
      <c r="S2" s="87"/>
      <c r="T2" s="88"/>
    </row>
    <row r="3" spans="1:20" ht="13.5" thickTop="1">
      <c r="A3" s="98" t="s">
        <v>107</v>
      </c>
      <c r="B3" s="12">
        <v>37438</v>
      </c>
      <c r="C3" s="43">
        <v>195.37</v>
      </c>
      <c r="D3" s="43">
        <v>173.49</v>
      </c>
      <c r="E3" s="43">
        <v>103.58</v>
      </c>
      <c r="F3" s="43">
        <v>93.94</v>
      </c>
      <c r="G3" s="43">
        <v>93.94</v>
      </c>
      <c r="H3" s="56">
        <v>13.3</v>
      </c>
      <c r="I3" s="56">
        <v>12.1</v>
      </c>
      <c r="J3" s="56">
        <v>10.3</v>
      </c>
      <c r="K3" s="81">
        <v>682</v>
      </c>
      <c r="L3" s="122">
        <v>682</v>
      </c>
      <c r="M3" s="169">
        <f aca="true" t="shared" si="0" ref="M3:M9">F3/C3</f>
        <v>0.48083124328197774</v>
      </c>
      <c r="N3" s="33">
        <f aca="true" t="shared" si="1" ref="N3:N9">G3/C3</f>
        <v>0.48083124328197774</v>
      </c>
      <c r="O3" s="85"/>
      <c r="P3" s="85"/>
      <c r="Q3" s="85"/>
      <c r="R3" s="86"/>
      <c r="S3" s="87"/>
      <c r="T3" s="88"/>
    </row>
    <row r="4" spans="1:20" ht="12.75">
      <c r="A4" s="70" t="s">
        <v>108</v>
      </c>
      <c r="B4" s="4">
        <v>37439</v>
      </c>
      <c r="C4" s="45">
        <v>117.66</v>
      </c>
      <c r="D4" s="45">
        <v>115.43</v>
      </c>
      <c r="E4" s="45">
        <v>82.12</v>
      </c>
      <c r="F4" s="45">
        <v>81.73</v>
      </c>
      <c r="G4" s="45">
        <v>81.73</v>
      </c>
      <c r="H4" s="58">
        <v>11</v>
      </c>
      <c r="I4" s="58">
        <v>10.8</v>
      </c>
      <c r="J4" s="58">
        <v>9.7</v>
      </c>
      <c r="K4" s="83">
        <v>678</v>
      </c>
      <c r="L4" s="125">
        <v>678</v>
      </c>
      <c r="M4" s="168">
        <f t="shared" si="0"/>
        <v>0.6946285908550061</v>
      </c>
      <c r="N4" s="32">
        <f t="shared" si="1"/>
        <v>0.6946285908550061</v>
      </c>
      <c r="O4" s="85"/>
      <c r="P4" s="85"/>
      <c r="Q4" s="85"/>
      <c r="R4" s="86"/>
      <c r="S4" s="87"/>
      <c r="T4" s="88"/>
    </row>
    <row r="5" spans="1:20" ht="12.75">
      <c r="A5" s="70" t="s">
        <v>102</v>
      </c>
      <c r="B5" s="4">
        <v>37440</v>
      </c>
      <c r="C5" s="45">
        <v>303.81</v>
      </c>
      <c r="D5" s="45">
        <v>206.95</v>
      </c>
      <c r="E5" s="45">
        <v>134.64</v>
      </c>
      <c r="F5" s="45">
        <v>108.96</v>
      </c>
      <c r="G5" s="45">
        <v>108.96</v>
      </c>
      <c r="H5" s="58">
        <v>8.7</v>
      </c>
      <c r="I5" s="58">
        <v>6.3</v>
      </c>
      <c r="J5" s="58">
        <v>4.8</v>
      </c>
      <c r="K5" s="83">
        <v>395</v>
      </c>
      <c r="L5" s="125">
        <v>395</v>
      </c>
      <c r="M5" s="168">
        <f t="shared" si="0"/>
        <v>0.3586452058852572</v>
      </c>
      <c r="N5" s="32">
        <f t="shared" si="1"/>
        <v>0.3586452058852572</v>
      </c>
      <c r="O5" s="85"/>
      <c r="P5" s="85"/>
      <c r="Q5" s="85"/>
      <c r="R5" s="86"/>
      <c r="S5" s="87"/>
      <c r="T5" s="88"/>
    </row>
    <row r="6" spans="1:20" ht="12.75">
      <c r="A6" s="70" t="s">
        <v>103</v>
      </c>
      <c r="B6" s="4">
        <v>37441</v>
      </c>
      <c r="C6" s="45">
        <v>500.91</v>
      </c>
      <c r="D6" s="45">
        <v>479.31</v>
      </c>
      <c r="E6" s="45">
        <v>374.89</v>
      </c>
      <c r="F6" s="45">
        <v>363.83</v>
      </c>
      <c r="G6" s="45">
        <v>363.83</v>
      </c>
      <c r="H6" s="58">
        <v>17.6</v>
      </c>
      <c r="I6" s="58">
        <v>16.9</v>
      </c>
      <c r="J6" s="58">
        <v>15</v>
      </c>
      <c r="K6" s="83">
        <v>1496</v>
      </c>
      <c r="L6" s="125">
        <v>1496</v>
      </c>
      <c r="M6" s="168">
        <f t="shared" si="0"/>
        <v>0.7263380647222055</v>
      </c>
      <c r="N6" s="32">
        <f t="shared" si="1"/>
        <v>0.7263380647222055</v>
      </c>
      <c r="O6" s="85"/>
      <c r="P6" s="85"/>
      <c r="Q6" s="85"/>
      <c r="R6" s="86"/>
      <c r="S6" s="87"/>
      <c r="T6" s="88"/>
    </row>
    <row r="7" spans="1:20" ht="12.75">
      <c r="A7" s="70" t="s">
        <v>104</v>
      </c>
      <c r="B7" s="4">
        <v>37442</v>
      </c>
      <c r="C7" s="45">
        <v>24.25</v>
      </c>
      <c r="D7" s="45">
        <v>24.14</v>
      </c>
      <c r="E7" s="45">
        <v>21.7</v>
      </c>
      <c r="F7" s="45">
        <v>20.38</v>
      </c>
      <c r="G7" s="45">
        <v>20.38</v>
      </c>
      <c r="H7" s="58">
        <v>1.2</v>
      </c>
      <c r="I7" s="58">
        <v>1.2</v>
      </c>
      <c r="J7" s="58">
        <v>1.2</v>
      </c>
      <c r="K7" s="83">
        <v>99</v>
      </c>
      <c r="L7" s="125">
        <v>99</v>
      </c>
      <c r="M7" s="168">
        <f t="shared" si="0"/>
        <v>0.8404123711340206</v>
      </c>
      <c r="N7" s="32">
        <f t="shared" si="1"/>
        <v>0.8404123711340206</v>
      </c>
      <c r="O7" s="85"/>
      <c r="P7" s="85"/>
      <c r="Q7" s="85"/>
      <c r="R7" s="86"/>
      <c r="S7" s="87"/>
      <c r="T7" s="88"/>
    </row>
    <row r="8" spans="1:20" ht="12.75">
      <c r="A8" s="70" t="s">
        <v>105</v>
      </c>
      <c r="B8" s="4">
        <v>37443</v>
      </c>
      <c r="C8" s="45">
        <v>769.72</v>
      </c>
      <c r="D8" s="45">
        <v>713.11</v>
      </c>
      <c r="E8" s="45">
        <v>496.93</v>
      </c>
      <c r="F8" s="45">
        <v>427.05</v>
      </c>
      <c r="G8" s="45">
        <v>427.05</v>
      </c>
      <c r="H8" s="58">
        <v>19</v>
      </c>
      <c r="I8" s="58">
        <v>17.6</v>
      </c>
      <c r="J8" s="58">
        <v>16.3</v>
      </c>
      <c r="K8" s="83">
        <v>1777</v>
      </c>
      <c r="L8" s="125">
        <v>1777</v>
      </c>
      <c r="M8" s="168">
        <f t="shared" si="0"/>
        <v>0.5548121394792912</v>
      </c>
      <c r="N8" s="32">
        <f t="shared" si="1"/>
        <v>0.5548121394792912</v>
      </c>
      <c r="O8" s="85"/>
      <c r="P8" s="85"/>
      <c r="Q8" s="85"/>
      <c r="R8" s="86"/>
      <c r="S8" s="87"/>
      <c r="T8" s="88"/>
    </row>
    <row r="9" spans="1:20" ht="13.5" thickBot="1">
      <c r="A9" s="71" t="s">
        <v>106</v>
      </c>
      <c r="B9" s="5">
        <v>37444</v>
      </c>
      <c r="C9" s="45">
        <v>583.87</v>
      </c>
      <c r="D9" s="45">
        <v>558.56</v>
      </c>
      <c r="E9" s="45">
        <v>440.83</v>
      </c>
      <c r="F9" s="45">
        <v>371.62</v>
      </c>
      <c r="G9" s="45">
        <v>371.62</v>
      </c>
      <c r="H9" s="58">
        <v>15.1</v>
      </c>
      <c r="I9" s="58">
        <v>14.3</v>
      </c>
      <c r="J9" s="58">
        <v>12.8</v>
      </c>
      <c r="K9" s="83">
        <v>1356</v>
      </c>
      <c r="L9" s="125">
        <v>1356</v>
      </c>
      <c r="M9" s="168">
        <f t="shared" si="0"/>
        <v>0.6364772980286708</v>
      </c>
      <c r="N9" s="32">
        <f t="shared" si="1"/>
        <v>0.6364772980286708</v>
      </c>
      <c r="O9" s="85"/>
      <c r="P9" s="85"/>
      <c r="Q9" s="85"/>
      <c r="R9" s="86"/>
      <c r="S9" s="87"/>
      <c r="T9" s="88"/>
    </row>
    <row r="10" spans="1:14" ht="14.25" thickBot="1" thickTop="1">
      <c r="A10" s="180"/>
      <c r="B10" s="181"/>
      <c r="C10" s="52">
        <f aca="true" t="shared" si="2" ref="C10:L10">SUM(C3:C9)</f>
        <v>2495.59</v>
      </c>
      <c r="D10" s="52">
        <f t="shared" si="2"/>
        <v>2270.99</v>
      </c>
      <c r="E10" s="52">
        <f t="shared" si="2"/>
        <v>1654.69</v>
      </c>
      <c r="F10" s="52">
        <f t="shared" si="2"/>
        <v>1467.5100000000002</v>
      </c>
      <c r="G10" s="52">
        <f t="shared" si="2"/>
        <v>1467.5100000000002</v>
      </c>
      <c r="H10" s="52">
        <f t="shared" si="2"/>
        <v>85.9</v>
      </c>
      <c r="I10" s="52">
        <f t="shared" si="2"/>
        <v>79.2</v>
      </c>
      <c r="J10" s="52">
        <f t="shared" si="2"/>
        <v>70.1</v>
      </c>
      <c r="K10" s="11">
        <f t="shared" si="2"/>
        <v>6483</v>
      </c>
      <c r="L10" s="11">
        <f t="shared" si="2"/>
        <v>6483</v>
      </c>
      <c r="M10" s="36">
        <f>F10/C10</f>
        <v>0.5880413048617762</v>
      </c>
      <c r="N10" s="36">
        <f>G10/C10</f>
        <v>0.5880413048617762</v>
      </c>
    </row>
    <row r="11" ht="13.5" thickTop="1"/>
    <row r="12" ht="13.5" thickBot="1"/>
    <row r="13" spans="1:20" ht="14.25" thickBot="1" thickTop="1">
      <c r="A13" s="13"/>
      <c r="C13" s="107"/>
      <c r="D13" s="119"/>
      <c r="E13" s="39" t="s">
        <v>115</v>
      </c>
      <c r="F13" s="118"/>
      <c r="G13" s="40"/>
      <c r="H13" s="38"/>
      <c r="I13" s="53" t="s">
        <v>9</v>
      </c>
      <c r="J13" s="54"/>
      <c r="K13" s="163" t="s">
        <v>187</v>
      </c>
      <c r="L13" s="127"/>
      <c r="M13" s="166" t="s">
        <v>99</v>
      </c>
      <c r="N13" s="167"/>
      <c r="O13" s="85"/>
      <c r="P13" s="85"/>
      <c r="Q13" s="85"/>
      <c r="R13" s="86"/>
      <c r="S13" s="87"/>
      <c r="T13" s="88"/>
    </row>
    <row r="14" spans="1:20" s="1" customFormat="1" ht="14.25" thickBot="1" thickTop="1">
      <c r="A14" s="16" t="s">
        <v>109</v>
      </c>
      <c r="B14" s="10" t="s">
        <v>0</v>
      </c>
      <c r="C14" s="41" t="s">
        <v>92</v>
      </c>
      <c r="D14" s="41" t="s">
        <v>93</v>
      </c>
      <c r="E14" s="41" t="s">
        <v>11</v>
      </c>
      <c r="F14" s="41" t="s">
        <v>94</v>
      </c>
      <c r="G14" s="119" t="s">
        <v>175</v>
      </c>
      <c r="H14" s="38" t="s">
        <v>10</v>
      </c>
      <c r="I14" s="38" t="s">
        <v>93</v>
      </c>
      <c r="J14" s="38" t="s">
        <v>94</v>
      </c>
      <c r="K14" s="79" t="s">
        <v>94</v>
      </c>
      <c r="L14" s="120" t="s">
        <v>175</v>
      </c>
      <c r="M14" s="51" t="s">
        <v>94</v>
      </c>
      <c r="N14" s="51" t="s">
        <v>188</v>
      </c>
      <c r="O14" s="85"/>
      <c r="P14" s="85"/>
      <c r="Q14" s="85"/>
      <c r="R14" s="86"/>
      <c r="S14" s="87"/>
      <c r="T14" s="88"/>
    </row>
    <row r="15" spans="1:24" ht="13.5" thickTop="1">
      <c r="A15" s="70" t="s">
        <v>107</v>
      </c>
      <c r="B15" s="4">
        <v>37445</v>
      </c>
      <c r="C15" s="45">
        <v>674.95</v>
      </c>
      <c r="D15" s="45">
        <v>666.34</v>
      </c>
      <c r="E15" s="45">
        <v>533.92</v>
      </c>
      <c r="F15" s="45">
        <v>505.19</v>
      </c>
      <c r="G15" s="45">
        <v>505.19</v>
      </c>
      <c r="H15" s="58">
        <v>19.9</v>
      </c>
      <c r="I15" s="58">
        <v>19.6</v>
      </c>
      <c r="J15" s="58">
        <v>17.6</v>
      </c>
      <c r="K15" s="83">
        <v>1923</v>
      </c>
      <c r="L15" s="125">
        <v>1923</v>
      </c>
      <c r="M15" s="168">
        <f>F15/C15</f>
        <v>0.748485072968368</v>
      </c>
      <c r="N15" s="32">
        <f aca="true" t="shared" si="3" ref="N15:N21">G15/C15</f>
        <v>0.748485072968368</v>
      </c>
      <c r="O15" s="85"/>
      <c r="P15" s="85"/>
      <c r="Q15" s="85"/>
      <c r="R15" s="85"/>
      <c r="S15" s="85"/>
      <c r="T15" s="86"/>
      <c r="U15" s="87"/>
      <c r="V15" s="87"/>
      <c r="W15" s="88"/>
      <c r="X15" s="88"/>
    </row>
    <row r="16" spans="1:24" ht="12.75">
      <c r="A16" s="70" t="s">
        <v>108</v>
      </c>
      <c r="B16" s="4">
        <v>37446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58">
        <v>0</v>
      </c>
      <c r="I16" s="58">
        <v>0</v>
      </c>
      <c r="J16" s="58">
        <v>0</v>
      </c>
      <c r="K16" s="83">
        <v>0</v>
      </c>
      <c r="L16" s="125">
        <v>0</v>
      </c>
      <c r="M16" s="168">
        <v>0</v>
      </c>
      <c r="N16" s="32">
        <v>0</v>
      </c>
      <c r="O16" s="85"/>
      <c r="P16" s="85"/>
      <c r="Q16" s="85"/>
      <c r="R16" s="85"/>
      <c r="S16" s="85"/>
      <c r="T16" s="86"/>
      <c r="U16" s="87"/>
      <c r="V16" s="87"/>
      <c r="W16" s="88"/>
      <c r="X16" s="88"/>
    </row>
    <row r="17" spans="1:24" ht="12.75">
      <c r="A17" s="70" t="s">
        <v>102</v>
      </c>
      <c r="B17" s="4">
        <v>37447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58">
        <v>0</v>
      </c>
      <c r="I17" s="58">
        <v>0</v>
      </c>
      <c r="J17" s="58">
        <v>0</v>
      </c>
      <c r="K17" s="83">
        <v>0</v>
      </c>
      <c r="L17" s="125">
        <v>0</v>
      </c>
      <c r="M17" s="168">
        <v>0</v>
      </c>
      <c r="N17" s="32">
        <v>0</v>
      </c>
      <c r="O17" s="85"/>
      <c r="P17" s="85"/>
      <c r="Q17" s="85"/>
      <c r="R17" s="85"/>
      <c r="S17" s="85"/>
      <c r="T17" s="86"/>
      <c r="U17" s="87"/>
      <c r="V17" s="87"/>
      <c r="W17" s="88"/>
      <c r="X17" s="88"/>
    </row>
    <row r="18" spans="1:24" ht="12.75">
      <c r="A18" s="70" t="s">
        <v>103</v>
      </c>
      <c r="B18" s="4">
        <v>37448</v>
      </c>
      <c r="C18" s="45">
        <v>341.48</v>
      </c>
      <c r="D18" s="45">
        <v>303.25</v>
      </c>
      <c r="E18" s="45">
        <v>193.73</v>
      </c>
      <c r="F18" s="45">
        <v>187.83</v>
      </c>
      <c r="G18" s="45">
        <v>187.83</v>
      </c>
      <c r="H18" s="58">
        <v>9.4</v>
      </c>
      <c r="I18" s="58">
        <v>8.5</v>
      </c>
      <c r="J18" s="58">
        <v>7.2</v>
      </c>
      <c r="K18" s="83">
        <v>789</v>
      </c>
      <c r="L18" s="125">
        <v>789</v>
      </c>
      <c r="M18" s="168">
        <f>F18/C18</f>
        <v>0.5500468548670493</v>
      </c>
      <c r="N18" s="32">
        <f t="shared" si="3"/>
        <v>0.5500468548670493</v>
      </c>
      <c r="O18" s="85"/>
      <c r="P18" s="85"/>
      <c r="Q18" s="85"/>
      <c r="R18" s="85"/>
      <c r="S18" s="85"/>
      <c r="T18" s="86"/>
      <c r="U18" s="87"/>
      <c r="V18" s="87"/>
      <c r="W18" s="88"/>
      <c r="X18" s="88"/>
    </row>
    <row r="19" spans="1:24" ht="12.75">
      <c r="A19" s="70" t="s">
        <v>104</v>
      </c>
      <c r="B19" s="4">
        <v>37449</v>
      </c>
      <c r="C19" s="45">
        <v>204.99</v>
      </c>
      <c r="D19" s="45">
        <v>201.38</v>
      </c>
      <c r="E19" s="45">
        <v>160.74</v>
      </c>
      <c r="F19" s="45">
        <v>159.98</v>
      </c>
      <c r="G19" s="45">
        <v>159.98</v>
      </c>
      <c r="H19" s="58">
        <v>11.4</v>
      </c>
      <c r="I19" s="58">
        <v>11.2</v>
      </c>
      <c r="J19" s="58">
        <v>10.2</v>
      </c>
      <c r="K19" s="83">
        <v>860</v>
      </c>
      <c r="L19" s="125">
        <v>860</v>
      </c>
      <c r="M19" s="168">
        <f>F19/C19</f>
        <v>0.780428313576272</v>
      </c>
      <c r="N19" s="32">
        <f t="shared" si="3"/>
        <v>0.780428313576272</v>
      </c>
      <c r="O19" s="85"/>
      <c r="P19" s="85"/>
      <c r="Q19" s="85"/>
      <c r="R19" s="85"/>
      <c r="S19" s="85"/>
      <c r="T19" s="86"/>
      <c r="U19" s="87"/>
      <c r="V19" s="87"/>
      <c r="W19" s="88"/>
      <c r="X19" s="88"/>
    </row>
    <row r="20" spans="1:24" ht="12.75">
      <c r="A20" s="70" t="s">
        <v>105</v>
      </c>
      <c r="B20" s="4">
        <v>37450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58">
        <v>0</v>
      </c>
      <c r="I20" s="58">
        <v>0</v>
      </c>
      <c r="J20" s="58">
        <v>0</v>
      </c>
      <c r="K20" s="83">
        <v>0</v>
      </c>
      <c r="L20" s="125">
        <v>0</v>
      </c>
      <c r="M20" s="168">
        <v>0</v>
      </c>
      <c r="N20" s="32">
        <v>0</v>
      </c>
      <c r="O20" s="85"/>
      <c r="P20" s="85"/>
      <c r="Q20" s="85"/>
      <c r="R20" s="85"/>
      <c r="S20" s="85"/>
      <c r="T20" s="86"/>
      <c r="U20" s="87"/>
      <c r="V20" s="87"/>
      <c r="W20" s="88"/>
      <c r="X20" s="88"/>
    </row>
    <row r="21" spans="1:24" ht="13.5" thickBot="1">
      <c r="A21" s="70" t="s">
        <v>106</v>
      </c>
      <c r="B21" s="4">
        <v>37451</v>
      </c>
      <c r="C21" s="45">
        <v>191.17</v>
      </c>
      <c r="D21" s="45">
        <v>161.88</v>
      </c>
      <c r="E21" s="45">
        <v>92.09</v>
      </c>
      <c r="F21" s="45">
        <v>88.25</v>
      </c>
      <c r="G21" s="45">
        <v>88.25</v>
      </c>
      <c r="H21" s="58">
        <v>5.4</v>
      </c>
      <c r="I21" s="58">
        <v>4.6</v>
      </c>
      <c r="J21" s="58">
        <v>3.7</v>
      </c>
      <c r="K21" s="83">
        <v>497</v>
      </c>
      <c r="L21" s="125">
        <v>497</v>
      </c>
      <c r="M21" s="168">
        <f>F21/C21</f>
        <v>0.4616310090495371</v>
      </c>
      <c r="N21" s="32">
        <f t="shared" si="3"/>
        <v>0.4616310090495371</v>
      </c>
      <c r="O21" s="85"/>
      <c r="P21" s="85"/>
      <c r="Q21" s="85"/>
      <c r="R21" s="85"/>
      <c r="S21" s="85"/>
      <c r="T21" s="86"/>
      <c r="U21" s="87"/>
      <c r="V21" s="87"/>
      <c r="W21" s="88"/>
      <c r="X21" s="88"/>
    </row>
    <row r="22" spans="1:14" ht="14.25" thickBot="1" thickTop="1">
      <c r="A22" s="180"/>
      <c r="B22" s="181"/>
      <c r="C22" s="52">
        <f aca="true" t="shared" si="4" ref="C22:L22">SUM(C15:C21)</f>
        <v>1412.5900000000001</v>
      </c>
      <c r="D22" s="52">
        <f t="shared" si="4"/>
        <v>1332.85</v>
      </c>
      <c r="E22" s="52">
        <f t="shared" si="4"/>
        <v>980.48</v>
      </c>
      <c r="F22" s="52">
        <f t="shared" si="4"/>
        <v>941.25</v>
      </c>
      <c r="G22" s="52">
        <f t="shared" si="4"/>
        <v>941.25</v>
      </c>
      <c r="H22" s="52">
        <f t="shared" si="4"/>
        <v>46.099999999999994</v>
      </c>
      <c r="I22" s="52">
        <f t="shared" si="4"/>
        <v>43.9</v>
      </c>
      <c r="J22" s="52">
        <f t="shared" si="4"/>
        <v>38.7</v>
      </c>
      <c r="K22" s="11">
        <f t="shared" si="4"/>
        <v>4069</v>
      </c>
      <c r="L22" s="11">
        <f t="shared" si="4"/>
        <v>4069</v>
      </c>
      <c r="M22" s="36">
        <f>F22/C22</f>
        <v>0.6663292250405283</v>
      </c>
      <c r="N22" s="36">
        <f>G22/C22</f>
        <v>0.6663292250405283</v>
      </c>
    </row>
    <row r="23" ht="13.5" thickTop="1"/>
    <row r="24" ht="13.5" thickBot="1"/>
    <row r="25" spans="1:20" ht="14.25" thickBot="1" thickTop="1">
      <c r="A25" s="13"/>
      <c r="C25" s="107"/>
      <c r="D25" s="119"/>
      <c r="E25" s="39" t="s">
        <v>115</v>
      </c>
      <c r="F25" s="118"/>
      <c r="G25" s="40"/>
      <c r="H25" s="38"/>
      <c r="I25" s="53" t="s">
        <v>9</v>
      </c>
      <c r="J25" s="54"/>
      <c r="K25" s="163" t="s">
        <v>187</v>
      </c>
      <c r="L25" s="127"/>
      <c r="M25" s="166" t="s">
        <v>99</v>
      </c>
      <c r="N25" s="167"/>
      <c r="O25" s="85"/>
      <c r="P25" s="85"/>
      <c r="Q25" s="85"/>
      <c r="R25" s="86"/>
      <c r="S25" s="87"/>
      <c r="T25" s="88"/>
    </row>
    <row r="26" spans="1:20" s="1" customFormat="1" ht="14.25" thickBot="1" thickTop="1">
      <c r="A26" s="16" t="s">
        <v>109</v>
      </c>
      <c r="B26" s="10" t="s">
        <v>0</v>
      </c>
      <c r="C26" s="41" t="s">
        <v>92</v>
      </c>
      <c r="D26" s="41" t="s">
        <v>93</v>
      </c>
      <c r="E26" s="41" t="s">
        <v>11</v>
      </c>
      <c r="F26" s="41" t="s">
        <v>94</v>
      </c>
      <c r="G26" s="119" t="s">
        <v>175</v>
      </c>
      <c r="H26" s="38" t="s">
        <v>10</v>
      </c>
      <c r="I26" s="38" t="s">
        <v>93</v>
      </c>
      <c r="J26" s="38" t="s">
        <v>94</v>
      </c>
      <c r="K26" s="79" t="s">
        <v>94</v>
      </c>
      <c r="L26" s="120" t="s">
        <v>175</v>
      </c>
      <c r="M26" s="51" t="s">
        <v>94</v>
      </c>
      <c r="N26" s="51" t="s">
        <v>188</v>
      </c>
      <c r="O26" s="85"/>
      <c r="P26" s="85"/>
      <c r="Q26" s="85"/>
      <c r="R26" s="86"/>
      <c r="S26" s="87"/>
      <c r="T26" s="88"/>
    </row>
    <row r="27" spans="1:24" ht="13.5" thickTop="1">
      <c r="A27" s="70" t="s">
        <v>107</v>
      </c>
      <c r="B27" s="4">
        <v>37452</v>
      </c>
      <c r="C27" s="45">
        <v>427.38</v>
      </c>
      <c r="D27" s="45">
        <v>389.21</v>
      </c>
      <c r="E27" s="45">
        <v>254.46</v>
      </c>
      <c r="F27" s="45">
        <v>248.39</v>
      </c>
      <c r="G27" s="45">
        <v>248.39</v>
      </c>
      <c r="H27" s="58">
        <v>17.9</v>
      </c>
      <c r="I27" s="58">
        <v>16.2</v>
      </c>
      <c r="J27" s="58">
        <v>14.3</v>
      </c>
      <c r="K27" s="83">
        <v>1297</v>
      </c>
      <c r="L27" s="125">
        <v>1297</v>
      </c>
      <c r="M27" s="168">
        <f>F27/C27</f>
        <v>0.5811923814872011</v>
      </c>
      <c r="N27" s="32">
        <f aca="true" t="shared" si="5" ref="N27:N33">G27/C27</f>
        <v>0.5811923814872011</v>
      </c>
      <c r="O27" s="85"/>
      <c r="P27" s="85"/>
      <c r="Q27" s="85"/>
      <c r="R27" s="85"/>
      <c r="S27" s="85"/>
      <c r="T27" s="86"/>
      <c r="U27" s="87"/>
      <c r="V27" s="87"/>
      <c r="W27" s="88"/>
      <c r="X27" s="88"/>
    </row>
    <row r="28" spans="1:24" ht="12.75">
      <c r="A28" s="70" t="s">
        <v>108</v>
      </c>
      <c r="B28" s="4">
        <v>37453</v>
      </c>
      <c r="C28" s="45">
        <v>253.06</v>
      </c>
      <c r="D28" s="45">
        <v>239.57</v>
      </c>
      <c r="E28" s="45">
        <v>158.31</v>
      </c>
      <c r="F28" s="45">
        <v>155.19</v>
      </c>
      <c r="G28" s="45">
        <v>155.19</v>
      </c>
      <c r="H28" s="58">
        <v>13.6</v>
      </c>
      <c r="I28" s="58">
        <v>12.8</v>
      </c>
      <c r="J28" s="58">
        <v>11</v>
      </c>
      <c r="K28" s="83">
        <v>956</v>
      </c>
      <c r="L28" s="125">
        <v>956</v>
      </c>
      <c r="M28" s="168">
        <f>F28/C28</f>
        <v>0.6132537738085829</v>
      </c>
      <c r="N28" s="32">
        <f t="shared" si="5"/>
        <v>0.6132537738085829</v>
      </c>
      <c r="O28" s="85"/>
      <c r="P28" s="85"/>
      <c r="Q28" s="85"/>
      <c r="R28" s="85"/>
      <c r="S28" s="85"/>
      <c r="T28" s="86"/>
      <c r="U28" s="87"/>
      <c r="V28" s="87"/>
      <c r="W28" s="88"/>
      <c r="X28" s="88"/>
    </row>
    <row r="29" spans="1:24" ht="12.75">
      <c r="A29" s="70" t="s">
        <v>102</v>
      </c>
      <c r="B29" s="4">
        <v>37454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58">
        <v>0</v>
      </c>
      <c r="I29" s="58">
        <v>0</v>
      </c>
      <c r="J29" s="58">
        <v>0</v>
      </c>
      <c r="K29" s="83">
        <v>0</v>
      </c>
      <c r="L29" s="125">
        <v>0</v>
      </c>
      <c r="M29" s="168">
        <v>0</v>
      </c>
      <c r="N29" s="32">
        <v>0</v>
      </c>
      <c r="O29" s="85"/>
      <c r="P29" s="85"/>
      <c r="Q29" s="85"/>
      <c r="R29" s="85"/>
      <c r="S29" s="85"/>
      <c r="T29" s="86"/>
      <c r="U29" s="87"/>
      <c r="V29" s="87"/>
      <c r="W29" s="88"/>
      <c r="X29" s="88"/>
    </row>
    <row r="30" spans="1:24" ht="12.75">
      <c r="A30" s="70" t="s">
        <v>103</v>
      </c>
      <c r="B30" s="4">
        <v>37455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58">
        <v>0</v>
      </c>
      <c r="I30" s="58">
        <v>0</v>
      </c>
      <c r="J30" s="58">
        <v>0</v>
      </c>
      <c r="K30" s="83">
        <v>0</v>
      </c>
      <c r="L30" s="125">
        <v>0</v>
      </c>
      <c r="M30" s="168">
        <v>0</v>
      </c>
      <c r="N30" s="32">
        <v>0</v>
      </c>
      <c r="O30" s="85"/>
      <c r="P30" s="85"/>
      <c r="Q30" s="85"/>
      <c r="R30" s="85"/>
      <c r="S30" s="85"/>
      <c r="T30" s="86"/>
      <c r="U30" s="87"/>
      <c r="V30" s="87"/>
      <c r="W30" s="88"/>
      <c r="X30" s="88"/>
    </row>
    <row r="31" spans="1:24" ht="12.75">
      <c r="A31" s="70" t="s">
        <v>104</v>
      </c>
      <c r="B31" s="4">
        <v>37456</v>
      </c>
      <c r="C31" s="45">
        <v>81.98</v>
      </c>
      <c r="D31" s="45">
        <v>67.09</v>
      </c>
      <c r="E31" s="45">
        <v>49.91</v>
      </c>
      <c r="F31" s="45">
        <v>49.43</v>
      </c>
      <c r="G31" s="45">
        <v>49.43</v>
      </c>
      <c r="H31" s="58">
        <v>1.6</v>
      </c>
      <c r="I31" s="58">
        <v>1.3</v>
      </c>
      <c r="J31" s="58">
        <v>1.2</v>
      </c>
      <c r="K31" s="83">
        <v>101</v>
      </c>
      <c r="L31" s="125">
        <v>101</v>
      </c>
      <c r="M31" s="168">
        <f>F31/C31</f>
        <v>0.6029519394974384</v>
      </c>
      <c r="N31" s="32">
        <f t="shared" si="5"/>
        <v>0.6029519394974384</v>
      </c>
      <c r="O31" s="85"/>
      <c r="P31" s="85"/>
      <c r="Q31" s="85"/>
      <c r="R31" s="85"/>
      <c r="S31" s="85"/>
      <c r="T31" s="86"/>
      <c r="U31" s="87"/>
      <c r="V31" s="87"/>
      <c r="W31" s="88"/>
      <c r="X31" s="88"/>
    </row>
    <row r="32" spans="1:24" ht="12.75">
      <c r="A32" s="70" t="s">
        <v>105</v>
      </c>
      <c r="B32" s="4">
        <v>37457</v>
      </c>
      <c r="C32" s="45">
        <v>359.83</v>
      </c>
      <c r="D32" s="45">
        <v>307.25</v>
      </c>
      <c r="E32" s="45">
        <v>206.4</v>
      </c>
      <c r="F32" s="45">
        <v>202.26</v>
      </c>
      <c r="G32" s="45">
        <v>202.26</v>
      </c>
      <c r="H32" s="58">
        <v>8.4</v>
      </c>
      <c r="I32" s="58">
        <v>7</v>
      </c>
      <c r="J32" s="58">
        <v>6</v>
      </c>
      <c r="K32" s="83">
        <v>672</v>
      </c>
      <c r="L32" s="125">
        <v>672</v>
      </c>
      <c r="M32" s="168">
        <f>F32/C32</f>
        <v>0.5620987688630742</v>
      </c>
      <c r="N32" s="32">
        <f t="shared" si="5"/>
        <v>0.5620987688630742</v>
      </c>
      <c r="O32" s="85"/>
      <c r="P32" s="85"/>
      <c r="Q32" s="85"/>
      <c r="R32" s="85"/>
      <c r="S32" s="85"/>
      <c r="T32" s="86"/>
      <c r="U32" s="87"/>
      <c r="V32" s="87"/>
      <c r="W32" s="88"/>
      <c r="X32" s="88"/>
    </row>
    <row r="33" spans="1:24" ht="13.5" thickBot="1">
      <c r="A33" s="70" t="s">
        <v>106</v>
      </c>
      <c r="B33" s="4">
        <v>37458</v>
      </c>
      <c r="C33" s="45">
        <v>509.65</v>
      </c>
      <c r="D33" s="45">
        <v>442.82</v>
      </c>
      <c r="E33" s="45">
        <v>258.32</v>
      </c>
      <c r="F33" s="45">
        <v>254.35</v>
      </c>
      <c r="G33" s="45">
        <v>254.35</v>
      </c>
      <c r="H33" s="58">
        <v>20.5</v>
      </c>
      <c r="I33" s="58">
        <v>18.1</v>
      </c>
      <c r="J33" s="58">
        <v>14.1</v>
      </c>
      <c r="K33" s="83">
        <v>1189</v>
      </c>
      <c r="L33" s="125">
        <v>1189</v>
      </c>
      <c r="M33" s="168">
        <f>F33/C33</f>
        <v>0.4990679878347886</v>
      </c>
      <c r="N33" s="32">
        <f t="shared" si="5"/>
        <v>0.4990679878347886</v>
      </c>
      <c r="O33" s="85"/>
      <c r="P33" s="85"/>
      <c r="Q33" s="85"/>
      <c r="R33" s="85"/>
      <c r="S33" s="85"/>
      <c r="T33" s="86"/>
      <c r="U33" s="87"/>
      <c r="V33" s="87"/>
      <c r="W33" s="88"/>
      <c r="X33" s="88"/>
    </row>
    <row r="34" spans="1:14" ht="14.25" thickBot="1" thickTop="1">
      <c r="A34" s="180"/>
      <c r="B34" s="181"/>
      <c r="C34" s="52">
        <f aca="true" t="shared" si="6" ref="C34:L34">SUM(C27:C33)</f>
        <v>1631.9</v>
      </c>
      <c r="D34" s="52">
        <f t="shared" si="6"/>
        <v>1445.94</v>
      </c>
      <c r="E34" s="52">
        <f t="shared" si="6"/>
        <v>927.3999999999999</v>
      </c>
      <c r="F34" s="52">
        <f t="shared" si="6"/>
        <v>909.62</v>
      </c>
      <c r="G34" s="52">
        <f t="shared" si="6"/>
        <v>909.62</v>
      </c>
      <c r="H34" s="52">
        <f t="shared" si="6"/>
        <v>62</v>
      </c>
      <c r="I34" s="52">
        <f t="shared" si="6"/>
        <v>55.4</v>
      </c>
      <c r="J34" s="52">
        <f t="shared" si="6"/>
        <v>46.6</v>
      </c>
      <c r="K34" s="11">
        <f t="shared" si="6"/>
        <v>4215</v>
      </c>
      <c r="L34" s="11">
        <f t="shared" si="6"/>
        <v>4215</v>
      </c>
      <c r="M34" s="36">
        <f>F34/C34</f>
        <v>0.5573993504503952</v>
      </c>
      <c r="N34" s="36">
        <f>G34/C34</f>
        <v>0.5573993504503952</v>
      </c>
    </row>
    <row r="35" ht="13.5" thickTop="1"/>
    <row r="36" ht="13.5" thickBot="1"/>
    <row r="37" spans="1:20" ht="14.25" thickBot="1" thickTop="1">
      <c r="A37" s="13"/>
      <c r="C37" s="107"/>
      <c r="D37" s="119"/>
      <c r="E37" s="39" t="s">
        <v>115</v>
      </c>
      <c r="F37" s="118"/>
      <c r="G37" s="40"/>
      <c r="H37" s="38"/>
      <c r="I37" s="53" t="s">
        <v>9</v>
      </c>
      <c r="J37" s="54"/>
      <c r="K37" s="163" t="s">
        <v>187</v>
      </c>
      <c r="L37" s="127"/>
      <c r="M37" s="166" t="s">
        <v>99</v>
      </c>
      <c r="N37" s="167"/>
      <c r="O37" s="85"/>
      <c r="P37" s="85"/>
      <c r="Q37" s="85"/>
      <c r="R37" s="86"/>
      <c r="S37" s="87"/>
      <c r="T37" s="88"/>
    </row>
    <row r="38" spans="1:20" s="1" customFormat="1" ht="14.25" thickBot="1" thickTop="1">
      <c r="A38" s="16" t="s">
        <v>109</v>
      </c>
      <c r="B38" s="10" t="s">
        <v>0</v>
      </c>
      <c r="C38" s="41" t="s">
        <v>92</v>
      </c>
      <c r="D38" s="41" t="s">
        <v>93</v>
      </c>
      <c r="E38" s="41" t="s">
        <v>11</v>
      </c>
      <c r="F38" s="41" t="s">
        <v>94</v>
      </c>
      <c r="G38" s="119" t="s">
        <v>175</v>
      </c>
      <c r="H38" s="38" t="s">
        <v>10</v>
      </c>
      <c r="I38" s="38" t="s">
        <v>93</v>
      </c>
      <c r="J38" s="38" t="s">
        <v>94</v>
      </c>
      <c r="K38" s="79" t="s">
        <v>94</v>
      </c>
      <c r="L38" s="120" t="s">
        <v>175</v>
      </c>
      <c r="M38" s="51" t="s">
        <v>94</v>
      </c>
      <c r="N38" s="51" t="s">
        <v>188</v>
      </c>
      <c r="O38" s="85"/>
      <c r="P38" s="85"/>
      <c r="Q38" s="85"/>
      <c r="R38" s="86"/>
      <c r="S38" s="87"/>
      <c r="T38" s="88"/>
    </row>
    <row r="39" spans="1:24" ht="13.5" thickTop="1">
      <c r="A39" s="70" t="s">
        <v>107</v>
      </c>
      <c r="B39" s="4">
        <v>37459</v>
      </c>
      <c r="C39" s="45">
        <v>146.31</v>
      </c>
      <c r="D39" s="45">
        <v>115.49</v>
      </c>
      <c r="E39" s="45">
        <v>57.85</v>
      </c>
      <c r="F39" s="45">
        <v>52.52</v>
      </c>
      <c r="G39" s="45">
        <v>52.52</v>
      </c>
      <c r="H39" s="58">
        <v>2.6</v>
      </c>
      <c r="I39" s="58">
        <v>2.1</v>
      </c>
      <c r="J39" s="58">
        <v>1.4</v>
      </c>
      <c r="K39" s="83">
        <v>176</v>
      </c>
      <c r="L39" s="125">
        <v>176</v>
      </c>
      <c r="M39" s="168">
        <f>F39/C39</f>
        <v>0.3589638438931037</v>
      </c>
      <c r="N39" s="32">
        <f aca="true" t="shared" si="7" ref="N39:N45">G39/C39</f>
        <v>0.3589638438931037</v>
      </c>
      <c r="O39" s="85"/>
      <c r="P39" s="85"/>
      <c r="Q39" s="85"/>
      <c r="R39" s="85"/>
      <c r="S39" s="85"/>
      <c r="T39" s="86"/>
      <c r="U39" s="87"/>
      <c r="V39" s="87"/>
      <c r="W39" s="88"/>
      <c r="X39" s="88"/>
    </row>
    <row r="40" spans="1:24" ht="12.75">
      <c r="A40" s="70" t="s">
        <v>108</v>
      </c>
      <c r="B40" s="4">
        <v>37460</v>
      </c>
      <c r="C40" s="45">
        <v>643.73</v>
      </c>
      <c r="D40" s="45">
        <v>597.28</v>
      </c>
      <c r="E40" s="45">
        <v>407.29</v>
      </c>
      <c r="F40" s="45">
        <v>371.52</v>
      </c>
      <c r="G40" s="45">
        <v>371.52</v>
      </c>
      <c r="H40" s="58">
        <v>14.4</v>
      </c>
      <c r="I40" s="58">
        <v>13.4</v>
      </c>
      <c r="J40" s="58">
        <v>11.8</v>
      </c>
      <c r="K40" s="83">
        <v>1206</v>
      </c>
      <c r="L40" s="125">
        <v>1206</v>
      </c>
      <c r="M40" s="168">
        <f>F40/C40</f>
        <v>0.5771363770524909</v>
      </c>
      <c r="N40" s="32">
        <f t="shared" si="7"/>
        <v>0.5771363770524909</v>
      </c>
      <c r="O40" s="85"/>
      <c r="P40" s="85"/>
      <c r="Q40" s="85"/>
      <c r="R40" s="85"/>
      <c r="S40" s="85"/>
      <c r="T40" s="86"/>
      <c r="U40" s="87"/>
      <c r="V40" s="87"/>
      <c r="W40" s="88"/>
      <c r="X40" s="88"/>
    </row>
    <row r="41" spans="1:24" ht="12.75">
      <c r="A41" s="70" t="s">
        <v>102</v>
      </c>
      <c r="B41" s="4">
        <v>37461</v>
      </c>
      <c r="C41" s="45">
        <v>807.32</v>
      </c>
      <c r="D41" s="45">
        <v>739.95</v>
      </c>
      <c r="E41" s="45">
        <v>500.24</v>
      </c>
      <c r="F41" s="45">
        <v>482.56</v>
      </c>
      <c r="G41" s="45">
        <v>482.56</v>
      </c>
      <c r="H41" s="58">
        <v>20.7</v>
      </c>
      <c r="I41" s="58">
        <v>19.1</v>
      </c>
      <c r="J41" s="58">
        <v>16.8</v>
      </c>
      <c r="K41" s="83">
        <v>1685</v>
      </c>
      <c r="L41" s="125">
        <v>1685</v>
      </c>
      <c r="M41" s="168">
        <f>F41/C41</f>
        <v>0.5977307635138482</v>
      </c>
      <c r="N41" s="32">
        <f t="shared" si="7"/>
        <v>0.5977307635138482</v>
      </c>
      <c r="O41" s="85"/>
      <c r="P41" s="85"/>
      <c r="Q41" s="85"/>
      <c r="R41" s="85"/>
      <c r="S41" s="85"/>
      <c r="T41" s="86"/>
      <c r="U41" s="87"/>
      <c r="V41" s="87"/>
      <c r="W41" s="88"/>
      <c r="X41" s="88"/>
    </row>
    <row r="42" spans="1:24" ht="12.75">
      <c r="A42" s="70" t="s">
        <v>103</v>
      </c>
      <c r="B42" s="4">
        <v>37462</v>
      </c>
      <c r="C42" s="45">
        <v>570.22</v>
      </c>
      <c r="D42" s="45">
        <v>465.22</v>
      </c>
      <c r="E42" s="45">
        <v>288.19</v>
      </c>
      <c r="F42" s="45">
        <v>285.74</v>
      </c>
      <c r="G42" s="45">
        <v>285.74</v>
      </c>
      <c r="H42" s="58">
        <v>13.8</v>
      </c>
      <c r="I42" s="58">
        <v>11.4</v>
      </c>
      <c r="J42" s="58">
        <v>9.4</v>
      </c>
      <c r="K42" s="83">
        <v>986</v>
      </c>
      <c r="L42" s="125">
        <v>986</v>
      </c>
      <c r="M42" s="168">
        <f>F42/C42</f>
        <v>0.5011048367296833</v>
      </c>
      <c r="N42" s="32">
        <f t="shared" si="7"/>
        <v>0.5011048367296833</v>
      </c>
      <c r="O42" s="85"/>
      <c r="P42" s="85"/>
      <c r="Q42" s="85"/>
      <c r="R42" s="85"/>
      <c r="S42" s="85"/>
      <c r="T42" s="86"/>
      <c r="U42" s="87"/>
      <c r="V42" s="87"/>
      <c r="W42" s="88"/>
      <c r="X42" s="88"/>
    </row>
    <row r="43" spans="1:24" ht="12.75">
      <c r="A43" s="70" t="s">
        <v>104</v>
      </c>
      <c r="B43" s="4">
        <v>37463</v>
      </c>
      <c r="C43" s="45">
        <v>619.94</v>
      </c>
      <c r="D43" s="45">
        <v>526.63</v>
      </c>
      <c r="E43" s="45">
        <v>345.97</v>
      </c>
      <c r="F43" s="45">
        <v>334.58</v>
      </c>
      <c r="G43" s="45">
        <v>334.58</v>
      </c>
      <c r="H43" s="58">
        <v>14.9</v>
      </c>
      <c r="I43" s="58">
        <v>13.3</v>
      </c>
      <c r="J43" s="58">
        <v>11.4</v>
      </c>
      <c r="K43" s="83">
        <v>1111</v>
      </c>
      <c r="L43" s="125">
        <v>1111</v>
      </c>
      <c r="M43" s="168">
        <f>F43/C43</f>
        <v>0.5396973900700067</v>
      </c>
      <c r="N43" s="32">
        <f t="shared" si="7"/>
        <v>0.5396973900700067</v>
      </c>
      <c r="O43" s="85"/>
      <c r="P43" s="85"/>
      <c r="Q43" s="85"/>
      <c r="R43" s="85"/>
      <c r="S43" s="85"/>
      <c r="T43" s="86"/>
      <c r="U43" s="87"/>
      <c r="V43" s="87"/>
      <c r="W43" s="88"/>
      <c r="X43" s="88"/>
    </row>
    <row r="44" spans="1:24" ht="12.75">
      <c r="A44" s="70" t="s">
        <v>105</v>
      </c>
      <c r="B44" s="4">
        <v>37464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58">
        <v>0</v>
      </c>
      <c r="I44" s="58">
        <v>0</v>
      </c>
      <c r="J44" s="58">
        <v>0</v>
      </c>
      <c r="K44" s="83">
        <v>0</v>
      </c>
      <c r="L44" s="125">
        <v>0</v>
      </c>
      <c r="M44" s="168">
        <v>0</v>
      </c>
      <c r="N44" s="32">
        <v>0</v>
      </c>
      <c r="O44" s="85"/>
      <c r="P44" s="85"/>
      <c r="Q44" s="85"/>
      <c r="R44" s="85"/>
      <c r="S44" s="85"/>
      <c r="T44" s="86"/>
      <c r="U44" s="87"/>
      <c r="V44" s="87"/>
      <c r="W44" s="88"/>
      <c r="X44" s="88"/>
    </row>
    <row r="45" spans="1:24" ht="13.5" thickBot="1">
      <c r="A45" s="70" t="s">
        <v>106</v>
      </c>
      <c r="B45" s="4">
        <v>37465</v>
      </c>
      <c r="C45" s="45">
        <v>346.24</v>
      </c>
      <c r="D45" s="45">
        <v>331.24</v>
      </c>
      <c r="E45" s="45">
        <v>251.62</v>
      </c>
      <c r="F45" s="45">
        <v>243.52</v>
      </c>
      <c r="G45" s="45">
        <v>243.52</v>
      </c>
      <c r="H45" s="58">
        <v>6.1</v>
      </c>
      <c r="I45" s="58">
        <v>5.8</v>
      </c>
      <c r="J45" s="58">
        <v>5.5</v>
      </c>
      <c r="K45" s="83">
        <v>603</v>
      </c>
      <c r="L45" s="125">
        <v>603</v>
      </c>
      <c r="M45" s="168">
        <f>F45/C45</f>
        <v>0.7033271719038817</v>
      </c>
      <c r="N45" s="32">
        <f t="shared" si="7"/>
        <v>0.7033271719038817</v>
      </c>
      <c r="O45" s="85"/>
      <c r="P45" s="85"/>
      <c r="Q45" s="85"/>
      <c r="R45" s="85"/>
      <c r="S45" s="85"/>
      <c r="T45" s="86"/>
      <c r="U45" s="87"/>
      <c r="V45" s="87"/>
      <c r="W45" s="88"/>
      <c r="X45" s="88"/>
    </row>
    <row r="46" spans="1:14" ht="14.25" thickBot="1" thickTop="1">
      <c r="A46" s="180"/>
      <c r="B46" s="181"/>
      <c r="C46" s="52">
        <f aca="true" t="shared" si="8" ref="C46:L46">SUM(C39:C45)</f>
        <v>3133.76</v>
      </c>
      <c r="D46" s="52">
        <f t="shared" si="8"/>
        <v>2775.8100000000004</v>
      </c>
      <c r="E46" s="52">
        <f t="shared" si="8"/>
        <v>1851.1600000000003</v>
      </c>
      <c r="F46" s="52">
        <f t="shared" si="8"/>
        <v>1770.4399999999998</v>
      </c>
      <c r="G46" s="52">
        <f t="shared" si="8"/>
        <v>1770.4399999999998</v>
      </c>
      <c r="H46" s="52">
        <f t="shared" si="8"/>
        <v>72.5</v>
      </c>
      <c r="I46" s="52">
        <f t="shared" si="8"/>
        <v>65.1</v>
      </c>
      <c r="J46" s="52">
        <f t="shared" si="8"/>
        <v>56.3</v>
      </c>
      <c r="K46" s="11">
        <f t="shared" si="8"/>
        <v>5767</v>
      </c>
      <c r="L46" s="11">
        <f t="shared" si="8"/>
        <v>5767</v>
      </c>
      <c r="M46" s="36">
        <f>F46/C46</f>
        <v>0.5649571122230164</v>
      </c>
      <c r="N46" s="36">
        <f>G46/C46</f>
        <v>0.5649571122230164</v>
      </c>
    </row>
    <row r="47" ht="13.5" thickTop="1"/>
    <row r="48" ht="13.5" thickBot="1"/>
    <row r="49" spans="1:20" ht="14.25" thickBot="1" thickTop="1">
      <c r="A49" s="13"/>
      <c r="C49" s="107"/>
      <c r="D49" s="119"/>
      <c r="E49" s="39" t="s">
        <v>115</v>
      </c>
      <c r="F49" s="118"/>
      <c r="G49" s="40"/>
      <c r="H49" s="38"/>
      <c r="I49" s="53" t="s">
        <v>9</v>
      </c>
      <c r="J49" s="54"/>
      <c r="K49" s="163" t="s">
        <v>187</v>
      </c>
      <c r="L49" s="127"/>
      <c r="M49" s="166" t="s">
        <v>99</v>
      </c>
      <c r="N49" s="167"/>
      <c r="O49" s="85"/>
      <c r="P49" s="85"/>
      <c r="Q49" s="85"/>
      <c r="R49" s="86"/>
      <c r="S49" s="87"/>
      <c r="T49" s="88"/>
    </row>
    <row r="50" spans="1:20" s="1" customFormat="1" ht="14.25" thickBot="1" thickTop="1">
      <c r="A50" s="16" t="s">
        <v>109</v>
      </c>
      <c r="B50" s="10" t="s">
        <v>0</v>
      </c>
      <c r="C50" s="41" t="s">
        <v>92</v>
      </c>
      <c r="D50" s="41" t="s">
        <v>93</v>
      </c>
      <c r="E50" s="41" t="s">
        <v>11</v>
      </c>
      <c r="F50" s="41" t="s">
        <v>94</v>
      </c>
      <c r="G50" s="119" t="s">
        <v>175</v>
      </c>
      <c r="H50" s="38" t="s">
        <v>10</v>
      </c>
      <c r="I50" s="38" t="s">
        <v>93</v>
      </c>
      <c r="J50" s="38" t="s">
        <v>94</v>
      </c>
      <c r="K50" s="79" t="s">
        <v>94</v>
      </c>
      <c r="L50" s="120" t="s">
        <v>175</v>
      </c>
      <c r="M50" s="51" t="s">
        <v>94</v>
      </c>
      <c r="N50" s="51" t="s">
        <v>188</v>
      </c>
      <c r="O50" s="85"/>
      <c r="P50" s="85"/>
      <c r="Q50" s="85"/>
      <c r="R50" s="86"/>
      <c r="S50" s="87"/>
      <c r="T50" s="88"/>
    </row>
    <row r="51" spans="1:14" ht="13.5" thickTop="1">
      <c r="A51" s="70" t="s">
        <v>107</v>
      </c>
      <c r="B51" s="4">
        <v>37466</v>
      </c>
      <c r="C51" s="45">
        <v>477.29</v>
      </c>
      <c r="D51" s="45">
        <v>450.46</v>
      </c>
      <c r="E51" s="45">
        <v>319.23</v>
      </c>
      <c r="F51" s="45">
        <v>300.17</v>
      </c>
      <c r="G51" s="45">
        <v>300.17</v>
      </c>
      <c r="H51" s="58">
        <v>14.9</v>
      </c>
      <c r="I51" s="58">
        <v>14</v>
      </c>
      <c r="J51" s="58">
        <v>12.3</v>
      </c>
      <c r="K51" s="83">
        <v>987</v>
      </c>
      <c r="L51" s="125">
        <v>987</v>
      </c>
      <c r="M51" s="168">
        <f>F51/C51</f>
        <v>0.6289048586813049</v>
      </c>
      <c r="N51" s="32">
        <f aca="true" t="shared" si="9" ref="N51:N57">G51/C51</f>
        <v>0.6289048586813049</v>
      </c>
    </row>
    <row r="52" spans="1:14" ht="12.75">
      <c r="A52" s="70" t="s">
        <v>108</v>
      </c>
      <c r="B52" s="4">
        <v>37467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58">
        <v>0</v>
      </c>
      <c r="I52" s="58">
        <v>0</v>
      </c>
      <c r="J52" s="58">
        <v>0</v>
      </c>
      <c r="K52" s="83">
        <v>0</v>
      </c>
      <c r="L52" s="125">
        <v>0</v>
      </c>
      <c r="M52" s="168">
        <v>0</v>
      </c>
      <c r="N52" s="32">
        <v>0</v>
      </c>
    </row>
    <row r="53" spans="1:14" ht="12.75">
      <c r="A53" s="70" t="s">
        <v>102</v>
      </c>
      <c r="B53" s="4">
        <v>37468</v>
      </c>
      <c r="C53" s="45">
        <v>55.8</v>
      </c>
      <c r="D53" s="45">
        <v>25.41</v>
      </c>
      <c r="E53" s="45">
        <v>12.25</v>
      </c>
      <c r="F53" s="45">
        <v>12.11</v>
      </c>
      <c r="G53" s="45">
        <v>12.11</v>
      </c>
      <c r="H53" s="58">
        <v>1.3</v>
      </c>
      <c r="I53" s="58">
        <v>0.6</v>
      </c>
      <c r="J53" s="58">
        <v>0.5</v>
      </c>
      <c r="K53" s="83">
        <v>35</v>
      </c>
      <c r="L53" s="125">
        <v>35</v>
      </c>
      <c r="M53" s="168">
        <f>F53/C53</f>
        <v>0.21702508960573477</v>
      </c>
      <c r="N53" s="32">
        <f t="shared" si="9"/>
        <v>0.21702508960573477</v>
      </c>
    </row>
    <row r="54" spans="1:14" ht="12.75">
      <c r="A54" s="98" t="s">
        <v>103</v>
      </c>
      <c r="B54" s="12">
        <v>37469</v>
      </c>
      <c r="C54" s="43">
        <v>458.93</v>
      </c>
      <c r="D54" s="43">
        <v>348.53</v>
      </c>
      <c r="E54" s="43">
        <v>175.06</v>
      </c>
      <c r="F54" s="43">
        <v>164.35</v>
      </c>
      <c r="G54" s="43">
        <v>162.29</v>
      </c>
      <c r="H54" s="56">
        <v>21.2</v>
      </c>
      <c r="I54" s="56">
        <v>15.3</v>
      </c>
      <c r="J54" s="56">
        <v>12</v>
      </c>
      <c r="K54" s="81">
        <v>710</v>
      </c>
      <c r="L54" s="122">
        <v>659</v>
      </c>
      <c r="M54" s="169">
        <f>F54/C54</f>
        <v>0.358115616760726</v>
      </c>
      <c r="N54" s="33">
        <f t="shared" si="9"/>
        <v>0.3536269147800318</v>
      </c>
    </row>
    <row r="55" spans="1:14" ht="12.75">
      <c r="A55" s="70" t="s">
        <v>104</v>
      </c>
      <c r="B55" s="4">
        <v>37470</v>
      </c>
      <c r="C55" s="45">
        <v>432.98</v>
      </c>
      <c r="D55" s="45">
        <v>383.32</v>
      </c>
      <c r="E55" s="45">
        <v>183.68</v>
      </c>
      <c r="F55" s="45">
        <v>174.57</v>
      </c>
      <c r="G55" s="45">
        <v>174.57</v>
      </c>
      <c r="H55" s="58">
        <v>10.7</v>
      </c>
      <c r="I55" s="58">
        <v>7.9</v>
      </c>
      <c r="J55" s="58">
        <v>6.6</v>
      </c>
      <c r="K55" s="83">
        <v>442</v>
      </c>
      <c r="L55" s="125">
        <v>442</v>
      </c>
      <c r="M55" s="168">
        <f>F55/C55</f>
        <v>0.4031825950390318</v>
      </c>
      <c r="N55" s="32">
        <f t="shared" si="9"/>
        <v>0.4031825950390318</v>
      </c>
    </row>
    <row r="56" spans="1:14" ht="12.75">
      <c r="A56" s="70" t="s">
        <v>105</v>
      </c>
      <c r="B56" s="4">
        <v>37471</v>
      </c>
      <c r="C56" s="45">
        <v>601.18</v>
      </c>
      <c r="D56" s="45">
        <v>576.31</v>
      </c>
      <c r="E56" s="45">
        <v>336.35</v>
      </c>
      <c r="F56" s="45">
        <v>323.63</v>
      </c>
      <c r="G56" s="45">
        <v>323.63</v>
      </c>
      <c r="H56" s="58">
        <v>15.3</v>
      </c>
      <c r="I56" s="58">
        <v>14.8</v>
      </c>
      <c r="J56" s="58">
        <v>13.8</v>
      </c>
      <c r="K56" s="83">
        <v>877</v>
      </c>
      <c r="L56" s="125">
        <v>877</v>
      </c>
      <c r="M56" s="168">
        <f>F56/C56</f>
        <v>0.5383246282311455</v>
      </c>
      <c r="N56" s="32">
        <f t="shared" si="9"/>
        <v>0.5383246282311455</v>
      </c>
    </row>
    <row r="57" spans="1:14" ht="13.5" thickBot="1">
      <c r="A57" s="70" t="s">
        <v>106</v>
      </c>
      <c r="B57" s="4">
        <v>37472</v>
      </c>
      <c r="C57" s="45">
        <v>183.94</v>
      </c>
      <c r="D57" s="45">
        <v>162.32</v>
      </c>
      <c r="E57" s="45">
        <v>104.19</v>
      </c>
      <c r="F57" s="45">
        <v>101.89</v>
      </c>
      <c r="G57" s="45">
        <v>101.89</v>
      </c>
      <c r="H57" s="58">
        <v>7.9</v>
      </c>
      <c r="I57" s="58">
        <v>7</v>
      </c>
      <c r="J57" s="58">
        <v>6.1</v>
      </c>
      <c r="K57" s="83">
        <v>411</v>
      </c>
      <c r="L57" s="125">
        <v>411</v>
      </c>
      <c r="M57" s="168">
        <f>F57/C57</f>
        <v>0.5539306295531151</v>
      </c>
      <c r="N57" s="32">
        <f t="shared" si="9"/>
        <v>0.5539306295531151</v>
      </c>
    </row>
    <row r="58" spans="1:14" ht="14.25" thickBot="1" thickTop="1">
      <c r="A58" s="180"/>
      <c r="B58" s="181"/>
      <c r="C58" s="52">
        <f aca="true" t="shared" si="10" ref="C58:L58">SUM(C51:C57)</f>
        <v>2210.12</v>
      </c>
      <c r="D58" s="52">
        <f t="shared" si="10"/>
        <v>1946.35</v>
      </c>
      <c r="E58" s="52">
        <f t="shared" si="10"/>
        <v>1130.7600000000002</v>
      </c>
      <c r="F58" s="52">
        <f t="shared" si="10"/>
        <v>1076.72</v>
      </c>
      <c r="G58" s="52">
        <f t="shared" si="10"/>
        <v>1074.66</v>
      </c>
      <c r="H58" s="52">
        <f t="shared" si="10"/>
        <v>71.3</v>
      </c>
      <c r="I58" s="52">
        <f t="shared" si="10"/>
        <v>59.599999999999994</v>
      </c>
      <c r="J58" s="52">
        <f t="shared" si="10"/>
        <v>51.300000000000004</v>
      </c>
      <c r="K58" s="11">
        <f t="shared" si="10"/>
        <v>3462</v>
      </c>
      <c r="L58" s="11">
        <f t="shared" si="10"/>
        <v>3411</v>
      </c>
      <c r="M58" s="36">
        <f>F58/C58</f>
        <v>0.48717716685066875</v>
      </c>
      <c r="N58" s="36">
        <f>G58/C58</f>
        <v>0.48624509076430245</v>
      </c>
    </row>
    <row r="59" ht="13.5" thickTop="1"/>
    <row r="60" ht="13.5" thickBot="1"/>
    <row r="61" spans="1:20" ht="14.25" thickBot="1" thickTop="1">
      <c r="A61" s="13"/>
      <c r="C61" s="107"/>
      <c r="D61" s="119"/>
      <c r="E61" s="39" t="s">
        <v>115</v>
      </c>
      <c r="F61" s="118"/>
      <c r="G61" s="40"/>
      <c r="H61" s="38"/>
      <c r="I61" s="53" t="s">
        <v>9</v>
      </c>
      <c r="J61" s="54"/>
      <c r="K61" s="163" t="s">
        <v>187</v>
      </c>
      <c r="L61" s="127"/>
      <c r="M61" s="166" t="s">
        <v>99</v>
      </c>
      <c r="N61" s="167"/>
      <c r="O61" s="85"/>
      <c r="P61" s="85"/>
      <c r="Q61" s="85"/>
      <c r="R61" s="86"/>
      <c r="S61" s="87"/>
      <c r="T61" s="88"/>
    </row>
    <row r="62" spans="1:20" s="1" customFormat="1" ht="14.25" thickBot="1" thickTop="1">
      <c r="A62" s="16" t="s">
        <v>109</v>
      </c>
      <c r="B62" s="10" t="s">
        <v>0</v>
      </c>
      <c r="C62" s="41" t="s">
        <v>92</v>
      </c>
      <c r="D62" s="41" t="s">
        <v>93</v>
      </c>
      <c r="E62" s="41" t="s">
        <v>11</v>
      </c>
      <c r="F62" s="41" t="s">
        <v>94</v>
      </c>
      <c r="G62" s="119" t="s">
        <v>175</v>
      </c>
      <c r="H62" s="38" t="s">
        <v>10</v>
      </c>
      <c r="I62" s="38" t="s">
        <v>93</v>
      </c>
      <c r="J62" s="38" t="s">
        <v>94</v>
      </c>
      <c r="K62" s="79" t="s">
        <v>94</v>
      </c>
      <c r="L62" s="120" t="s">
        <v>175</v>
      </c>
      <c r="M62" s="51" t="s">
        <v>94</v>
      </c>
      <c r="N62" s="51" t="s">
        <v>188</v>
      </c>
      <c r="O62" s="85"/>
      <c r="P62" s="85"/>
      <c r="Q62" s="85"/>
      <c r="R62" s="86"/>
      <c r="S62" s="87"/>
      <c r="T62" s="88"/>
    </row>
    <row r="63" spans="1:24" ht="13.5" thickTop="1">
      <c r="A63" s="70" t="s">
        <v>107</v>
      </c>
      <c r="B63" s="4">
        <v>37473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58">
        <v>0</v>
      </c>
      <c r="I63" s="58">
        <v>0</v>
      </c>
      <c r="J63" s="58">
        <v>0</v>
      </c>
      <c r="K63" s="83">
        <v>0</v>
      </c>
      <c r="L63" s="125">
        <v>0</v>
      </c>
      <c r="M63" s="168">
        <v>0</v>
      </c>
      <c r="N63" s="32">
        <v>0</v>
      </c>
      <c r="O63" s="85"/>
      <c r="P63" s="85"/>
      <c r="Q63" s="85"/>
      <c r="R63" s="85"/>
      <c r="S63" s="85"/>
      <c r="T63" s="86"/>
      <c r="U63" s="87"/>
      <c r="V63" s="87"/>
      <c r="W63" s="88"/>
      <c r="X63" s="88"/>
    </row>
    <row r="64" spans="1:24" ht="12.75">
      <c r="A64" s="70" t="s">
        <v>108</v>
      </c>
      <c r="B64" s="4">
        <v>37474</v>
      </c>
      <c r="C64" s="45">
        <v>545.82</v>
      </c>
      <c r="D64" s="45">
        <v>445.24</v>
      </c>
      <c r="E64" s="45">
        <v>254.25</v>
      </c>
      <c r="F64" s="45">
        <v>237</v>
      </c>
      <c r="G64" s="45">
        <v>235.24</v>
      </c>
      <c r="H64" s="58">
        <v>16.8</v>
      </c>
      <c r="I64" s="58">
        <v>14</v>
      </c>
      <c r="J64" s="58">
        <v>12.7</v>
      </c>
      <c r="K64" s="83">
        <v>849</v>
      </c>
      <c r="L64" s="125">
        <v>786</v>
      </c>
      <c r="M64" s="168">
        <f>F64/C64</f>
        <v>0.4342090799164559</v>
      </c>
      <c r="N64" s="32">
        <f aca="true" t="shared" si="11" ref="N64:N69">G64/C64</f>
        <v>0.4309845736689751</v>
      </c>
      <c r="O64" s="85"/>
      <c r="P64" s="85"/>
      <c r="Q64" s="85"/>
      <c r="R64" s="85"/>
      <c r="S64" s="85"/>
      <c r="T64" s="86"/>
      <c r="U64" s="87"/>
      <c r="V64" s="87"/>
      <c r="W64" s="88"/>
      <c r="X64" s="88"/>
    </row>
    <row r="65" spans="1:24" ht="12.75">
      <c r="A65" s="70" t="s">
        <v>102</v>
      </c>
      <c r="B65" s="4">
        <v>37475</v>
      </c>
      <c r="C65" s="45">
        <v>12.25</v>
      </c>
      <c r="D65" s="45">
        <v>11.9</v>
      </c>
      <c r="E65" s="45">
        <v>9.36</v>
      </c>
      <c r="F65" s="45">
        <v>9.31</v>
      </c>
      <c r="G65" s="45">
        <v>9.31</v>
      </c>
      <c r="H65" s="58">
        <v>0.6</v>
      </c>
      <c r="I65" s="58">
        <v>0.6</v>
      </c>
      <c r="J65" s="58">
        <v>0.6</v>
      </c>
      <c r="K65" s="83">
        <v>59</v>
      </c>
      <c r="L65" s="125">
        <v>59</v>
      </c>
      <c r="M65" s="168">
        <f>F65/C65</f>
        <v>0.76</v>
      </c>
      <c r="N65" s="32">
        <f t="shared" si="11"/>
        <v>0.76</v>
      </c>
      <c r="O65" s="85"/>
      <c r="P65" s="85"/>
      <c r="Q65" s="85"/>
      <c r="R65" s="85"/>
      <c r="S65" s="85"/>
      <c r="T65" s="86"/>
      <c r="U65" s="87"/>
      <c r="V65" s="87"/>
      <c r="W65" s="88"/>
      <c r="X65" s="88"/>
    </row>
    <row r="66" spans="1:24" ht="12.75">
      <c r="A66" s="70" t="s">
        <v>103</v>
      </c>
      <c r="B66" s="4">
        <v>37476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58">
        <v>0</v>
      </c>
      <c r="I66" s="58">
        <v>0</v>
      </c>
      <c r="J66" s="58">
        <v>0</v>
      </c>
      <c r="K66" s="83">
        <v>0</v>
      </c>
      <c r="L66" s="125">
        <v>0</v>
      </c>
      <c r="M66" s="168">
        <v>0</v>
      </c>
      <c r="N66" s="32">
        <v>0</v>
      </c>
      <c r="O66" s="85"/>
      <c r="P66" s="85"/>
      <c r="Q66" s="85"/>
      <c r="R66" s="85"/>
      <c r="S66" s="85"/>
      <c r="T66" s="86"/>
      <c r="U66" s="87"/>
      <c r="V66" s="87"/>
      <c r="W66" s="88"/>
      <c r="X66" s="88"/>
    </row>
    <row r="67" spans="1:24" ht="12.75">
      <c r="A67" s="70" t="s">
        <v>104</v>
      </c>
      <c r="B67" s="4">
        <v>37477</v>
      </c>
      <c r="C67" s="45">
        <v>277.04</v>
      </c>
      <c r="D67" s="45">
        <v>232.27</v>
      </c>
      <c r="E67" s="45">
        <v>96.53</v>
      </c>
      <c r="F67" s="45">
        <v>93.78</v>
      </c>
      <c r="G67" s="45">
        <v>93.78</v>
      </c>
      <c r="H67" s="58">
        <v>8.4</v>
      </c>
      <c r="I67" s="58">
        <v>7.2</v>
      </c>
      <c r="J67" s="58">
        <v>4.9</v>
      </c>
      <c r="K67" s="83">
        <v>367</v>
      </c>
      <c r="L67" s="125">
        <v>367</v>
      </c>
      <c r="M67" s="168">
        <f>F67/C67</f>
        <v>0.3385070747906439</v>
      </c>
      <c r="N67" s="32">
        <f t="shared" si="11"/>
        <v>0.3385070747906439</v>
      </c>
      <c r="O67" s="85"/>
      <c r="P67" s="85"/>
      <c r="Q67" s="85"/>
      <c r="R67" s="85"/>
      <c r="S67" s="85"/>
      <c r="T67" s="86"/>
      <c r="U67" s="87"/>
      <c r="V67" s="87"/>
      <c r="W67" s="88"/>
      <c r="X67" s="88"/>
    </row>
    <row r="68" spans="1:24" ht="12.75">
      <c r="A68" s="70" t="s">
        <v>105</v>
      </c>
      <c r="B68" s="4">
        <v>37478</v>
      </c>
      <c r="C68" s="45">
        <v>541.93</v>
      </c>
      <c r="D68" s="45">
        <v>527.73</v>
      </c>
      <c r="E68" s="45">
        <v>426.2</v>
      </c>
      <c r="F68" s="45">
        <v>423.65</v>
      </c>
      <c r="G68" s="45">
        <v>423.65</v>
      </c>
      <c r="H68" s="58">
        <v>20.6</v>
      </c>
      <c r="I68" s="58">
        <v>19.6</v>
      </c>
      <c r="J68" s="58">
        <v>18</v>
      </c>
      <c r="K68" s="83">
        <v>2071</v>
      </c>
      <c r="L68" s="125">
        <v>2071</v>
      </c>
      <c r="M68" s="168">
        <f>F68/C68</f>
        <v>0.7817430295425609</v>
      </c>
      <c r="N68" s="32">
        <f t="shared" si="11"/>
        <v>0.7817430295425609</v>
      </c>
      <c r="O68" s="85"/>
      <c r="P68" s="85"/>
      <c r="Q68" s="85"/>
      <c r="R68" s="85"/>
      <c r="S68" s="85"/>
      <c r="T68" s="86"/>
      <c r="U68" s="87"/>
      <c r="V68" s="87"/>
      <c r="W68" s="88"/>
      <c r="X68" s="88"/>
    </row>
    <row r="69" spans="1:24" ht="13.5" thickBot="1">
      <c r="A69" s="70" t="s">
        <v>106</v>
      </c>
      <c r="B69" s="4">
        <v>37479</v>
      </c>
      <c r="C69" s="45">
        <v>531</v>
      </c>
      <c r="D69" s="45">
        <v>506.17</v>
      </c>
      <c r="E69" s="45">
        <v>394.64</v>
      </c>
      <c r="F69" s="45">
        <v>391.13</v>
      </c>
      <c r="G69" s="45">
        <v>391.13</v>
      </c>
      <c r="H69" s="58">
        <v>15.4</v>
      </c>
      <c r="I69" s="58">
        <v>14.7</v>
      </c>
      <c r="J69" s="58">
        <v>13.1</v>
      </c>
      <c r="K69" s="83">
        <v>1439</v>
      </c>
      <c r="L69" s="125">
        <v>1439</v>
      </c>
      <c r="M69" s="168">
        <f>F69/C69</f>
        <v>0.7365913370998116</v>
      </c>
      <c r="N69" s="32">
        <f t="shared" si="11"/>
        <v>0.7365913370998116</v>
      </c>
      <c r="O69" s="85"/>
      <c r="P69" s="85"/>
      <c r="Q69" s="85"/>
      <c r="R69" s="85"/>
      <c r="S69" s="85"/>
      <c r="T69" s="86"/>
      <c r="U69" s="87"/>
      <c r="V69" s="87"/>
      <c r="W69" s="88"/>
      <c r="X69" s="88"/>
    </row>
    <row r="70" spans="1:14" ht="14.25" thickBot="1" thickTop="1">
      <c r="A70" s="180"/>
      <c r="B70" s="181"/>
      <c r="C70" s="52">
        <f aca="true" t="shared" si="12" ref="C70:L70">SUM(C63:C69)</f>
        <v>1908.04</v>
      </c>
      <c r="D70" s="52">
        <f t="shared" si="12"/>
        <v>1723.31</v>
      </c>
      <c r="E70" s="52">
        <f t="shared" si="12"/>
        <v>1180.98</v>
      </c>
      <c r="F70" s="52">
        <f t="shared" si="12"/>
        <v>1154.87</v>
      </c>
      <c r="G70" s="52">
        <f t="shared" si="12"/>
        <v>1153.1100000000001</v>
      </c>
      <c r="H70" s="52">
        <f t="shared" si="12"/>
        <v>61.800000000000004</v>
      </c>
      <c r="I70" s="52">
        <f t="shared" si="12"/>
        <v>56.10000000000001</v>
      </c>
      <c r="J70" s="52">
        <f t="shared" si="12"/>
        <v>49.300000000000004</v>
      </c>
      <c r="K70" s="11">
        <f t="shared" si="12"/>
        <v>4785</v>
      </c>
      <c r="L70" s="11">
        <f t="shared" si="12"/>
        <v>4722</v>
      </c>
      <c r="M70" s="36">
        <f>F70/C70</f>
        <v>0.6052650887822058</v>
      </c>
      <c r="N70" s="36">
        <f>G70/C70</f>
        <v>0.6043426762541667</v>
      </c>
    </row>
    <row r="71" ht="13.5" thickTop="1"/>
    <row r="72" ht="13.5" thickBot="1"/>
    <row r="73" spans="1:20" ht="14.25" thickBot="1" thickTop="1">
      <c r="A73" s="13"/>
      <c r="C73" s="107"/>
      <c r="D73" s="119"/>
      <c r="E73" s="39" t="s">
        <v>115</v>
      </c>
      <c r="F73" s="118"/>
      <c r="G73" s="40"/>
      <c r="H73" s="38"/>
      <c r="I73" s="53" t="s">
        <v>9</v>
      </c>
      <c r="J73" s="54"/>
      <c r="K73" s="163" t="s">
        <v>187</v>
      </c>
      <c r="L73" s="127"/>
      <c r="M73" s="166" t="s">
        <v>99</v>
      </c>
      <c r="N73" s="167"/>
      <c r="O73" s="85"/>
      <c r="P73" s="85"/>
      <c r="Q73" s="85"/>
      <c r="R73" s="86"/>
      <c r="S73" s="87"/>
      <c r="T73" s="88"/>
    </row>
    <row r="74" spans="1:20" s="1" customFormat="1" ht="14.25" thickBot="1" thickTop="1">
      <c r="A74" s="16" t="s">
        <v>109</v>
      </c>
      <c r="B74" s="10" t="s">
        <v>0</v>
      </c>
      <c r="C74" s="41" t="s">
        <v>92</v>
      </c>
      <c r="D74" s="41" t="s">
        <v>93</v>
      </c>
      <c r="E74" s="41" t="s">
        <v>11</v>
      </c>
      <c r="F74" s="41" t="s">
        <v>94</v>
      </c>
      <c r="G74" s="119" t="s">
        <v>175</v>
      </c>
      <c r="H74" s="38" t="s">
        <v>10</v>
      </c>
      <c r="I74" s="38" t="s">
        <v>93</v>
      </c>
      <c r="J74" s="38" t="s">
        <v>94</v>
      </c>
      <c r="K74" s="79" t="s">
        <v>94</v>
      </c>
      <c r="L74" s="120" t="s">
        <v>175</v>
      </c>
      <c r="M74" s="51" t="s">
        <v>94</v>
      </c>
      <c r="N74" s="51" t="s">
        <v>188</v>
      </c>
      <c r="O74" s="85"/>
      <c r="P74" s="85"/>
      <c r="Q74" s="85"/>
      <c r="R74" s="86"/>
      <c r="S74" s="87"/>
      <c r="T74" s="88"/>
    </row>
    <row r="75" spans="1:24" ht="13.5" thickTop="1">
      <c r="A75" s="70" t="s">
        <v>107</v>
      </c>
      <c r="B75" s="4">
        <v>37480</v>
      </c>
      <c r="C75" s="45">
        <v>170.08</v>
      </c>
      <c r="D75" s="45">
        <v>166.52</v>
      </c>
      <c r="E75" s="45">
        <v>137.12</v>
      </c>
      <c r="F75" s="45">
        <v>136.79</v>
      </c>
      <c r="G75" s="45">
        <v>136.79</v>
      </c>
      <c r="H75" s="58">
        <v>8.1</v>
      </c>
      <c r="I75" s="58">
        <v>7.9</v>
      </c>
      <c r="J75" s="58">
        <v>7</v>
      </c>
      <c r="K75" s="83">
        <v>689</v>
      </c>
      <c r="L75" s="125">
        <v>689</v>
      </c>
      <c r="M75" s="168">
        <f aca="true" t="shared" si="13" ref="M75:M81">F75/C75</f>
        <v>0.8042685794920037</v>
      </c>
      <c r="N75" s="32">
        <f aca="true" t="shared" si="14" ref="N75:N81">G75/C75</f>
        <v>0.8042685794920037</v>
      </c>
      <c r="O75" s="85"/>
      <c r="P75" s="85"/>
      <c r="Q75" s="85"/>
      <c r="R75" s="85"/>
      <c r="S75" s="85"/>
      <c r="T75" s="86"/>
      <c r="U75" s="87"/>
      <c r="V75" s="87"/>
      <c r="W75" s="88"/>
      <c r="X75" s="88"/>
    </row>
    <row r="76" spans="1:24" ht="12.75">
      <c r="A76" s="70" t="s">
        <v>108</v>
      </c>
      <c r="B76" s="4">
        <v>37481</v>
      </c>
      <c r="C76" s="45">
        <v>114.16</v>
      </c>
      <c r="D76" s="45">
        <v>72.44</v>
      </c>
      <c r="E76" s="45">
        <v>2.17</v>
      </c>
      <c r="F76" s="45">
        <v>0.04</v>
      </c>
      <c r="G76" s="45">
        <v>0.04</v>
      </c>
      <c r="H76" s="58">
        <v>1.7</v>
      </c>
      <c r="I76" s="58">
        <v>1.1</v>
      </c>
      <c r="J76" s="58">
        <v>0.2</v>
      </c>
      <c r="K76" s="83">
        <v>0</v>
      </c>
      <c r="L76" s="125">
        <v>0</v>
      </c>
      <c r="M76" s="168">
        <f t="shared" si="13"/>
        <v>0.00035038542396636303</v>
      </c>
      <c r="N76" s="32">
        <f t="shared" si="14"/>
        <v>0.00035038542396636303</v>
      </c>
      <c r="O76" s="85"/>
      <c r="P76" s="85"/>
      <c r="Q76" s="85"/>
      <c r="R76" s="85"/>
      <c r="S76" s="85"/>
      <c r="T76" s="86"/>
      <c r="U76" s="87"/>
      <c r="V76" s="87"/>
      <c r="W76" s="88"/>
      <c r="X76" s="88"/>
    </row>
    <row r="77" spans="1:24" ht="12.75">
      <c r="A77" s="70" t="s">
        <v>102</v>
      </c>
      <c r="B77" s="4">
        <v>37482</v>
      </c>
      <c r="C77" s="45">
        <v>695.72</v>
      </c>
      <c r="D77" s="45">
        <v>414.54</v>
      </c>
      <c r="E77" s="45">
        <v>250.81</v>
      </c>
      <c r="F77" s="45">
        <v>245.78</v>
      </c>
      <c r="G77" s="45">
        <v>245.78</v>
      </c>
      <c r="H77" s="58">
        <v>18.5</v>
      </c>
      <c r="I77" s="58">
        <v>11.5</v>
      </c>
      <c r="J77" s="58">
        <v>9.1</v>
      </c>
      <c r="K77" s="83">
        <v>770</v>
      </c>
      <c r="L77" s="125">
        <v>770</v>
      </c>
      <c r="M77" s="168">
        <f t="shared" si="13"/>
        <v>0.35327430575518887</v>
      </c>
      <c r="N77" s="32">
        <f t="shared" si="14"/>
        <v>0.35327430575518887</v>
      </c>
      <c r="O77" s="85"/>
      <c r="P77" s="85"/>
      <c r="Q77" s="85"/>
      <c r="R77" s="85"/>
      <c r="S77" s="85"/>
      <c r="T77" s="86"/>
      <c r="U77" s="87"/>
      <c r="V77" s="87"/>
      <c r="W77" s="88"/>
      <c r="X77" s="88"/>
    </row>
    <row r="78" spans="1:24" ht="12.75">
      <c r="A78" s="70" t="s">
        <v>103</v>
      </c>
      <c r="B78" s="4">
        <v>37483</v>
      </c>
      <c r="C78" s="45">
        <v>286.78</v>
      </c>
      <c r="D78" s="45">
        <v>238.74</v>
      </c>
      <c r="E78" s="45">
        <v>182.49</v>
      </c>
      <c r="F78" s="45">
        <v>180.15</v>
      </c>
      <c r="G78" s="45">
        <v>180.15</v>
      </c>
      <c r="H78" s="58">
        <v>7.2</v>
      </c>
      <c r="I78" s="58">
        <v>5.5</v>
      </c>
      <c r="J78" s="58">
        <v>4.9</v>
      </c>
      <c r="K78" s="83">
        <v>498</v>
      </c>
      <c r="L78" s="125">
        <v>498</v>
      </c>
      <c r="M78" s="168">
        <f t="shared" si="13"/>
        <v>0.6281818815817003</v>
      </c>
      <c r="N78" s="32">
        <f t="shared" si="14"/>
        <v>0.6281818815817003</v>
      </c>
      <c r="O78" s="85"/>
      <c r="P78" s="85"/>
      <c r="Q78" s="85"/>
      <c r="R78" s="85"/>
      <c r="S78" s="85"/>
      <c r="T78" s="86"/>
      <c r="U78" s="87"/>
      <c r="V78" s="87"/>
      <c r="W78" s="88"/>
      <c r="X78" s="88"/>
    </row>
    <row r="79" spans="1:24" ht="12.75">
      <c r="A79" s="70" t="s">
        <v>104</v>
      </c>
      <c r="B79" s="4">
        <v>37484</v>
      </c>
      <c r="C79" s="45">
        <v>590.97</v>
      </c>
      <c r="D79" s="45">
        <v>541.44</v>
      </c>
      <c r="E79" s="45">
        <v>429.33</v>
      </c>
      <c r="F79" s="45">
        <v>424.1</v>
      </c>
      <c r="G79" s="45">
        <v>424.1</v>
      </c>
      <c r="H79" s="58">
        <v>18.6</v>
      </c>
      <c r="I79" s="58">
        <v>17.3</v>
      </c>
      <c r="J79" s="58">
        <v>15.5</v>
      </c>
      <c r="K79" s="83">
        <v>1529</v>
      </c>
      <c r="L79" s="125">
        <v>1529</v>
      </c>
      <c r="M79" s="168">
        <f t="shared" si="13"/>
        <v>0.7176337208318527</v>
      </c>
      <c r="N79" s="32">
        <f t="shared" si="14"/>
        <v>0.7176337208318527</v>
      </c>
      <c r="O79" s="85"/>
      <c r="P79" s="85"/>
      <c r="Q79" s="85"/>
      <c r="R79" s="85"/>
      <c r="S79" s="85"/>
      <c r="T79" s="86"/>
      <c r="U79" s="87"/>
      <c r="V79" s="87"/>
      <c r="W79" s="88"/>
      <c r="X79" s="88"/>
    </row>
    <row r="80" spans="1:24" ht="12.75">
      <c r="A80" s="70" t="s">
        <v>105</v>
      </c>
      <c r="B80" s="4">
        <v>37485</v>
      </c>
      <c r="C80" s="45">
        <v>636.38</v>
      </c>
      <c r="D80" s="45">
        <v>513.76</v>
      </c>
      <c r="E80" s="45">
        <v>380.19</v>
      </c>
      <c r="F80" s="45">
        <v>377.78</v>
      </c>
      <c r="G80" s="45">
        <v>377.78</v>
      </c>
      <c r="H80" s="58">
        <v>16.2</v>
      </c>
      <c r="I80" s="58">
        <v>13.4</v>
      </c>
      <c r="J80" s="58">
        <v>11.7</v>
      </c>
      <c r="K80" s="83">
        <v>1148</v>
      </c>
      <c r="L80" s="125">
        <v>1148</v>
      </c>
      <c r="M80" s="168">
        <f t="shared" si="13"/>
        <v>0.5936390207108959</v>
      </c>
      <c r="N80" s="32">
        <f t="shared" si="14"/>
        <v>0.5936390207108959</v>
      </c>
      <c r="O80" s="85"/>
      <c r="P80" s="85"/>
      <c r="Q80" s="85"/>
      <c r="R80" s="85"/>
      <c r="S80" s="85"/>
      <c r="T80" s="86"/>
      <c r="U80" s="87"/>
      <c r="V80" s="87"/>
      <c r="W80" s="88"/>
      <c r="X80" s="88"/>
    </row>
    <row r="81" spans="1:24" ht="13.5" thickBot="1">
      <c r="A81" s="70" t="s">
        <v>106</v>
      </c>
      <c r="B81" s="4">
        <v>37486</v>
      </c>
      <c r="C81" s="45">
        <v>528.02</v>
      </c>
      <c r="D81" s="45">
        <v>510.32</v>
      </c>
      <c r="E81" s="45">
        <v>358.53</v>
      </c>
      <c r="F81" s="45">
        <v>357.15</v>
      </c>
      <c r="G81" s="45">
        <v>357.15</v>
      </c>
      <c r="H81" s="58">
        <v>18.8</v>
      </c>
      <c r="I81" s="58">
        <v>18.1</v>
      </c>
      <c r="J81" s="58">
        <v>14.8</v>
      </c>
      <c r="K81" s="83">
        <v>1366</v>
      </c>
      <c r="L81" s="125">
        <v>1366</v>
      </c>
      <c r="M81" s="168">
        <f t="shared" si="13"/>
        <v>0.676394833529033</v>
      </c>
      <c r="N81" s="32">
        <f t="shared" si="14"/>
        <v>0.676394833529033</v>
      </c>
      <c r="O81" s="85"/>
      <c r="P81" s="85"/>
      <c r="Q81" s="85"/>
      <c r="R81" s="85"/>
      <c r="S81" s="85"/>
      <c r="T81" s="86"/>
      <c r="U81" s="87"/>
      <c r="V81" s="87"/>
      <c r="W81" s="88"/>
      <c r="X81" s="88"/>
    </row>
    <row r="82" spans="1:14" ht="14.25" thickBot="1" thickTop="1">
      <c r="A82" s="180"/>
      <c r="B82" s="181"/>
      <c r="C82" s="52">
        <f aca="true" t="shared" si="15" ref="C82:L82">SUM(C75:C81)</f>
        <v>3022.11</v>
      </c>
      <c r="D82" s="52">
        <f t="shared" si="15"/>
        <v>2457.76</v>
      </c>
      <c r="E82" s="52">
        <f t="shared" si="15"/>
        <v>1740.64</v>
      </c>
      <c r="F82" s="52">
        <f t="shared" si="15"/>
        <v>1721.79</v>
      </c>
      <c r="G82" s="52">
        <f t="shared" si="15"/>
        <v>1721.79</v>
      </c>
      <c r="H82" s="52">
        <f t="shared" si="15"/>
        <v>89.1</v>
      </c>
      <c r="I82" s="52">
        <f t="shared" si="15"/>
        <v>74.8</v>
      </c>
      <c r="J82" s="52">
        <f t="shared" si="15"/>
        <v>63.2</v>
      </c>
      <c r="K82" s="11">
        <f t="shared" si="15"/>
        <v>6000</v>
      </c>
      <c r="L82" s="11">
        <f t="shared" si="15"/>
        <v>6000</v>
      </c>
      <c r="M82" s="36">
        <f>F82/C82</f>
        <v>0.5697310819262038</v>
      </c>
      <c r="N82" s="36">
        <f>G82/C82</f>
        <v>0.5697310819262038</v>
      </c>
    </row>
    <row r="83" ht="13.5" thickTop="1"/>
    <row r="84" ht="13.5" thickBot="1"/>
    <row r="85" spans="1:20" ht="14.25" thickBot="1" thickTop="1">
      <c r="A85" s="13"/>
      <c r="C85" s="107"/>
      <c r="D85" s="119"/>
      <c r="E85" s="39" t="s">
        <v>115</v>
      </c>
      <c r="F85" s="118"/>
      <c r="G85" s="40"/>
      <c r="H85" s="38"/>
      <c r="I85" s="53" t="s">
        <v>9</v>
      </c>
      <c r="J85" s="54"/>
      <c r="K85" s="163" t="s">
        <v>187</v>
      </c>
      <c r="L85" s="127"/>
      <c r="M85" s="166" t="s">
        <v>99</v>
      </c>
      <c r="N85" s="167"/>
      <c r="O85" s="85"/>
      <c r="P85" s="85"/>
      <c r="Q85" s="85"/>
      <c r="R85" s="86"/>
      <c r="S85" s="87"/>
      <c r="T85" s="88"/>
    </row>
    <row r="86" spans="1:20" s="1" customFormat="1" ht="14.25" thickBot="1" thickTop="1">
      <c r="A86" s="16" t="s">
        <v>109</v>
      </c>
      <c r="B86" s="10" t="s">
        <v>0</v>
      </c>
      <c r="C86" s="41" t="s">
        <v>92</v>
      </c>
      <c r="D86" s="41" t="s">
        <v>93</v>
      </c>
      <c r="E86" s="41" t="s">
        <v>11</v>
      </c>
      <c r="F86" s="41" t="s">
        <v>94</v>
      </c>
      <c r="G86" s="119" t="s">
        <v>175</v>
      </c>
      <c r="H86" s="38" t="s">
        <v>10</v>
      </c>
      <c r="I86" s="38" t="s">
        <v>93</v>
      </c>
      <c r="J86" s="38" t="s">
        <v>94</v>
      </c>
      <c r="K86" s="79" t="s">
        <v>94</v>
      </c>
      <c r="L86" s="120" t="s">
        <v>175</v>
      </c>
      <c r="M86" s="51" t="s">
        <v>94</v>
      </c>
      <c r="N86" s="51" t="s">
        <v>188</v>
      </c>
      <c r="O86" s="85"/>
      <c r="P86" s="85"/>
      <c r="Q86" s="85"/>
      <c r="R86" s="86"/>
      <c r="S86" s="87"/>
      <c r="T86" s="88"/>
    </row>
    <row r="87" spans="1:24" ht="13.5" thickTop="1">
      <c r="A87" s="70" t="s">
        <v>107</v>
      </c>
      <c r="B87" s="4">
        <v>37487</v>
      </c>
      <c r="C87" s="45">
        <v>701.75</v>
      </c>
      <c r="D87" s="45">
        <v>676.6</v>
      </c>
      <c r="E87" s="45">
        <v>487.04</v>
      </c>
      <c r="F87" s="45">
        <v>472.49</v>
      </c>
      <c r="G87" s="45">
        <v>472.49</v>
      </c>
      <c r="H87" s="58">
        <v>19.9</v>
      </c>
      <c r="I87" s="58">
        <v>19.1</v>
      </c>
      <c r="J87" s="58">
        <v>16.9</v>
      </c>
      <c r="K87" s="83">
        <v>1578</v>
      </c>
      <c r="L87" s="125">
        <v>1578</v>
      </c>
      <c r="M87" s="168">
        <f aca="true" t="shared" si="16" ref="M87:M93">F87/C87</f>
        <v>0.6733024581403634</v>
      </c>
      <c r="N87" s="32">
        <f aca="true" t="shared" si="17" ref="N87:N93">G87/C87</f>
        <v>0.6733024581403634</v>
      </c>
      <c r="O87" s="85"/>
      <c r="P87" s="85"/>
      <c r="Q87" s="85"/>
      <c r="R87" s="85"/>
      <c r="S87" s="85"/>
      <c r="T87" s="86"/>
      <c r="U87" s="87"/>
      <c r="V87" s="87"/>
      <c r="W87" s="88"/>
      <c r="X87" s="88"/>
    </row>
    <row r="88" spans="1:24" ht="12.75">
      <c r="A88" s="70" t="s">
        <v>108</v>
      </c>
      <c r="B88" s="4">
        <v>37488</v>
      </c>
      <c r="C88" s="45">
        <v>171.76</v>
      </c>
      <c r="D88" s="45">
        <v>157.59</v>
      </c>
      <c r="E88" s="45">
        <v>93.21</v>
      </c>
      <c r="F88" s="45">
        <v>87.09</v>
      </c>
      <c r="G88" s="45">
        <v>87.09</v>
      </c>
      <c r="H88" s="58">
        <v>6.1</v>
      </c>
      <c r="I88" s="58">
        <v>5.5</v>
      </c>
      <c r="J88" s="58">
        <v>4.4</v>
      </c>
      <c r="K88" s="83">
        <v>328</v>
      </c>
      <c r="L88" s="125">
        <v>328</v>
      </c>
      <c r="M88" s="168">
        <f t="shared" si="16"/>
        <v>0.507044713553796</v>
      </c>
      <c r="N88" s="32">
        <f t="shared" si="17"/>
        <v>0.507044713553796</v>
      </c>
      <c r="O88" s="85"/>
      <c r="P88" s="85"/>
      <c r="Q88" s="85"/>
      <c r="R88" s="85"/>
      <c r="S88" s="85"/>
      <c r="T88" s="86"/>
      <c r="U88" s="87"/>
      <c r="V88" s="87"/>
      <c r="W88" s="88"/>
      <c r="X88" s="88"/>
    </row>
    <row r="89" spans="1:24" ht="12.75">
      <c r="A89" s="70" t="s">
        <v>102</v>
      </c>
      <c r="B89" s="4">
        <v>37489</v>
      </c>
      <c r="C89" s="45">
        <v>78.24</v>
      </c>
      <c r="D89" s="45">
        <v>62.57</v>
      </c>
      <c r="E89" s="45">
        <v>47.21</v>
      </c>
      <c r="F89" s="45">
        <v>46.95</v>
      </c>
      <c r="G89" s="45">
        <v>46.95</v>
      </c>
      <c r="H89" s="58">
        <v>1.3</v>
      </c>
      <c r="I89" s="58">
        <v>1.1</v>
      </c>
      <c r="J89" s="58">
        <v>1</v>
      </c>
      <c r="K89" s="83">
        <v>100</v>
      </c>
      <c r="L89" s="125">
        <v>100</v>
      </c>
      <c r="M89" s="168">
        <f t="shared" si="16"/>
        <v>0.6000766871165645</v>
      </c>
      <c r="N89" s="32">
        <f t="shared" si="17"/>
        <v>0.6000766871165645</v>
      </c>
      <c r="O89" s="85"/>
      <c r="P89" s="85"/>
      <c r="Q89" s="85"/>
      <c r="R89" s="85"/>
      <c r="S89" s="85"/>
      <c r="T89" s="86"/>
      <c r="U89" s="87"/>
      <c r="V89" s="87"/>
      <c r="W89" s="88"/>
      <c r="X89" s="88"/>
    </row>
    <row r="90" spans="1:24" ht="12.75">
      <c r="A90" s="70" t="s">
        <v>103</v>
      </c>
      <c r="B90" s="4">
        <v>37490</v>
      </c>
      <c r="C90" s="45">
        <v>228.14</v>
      </c>
      <c r="D90" s="45">
        <v>110.19</v>
      </c>
      <c r="E90" s="45">
        <v>66.45</v>
      </c>
      <c r="F90" s="45">
        <v>64.29</v>
      </c>
      <c r="G90" s="45">
        <v>64.29</v>
      </c>
      <c r="H90" s="58">
        <v>5.3</v>
      </c>
      <c r="I90" s="58">
        <v>2.8</v>
      </c>
      <c r="J90" s="58">
        <v>2.2</v>
      </c>
      <c r="K90" s="83">
        <v>184</v>
      </c>
      <c r="L90" s="125">
        <v>184</v>
      </c>
      <c r="M90" s="168">
        <f t="shared" si="16"/>
        <v>0.2818006487244675</v>
      </c>
      <c r="N90" s="32">
        <f t="shared" si="17"/>
        <v>0.2818006487244675</v>
      </c>
      <c r="O90" s="85"/>
      <c r="P90" s="85"/>
      <c r="Q90" s="85"/>
      <c r="R90" s="85"/>
      <c r="S90" s="85"/>
      <c r="T90" s="86"/>
      <c r="U90" s="87"/>
      <c r="V90" s="87"/>
      <c r="W90" s="88"/>
      <c r="X90" s="88"/>
    </row>
    <row r="91" spans="1:24" ht="12.75">
      <c r="A91" s="70" t="s">
        <v>104</v>
      </c>
      <c r="B91" s="4">
        <v>37491</v>
      </c>
      <c r="C91" s="45">
        <v>178.1</v>
      </c>
      <c r="D91" s="45">
        <v>160.08</v>
      </c>
      <c r="E91" s="45">
        <v>116.32</v>
      </c>
      <c r="F91" s="45">
        <v>115.14</v>
      </c>
      <c r="G91" s="45">
        <v>114.86</v>
      </c>
      <c r="H91" s="58">
        <v>7</v>
      </c>
      <c r="I91" s="58">
        <v>6.3</v>
      </c>
      <c r="J91" s="58">
        <v>5.6</v>
      </c>
      <c r="K91" s="83">
        <v>569</v>
      </c>
      <c r="L91" s="125">
        <v>555</v>
      </c>
      <c r="M91" s="168">
        <f t="shared" si="16"/>
        <v>0.6464907355418305</v>
      </c>
      <c r="N91" s="32">
        <f t="shared" si="17"/>
        <v>0.6449185850645704</v>
      </c>
      <c r="O91" s="85"/>
      <c r="P91" s="85"/>
      <c r="Q91" s="85"/>
      <c r="R91" s="85"/>
      <c r="S91" s="85"/>
      <c r="T91" s="86"/>
      <c r="U91" s="87"/>
      <c r="V91" s="87"/>
      <c r="W91" s="88"/>
      <c r="X91" s="88"/>
    </row>
    <row r="92" spans="1:24" ht="12.75">
      <c r="A92" s="70" t="s">
        <v>105</v>
      </c>
      <c r="B92" s="4">
        <v>37492</v>
      </c>
      <c r="C92" s="45">
        <v>564.16</v>
      </c>
      <c r="D92" s="45">
        <v>520.36</v>
      </c>
      <c r="E92" s="45">
        <v>406.04</v>
      </c>
      <c r="F92" s="45">
        <v>402.78</v>
      </c>
      <c r="G92" s="45">
        <v>402.78</v>
      </c>
      <c r="H92" s="58">
        <v>15</v>
      </c>
      <c r="I92" s="58">
        <v>12.7</v>
      </c>
      <c r="J92" s="58">
        <v>11.7</v>
      </c>
      <c r="K92" s="83">
        <v>1427</v>
      </c>
      <c r="L92" s="125">
        <v>1427</v>
      </c>
      <c r="M92" s="168">
        <f t="shared" si="16"/>
        <v>0.7139463981849121</v>
      </c>
      <c r="N92" s="32">
        <f t="shared" si="17"/>
        <v>0.7139463981849121</v>
      </c>
      <c r="O92" s="85"/>
      <c r="P92" s="85"/>
      <c r="Q92" s="85"/>
      <c r="R92" s="85"/>
      <c r="S92" s="85"/>
      <c r="T92" s="86"/>
      <c r="U92" s="87"/>
      <c r="V92" s="87"/>
      <c r="W92" s="88"/>
      <c r="X92" s="88"/>
    </row>
    <row r="93" spans="1:24" ht="13.5" thickBot="1">
      <c r="A93" s="70" t="s">
        <v>106</v>
      </c>
      <c r="B93" s="4">
        <v>37493</v>
      </c>
      <c r="C93" s="45">
        <v>884.36</v>
      </c>
      <c r="D93" s="45">
        <v>821.56</v>
      </c>
      <c r="E93" s="45">
        <v>556.19</v>
      </c>
      <c r="F93" s="45">
        <v>539.56</v>
      </c>
      <c r="G93" s="45">
        <v>539.56</v>
      </c>
      <c r="H93" s="58">
        <v>21.1</v>
      </c>
      <c r="I93" s="58">
        <v>19.5</v>
      </c>
      <c r="J93" s="58">
        <v>16.5</v>
      </c>
      <c r="K93" s="83">
        <v>1798</v>
      </c>
      <c r="L93" s="125">
        <v>1798</v>
      </c>
      <c r="M93" s="168">
        <f t="shared" si="16"/>
        <v>0.6101135284273372</v>
      </c>
      <c r="N93" s="32">
        <f t="shared" si="17"/>
        <v>0.6101135284273372</v>
      </c>
      <c r="O93" s="85"/>
      <c r="P93" s="85"/>
      <c r="Q93" s="85"/>
      <c r="R93" s="85"/>
      <c r="S93" s="85"/>
      <c r="T93" s="86"/>
      <c r="U93" s="87"/>
      <c r="V93" s="87"/>
      <c r="W93" s="88"/>
      <c r="X93" s="88"/>
    </row>
    <row r="94" spans="1:14" ht="14.25" thickBot="1" thickTop="1">
      <c r="A94" s="180"/>
      <c r="B94" s="181"/>
      <c r="C94" s="52">
        <f aca="true" t="shared" si="18" ref="C94:L94">SUM(C87:C93)</f>
        <v>2806.5099999999998</v>
      </c>
      <c r="D94" s="52">
        <f t="shared" si="18"/>
        <v>2508.95</v>
      </c>
      <c r="E94" s="52">
        <f t="shared" si="18"/>
        <v>1772.46</v>
      </c>
      <c r="F94" s="52">
        <f t="shared" si="18"/>
        <v>1728.3</v>
      </c>
      <c r="G94" s="52">
        <f t="shared" si="18"/>
        <v>1728.02</v>
      </c>
      <c r="H94" s="52">
        <f t="shared" si="18"/>
        <v>75.7</v>
      </c>
      <c r="I94" s="52">
        <f t="shared" si="18"/>
        <v>67</v>
      </c>
      <c r="J94" s="52">
        <f t="shared" si="18"/>
        <v>58.3</v>
      </c>
      <c r="K94" s="11">
        <f t="shared" si="18"/>
        <v>5984</v>
      </c>
      <c r="L94" s="11">
        <f t="shared" si="18"/>
        <v>5970</v>
      </c>
      <c r="M94" s="36">
        <f>F94/C94</f>
        <v>0.6158182226323797</v>
      </c>
      <c r="N94" s="36">
        <f>G94/C94</f>
        <v>0.6157184545930712</v>
      </c>
    </row>
    <row r="95" ht="13.5" thickTop="1"/>
    <row r="96" ht="13.5" thickBot="1"/>
    <row r="97" spans="1:20" ht="14.25" thickBot="1" thickTop="1">
      <c r="A97" s="13"/>
      <c r="C97" s="107"/>
      <c r="D97" s="119"/>
      <c r="E97" s="39" t="s">
        <v>115</v>
      </c>
      <c r="F97" s="118"/>
      <c r="G97" s="40"/>
      <c r="H97" s="38"/>
      <c r="I97" s="53" t="s">
        <v>9</v>
      </c>
      <c r="J97" s="54"/>
      <c r="K97" s="163" t="s">
        <v>187</v>
      </c>
      <c r="L97" s="127"/>
      <c r="M97" s="166" t="s">
        <v>99</v>
      </c>
      <c r="N97" s="167"/>
      <c r="O97" s="85"/>
      <c r="P97" s="85"/>
      <c r="Q97" s="85"/>
      <c r="R97" s="86"/>
      <c r="S97" s="87"/>
      <c r="T97" s="88"/>
    </row>
    <row r="98" spans="1:20" s="1" customFormat="1" ht="14.25" thickBot="1" thickTop="1">
      <c r="A98" s="16" t="s">
        <v>109</v>
      </c>
      <c r="B98" s="10" t="s">
        <v>0</v>
      </c>
      <c r="C98" s="41" t="s">
        <v>92</v>
      </c>
      <c r="D98" s="41" t="s">
        <v>93</v>
      </c>
      <c r="E98" s="41" t="s">
        <v>11</v>
      </c>
      <c r="F98" s="41" t="s">
        <v>94</v>
      </c>
      <c r="G98" s="119" t="s">
        <v>175</v>
      </c>
      <c r="H98" s="38" t="s">
        <v>10</v>
      </c>
      <c r="I98" s="38" t="s">
        <v>93</v>
      </c>
      <c r="J98" s="38" t="s">
        <v>94</v>
      </c>
      <c r="K98" s="79" t="s">
        <v>94</v>
      </c>
      <c r="L98" s="120" t="s">
        <v>175</v>
      </c>
      <c r="M98" s="51" t="s">
        <v>94</v>
      </c>
      <c r="N98" s="51" t="s">
        <v>188</v>
      </c>
      <c r="O98" s="85"/>
      <c r="P98" s="85"/>
      <c r="Q98" s="85"/>
      <c r="R98" s="86"/>
      <c r="S98" s="87"/>
      <c r="T98" s="88"/>
    </row>
    <row r="99" spans="1:14" ht="13.5" thickTop="1">
      <c r="A99" s="70" t="s">
        <v>107</v>
      </c>
      <c r="B99" s="4">
        <v>37494</v>
      </c>
      <c r="C99" s="45">
        <v>606.01</v>
      </c>
      <c r="D99" s="45">
        <v>551.8</v>
      </c>
      <c r="E99" s="45">
        <v>407.63</v>
      </c>
      <c r="F99" s="45">
        <v>405.25</v>
      </c>
      <c r="G99" s="45">
        <v>405.25</v>
      </c>
      <c r="H99" s="58">
        <v>12.7</v>
      </c>
      <c r="I99" s="58">
        <v>11.8</v>
      </c>
      <c r="J99" s="58">
        <v>11</v>
      </c>
      <c r="K99" s="83">
        <v>1289</v>
      </c>
      <c r="L99" s="125">
        <v>1289</v>
      </c>
      <c r="M99" s="168">
        <f>F99/C99</f>
        <v>0.6687183379812215</v>
      </c>
      <c r="N99" s="32">
        <f aca="true" t="shared" si="19" ref="N99:N105">G99/C99</f>
        <v>0.6687183379812215</v>
      </c>
    </row>
    <row r="100" spans="1:14" ht="12.75">
      <c r="A100" s="70" t="s">
        <v>108</v>
      </c>
      <c r="B100" s="4">
        <v>37495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58">
        <v>0</v>
      </c>
      <c r="I100" s="58">
        <v>0</v>
      </c>
      <c r="J100" s="58">
        <v>0</v>
      </c>
      <c r="K100" s="83">
        <v>0</v>
      </c>
      <c r="L100" s="125">
        <v>0</v>
      </c>
      <c r="M100" s="168">
        <v>0</v>
      </c>
      <c r="N100" s="32">
        <v>0</v>
      </c>
    </row>
    <row r="101" spans="1:14" ht="12.75">
      <c r="A101" s="70" t="s">
        <v>102</v>
      </c>
      <c r="B101" s="4">
        <v>37496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58">
        <v>0</v>
      </c>
      <c r="I101" s="58">
        <v>0</v>
      </c>
      <c r="J101" s="58">
        <v>0</v>
      </c>
      <c r="K101" s="83">
        <v>0</v>
      </c>
      <c r="L101" s="125">
        <v>0</v>
      </c>
      <c r="M101" s="168">
        <v>0</v>
      </c>
      <c r="N101" s="32">
        <v>0</v>
      </c>
    </row>
    <row r="102" spans="1:14" ht="12.75">
      <c r="A102" s="70" t="s">
        <v>103</v>
      </c>
      <c r="B102" s="4">
        <v>37497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58">
        <v>0</v>
      </c>
      <c r="I102" s="58">
        <v>0</v>
      </c>
      <c r="J102" s="58">
        <v>0</v>
      </c>
      <c r="K102" s="83">
        <v>0</v>
      </c>
      <c r="L102" s="125">
        <v>0</v>
      </c>
      <c r="M102" s="168">
        <v>0</v>
      </c>
      <c r="N102" s="32">
        <v>0</v>
      </c>
    </row>
    <row r="103" spans="1:14" ht="12.75">
      <c r="A103" s="70" t="s">
        <v>104</v>
      </c>
      <c r="B103" s="4">
        <v>37498</v>
      </c>
      <c r="C103" s="45">
        <v>126.41</v>
      </c>
      <c r="D103" s="45">
        <v>119.64</v>
      </c>
      <c r="E103" s="45">
        <v>82.82</v>
      </c>
      <c r="F103" s="45">
        <v>82.36</v>
      </c>
      <c r="G103" s="45">
        <v>82.36</v>
      </c>
      <c r="H103" s="58">
        <v>1.8</v>
      </c>
      <c r="I103" s="58">
        <v>1.7</v>
      </c>
      <c r="J103" s="58">
        <v>1.6</v>
      </c>
      <c r="K103" s="83">
        <v>212</v>
      </c>
      <c r="L103" s="125">
        <v>212</v>
      </c>
      <c r="M103" s="168">
        <f>F103/C103</f>
        <v>0.6515307333280596</v>
      </c>
      <c r="N103" s="32">
        <f t="shared" si="19"/>
        <v>0.6515307333280596</v>
      </c>
    </row>
    <row r="104" spans="1:14" ht="12.75">
      <c r="A104" s="73" t="s">
        <v>105</v>
      </c>
      <c r="B104" s="8">
        <v>37499</v>
      </c>
      <c r="C104" s="46">
        <v>943.88</v>
      </c>
      <c r="D104" s="46">
        <v>803.54</v>
      </c>
      <c r="E104" s="46">
        <v>498.81</v>
      </c>
      <c r="F104" s="46">
        <v>489.05</v>
      </c>
      <c r="G104" s="46">
        <v>487.89</v>
      </c>
      <c r="H104" s="59">
        <v>20.4</v>
      </c>
      <c r="I104" s="59">
        <v>17.9</v>
      </c>
      <c r="J104" s="59">
        <v>15.5</v>
      </c>
      <c r="K104" s="84">
        <v>1773</v>
      </c>
      <c r="L104" s="126">
        <v>1689</v>
      </c>
      <c r="M104" s="171">
        <f>F104/C104</f>
        <v>0.5181273043183455</v>
      </c>
      <c r="N104" s="35">
        <f t="shared" si="19"/>
        <v>0.5168983345340509</v>
      </c>
    </row>
    <row r="105" spans="1:14" ht="13.5" thickBot="1">
      <c r="A105" s="71" t="s">
        <v>106</v>
      </c>
      <c r="B105" s="5">
        <v>37500</v>
      </c>
      <c r="C105" s="44">
        <v>722.49</v>
      </c>
      <c r="D105" s="44">
        <v>644.88</v>
      </c>
      <c r="E105" s="44">
        <v>442.59</v>
      </c>
      <c r="F105" s="44">
        <v>434.71</v>
      </c>
      <c r="G105" s="44">
        <v>434.71</v>
      </c>
      <c r="H105" s="57">
        <v>17.9</v>
      </c>
      <c r="I105" s="57">
        <v>15.9</v>
      </c>
      <c r="J105" s="57">
        <v>14.1</v>
      </c>
      <c r="K105" s="82">
        <v>1480</v>
      </c>
      <c r="L105" s="124">
        <v>1480</v>
      </c>
      <c r="M105" s="170">
        <f>F105/C105</f>
        <v>0.6016830682777616</v>
      </c>
      <c r="N105" s="34">
        <f t="shared" si="19"/>
        <v>0.6016830682777616</v>
      </c>
    </row>
    <row r="106" spans="1:14" ht="14.25" thickBot="1" thickTop="1">
      <c r="A106" s="180"/>
      <c r="B106" s="181"/>
      <c r="C106" s="52">
        <f aca="true" t="shared" si="20" ref="C106:L106">SUM(C99:C105)</f>
        <v>2398.79</v>
      </c>
      <c r="D106" s="52">
        <f t="shared" si="20"/>
        <v>2119.86</v>
      </c>
      <c r="E106" s="52">
        <f t="shared" si="20"/>
        <v>1431.85</v>
      </c>
      <c r="F106" s="52">
        <f t="shared" si="20"/>
        <v>1411.3700000000001</v>
      </c>
      <c r="G106" s="52">
        <f t="shared" si="20"/>
        <v>1410.21</v>
      </c>
      <c r="H106" s="52">
        <f t="shared" si="20"/>
        <v>52.8</v>
      </c>
      <c r="I106" s="52">
        <f t="shared" si="20"/>
        <v>47.3</v>
      </c>
      <c r="J106" s="52">
        <f t="shared" si="20"/>
        <v>42.2</v>
      </c>
      <c r="K106" s="11">
        <f t="shared" si="20"/>
        <v>4754</v>
      </c>
      <c r="L106" s="11">
        <f t="shared" si="20"/>
        <v>4670</v>
      </c>
      <c r="M106" s="36">
        <f>F106/C106</f>
        <v>0.5883674685987519</v>
      </c>
      <c r="N106" s="36">
        <f>G106/C106</f>
        <v>0.5878838914619454</v>
      </c>
    </row>
    <row r="107" ht="13.5" thickTop="1"/>
    <row r="108" ht="13.5" thickBot="1"/>
    <row r="109" spans="1:20" ht="14.25" thickBot="1" thickTop="1">
      <c r="A109" s="13"/>
      <c r="C109" s="107"/>
      <c r="D109" s="119"/>
      <c r="E109" s="39" t="s">
        <v>115</v>
      </c>
      <c r="F109" s="118"/>
      <c r="G109" s="40"/>
      <c r="H109" s="38"/>
      <c r="I109" s="53" t="s">
        <v>9</v>
      </c>
      <c r="J109" s="54"/>
      <c r="K109" s="163" t="s">
        <v>187</v>
      </c>
      <c r="L109" s="127"/>
      <c r="M109" s="166" t="s">
        <v>99</v>
      </c>
      <c r="N109" s="167"/>
      <c r="O109" s="85"/>
      <c r="P109" s="85"/>
      <c r="Q109" s="85"/>
      <c r="R109" s="86"/>
      <c r="S109" s="87"/>
      <c r="T109" s="88"/>
    </row>
    <row r="110" spans="1:20" s="1" customFormat="1" ht="14.25" thickBot="1" thickTop="1">
      <c r="A110" s="16" t="s">
        <v>109</v>
      </c>
      <c r="B110" s="10" t="s">
        <v>0</v>
      </c>
      <c r="C110" s="41" t="s">
        <v>92</v>
      </c>
      <c r="D110" s="41" t="s">
        <v>93</v>
      </c>
      <c r="E110" s="41" t="s">
        <v>11</v>
      </c>
      <c r="F110" s="41" t="s">
        <v>94</v>
      </c>
      <c r="G110" s="119" t="s">
        <v>175</v>
      </c>
      <c r="H110" s="38" t="s">
        <v>10</v>
      </c>
      <c r="I110" s="38" t="s">
        <v>93</v>
      </c>
      <c r="J110" s="38" t="s">
        <v>94</v>
      </c>
      <c r="K110" s="79" t="s">
        <v>94</v>
      </c>
      <c r="L110" s="120" t="s">
        <v>175</v>
      </c>
      <c r="M110" s="51" t="s">
        <v>94</v>
      </c>
      <c r="N110" s="51" t="s">
        <v>188</v>
      </c>
      <c r="O110" s="85"/>
      <c r="P110" s="85"/>
      <c r="Q110" s="85"/>
      <c r="R110" s="86"/>
      <c r="S110" s="87"/>
      <c r="T110" s="88"/>
    </row>
    <row r="111" spans="1:24" ht="13.5" thickTop="1">
      <c r="A111" s="70" t="s">
        <v>107</v>
      </c>
      <c r="B111" s="4">
        <v>37501</v>
      </c>
      <c r="C111" s="45">
        <v>705.94</v>
      </c>
      <c r="D111" s="45">
        <v>651.44</v>
      </c>
      <c r="E111" s="45">
        <v>427.09</v>
      </c>
      <c r="F111" s="45">
        <v>419.48</v>
      </c>
      <c r="G111" s="45">
        <v>419.48</v>
      </c>
      <c r="H111" s="58">
        <v>11.4</v>
      </c>
      <c r="I111" s="58">
        <v>10.6</v>
      </c>
      <c r="J111" s="58">
        <v>8.8</v>
      </c>
      <c r="K111" s="83">
        <v>1202</v>
      </c>
      <c r="L111" s="125">
        <v>1202</v>
      </c>
      <c r="M111" s="168">
        <f aca="true" t="shared" si="21" ref="M111:M117">F111/C111</f>
        <v>0.5942148057908604</v>
      </c>
      <c r="N111" s="32">
        <f aca="true" t="shared" si="22" ref="N111:N117">G111/C111</f>
        <v>0.5942148057908604</v>
      </c>
      <c r="O111" s="85"/>
      <c r="P111" s="85"/>
      <c r="Q111" s="85"/>
      <c r="R111" s="85"/>
      <c r="S111" s="85"/>
      <c r="T111" s="86"/>
      <c r="U111" s="87"/>
      <c r="V111" s="87"/>
      <c r="W111" s="88"/>
      <c r="X111" s="88"/>
    </row>
    <row r="112" spans="1:24" ht="12.75">
      <c r="A112" s="70" t="s">
        <v>108</v>
      </c>
      <c r="B112" s="4">
        <v>37502</v>
      </c>
      <c r="C112" s="45">
        <v>397.24</v>
      </c>
      <c r="D112" s="45">
        <v>379.13</v>
      </c>
      <c r="E112" s="45">
        <v>272.56</v>
      </c>
      <c r="F112" s="45">
        <v>269.74</v>
      </c>
      <c r="G112" s="45">
        <v>269.74</v>
      </c>
      <c r="H112" s="58">
        <v>8.2</v>
      </c>
      <c r="I112" s="58">
        <v>7.8</v>
      </c>
      <c r="J112" s="58">
        <v>6.8</v>
      </c>
      <c r="K112" s="83">
        <v>794</v>
      </c>
      <c r="L112" s="125">
        <v>794</v>
      </c>
      <c r="M112" s="168">
        <f t="shared" si="21"/>
        <v>0.6790353438727218</v>
      </c>
      <c r="N112" s="32">
        <f t="shared" si="22"/>
        <v>0.6790353438727218</v>
      </c>
      <c r="O112" s="85"/>
      <c r="P112" s="85"/>
      <c r="Q112" s="85"/>
      <c r="R112" s="85"/>
      <c r="S112" s="85"/>
      <c r="T112" s="86"/>
      <c r="U112" s="87"/>
      <c r="V112" s="87"/>
      <c r="W112" s="88"/>
      <c r="X112" s="88"/>
    </row>
    <row r="113" spans="1:24" ht="12.75">
      <c r="A113" s="70" t="s">
        <v>102</v>
      </c>
      <c r="B113" s="4">
        <v>37503</v>
      </c>
      <c r="C113" s="45">
        <v>472.56</v>
      </c>
      <c r="D113" s="45">
        <v>451.8</v>
      </c>
      <c r="E113" s="45">
        <v>307.47</v>
      </c>
      <c r="F113" s="45">
        <v>297.25</v>
      </c>
      <c r="G113" s="45">
        <v>297.25</v>
      </c>
      <c r="H113" s="58">
        <v>9.5</v>
      </c>
      <c r="I113" s="58">
        <v>9.1</v>
      </c>
      <c r="J113" s="58">
        <v>8.1</v>
      </c>
      <c r="K113" s="83">
        <v>954</v>
      </c>
      <c r="L113" s="125">
        <v>954</v>
      </c>
      <c r="M113" s="168">
        <f t="shared" si="21"/>
        <v>0.6290206534619942</v>
      </c>
      <c r="N113" s="32">
        <f t="shared" si="22"/>
        <v>0.6290206534619942</v>
      </c>
      <c r="O113" s="85"/>
      <c r="P113" s="85"/>
      <c r="Q113" s="85"/>
      <c r="R113" s="85"/>
      <c r="S113" s="85"/>
      <c r="T113" s="86"/>
      <c r="U113" s="87"/>
      <c r="V113" s="87"/>
      <c r="W113" s="88"/>
      <c r="X113" s="88"/>
    </row>
    <row r="114" spans="1:24" ht="12.75">
      <c r="A114" s="70" t="s">
        <v>103</v>
      </c>
      <c r="B114" s="4">
        <v>37504</v>
      </c>
      <c r="C114" s="45">
        <v>531.73</v>
      </c>
      <c r="D114" s="45">
        <v>374.69</v>
      </c>
      <c r="E114" s="45">
        <v>208.51</v>
      </c>
      <c r="F114" s="45">
        <v>201.19</v>
      </c>
      <c r="G114" s="45">
        <v>210.19</v>
      </c>
      <c r="H114" s="58">
        <v>15</v>
      </c>
      <c r="I114" s="58">
        <v>10.8</v>
      </c>
      <c r="J114" s="58">
        <v>8.1</v>
      </c>
      <c r="K114" s="83">
        <v>718</v>
      </c>
      <c r="L114" s="125">
        <v>718</v>
      </c>
      <c r="M114" s="168">
        <f t="shared" si="21"/>
        <v>0.37836872096740826</v>
      </c>
      <c r="N114" s="32">
        <f t="shared" si="22"/>
        <v>0.395294604404491</v>
      </c>
      <c r="O114" s="85"/>
      <c r="P114" s="85"/>
      <c r="Q114" s="85"/>
      <c r="R114" s="85"/>
      <c r="S114" s="85"/>
      <c r="T114" s="86"/>
      <c r="U114" s="87"/>
      <c r="V114" s="87"/>
      <c r="W114" s="88"/>
      <c r="X114" s="88"/>
    </row>
    <row r="115" spans="1:24" ht="12.75">
      <c r="A115" s="70" t="s">
        <v>104</v>
      </c>
      <c r="B115" s="4">
        <v>37505</v>
      </c>
      <c r="C115" s="45">
        <v>306.92</v>
      </c>
      <c r="D115" s="45">
        <v>277.77</v>
      </c>
      <c r="E115" s="45">
        <v>161.15</v>
      </c>
      <c r="F115" s="45">
        <v>156.29</v>
      </c>
      <c r="G115" s="45">
        <v>156.29</v>
      </c>
      <c r="H115" s="58">
        <v>9.3</v>
      </c>
      <c r="I115" s="58">
        <v>8.4</v>
      </c>
      <c r="J115" s="58">
        <v>6.7</v>
      </c>
      <c r="K115" s="83">
        <v>601</v>
      </c>
      <c r="L115" s="125">
        <v>601</v>
      </c>
      <c r="M115" s="168">
        <f t="shared" si="21"/>
        <v>0.5092206438159781</v>
      </c>
      <c r="N115" s="32">
        <f t="shared" si="22"/>
        <v>0.5092206438159781</v>
      </c>
      <c r="O115" s="85"/>
      <c r="P115" s="85"/>
      <c r="Q115" s="85"/>
      <c r="R115" s="85"/>
      <c r="S115" s="85"/>
      <c r="T115" s="86"/>
      <c r="U115" s="87"/>
      <c r="V115" s="87"/>
      <c r="W115" s="88"/>
      <c r="X115" s="88"/>
    </row>
    <row r="116" spans="1:24" ht="12.75">
      <c r="A116" s="70" t="s">
        <v>105</v>
      </c>
      <c r="B116" s="4">
        <v>37506</v>
      </c>
      <c r="C116" s="45">
        <v>815.98</v>
      </c>
      <c r="D116" s="45">
        <v>779.3</v>
      </c>
      <c r="E116" s="45">
        <v>519.46</v>
      </c>
      <c r="F116" s="45">
        <v>516.66</v>
      </c>
      <c r="G116" s="45">
        <v>516.66</v>
      </c>
      <c r="H116" s="58">
        <v>23.6</v>
      </c>
      <c r="I116" s="58">
        <v>22.7</v>
      </c>
      <c r="J116" s="58">
        <v>18.9</v>
      </c>
      <c r="K116" s="83">
        <v>1666</v>
      </c>
      <c r="L116" s="125">
        <v>1666</v>
      </c>
      <c r="M116" s="168">
        <f t="shared" si="21"/>
        <v>0.6331772837569548</v>
      </c>
      <c r="N116" s="32">
        <f t="shared" si="22"/>
        <v>0.6331772837569548</v>
      </c>
      <c r="O116" s="85"/>
      <c r="P116" s="85"/>
      <c r="Q116" s="85"/>
      <c r="R116" s="85"/>
      <c r="S116" s="85"/>
      <c r="T116" s="86"/>
      <c r="U116" s="87"/>
      <c r="V116" s="87"/>
      <c r="W116" s="88"/>
      <c r="X116" s="88"/>
    </row>
    <row r="117" spans="1:24" ht="13.5" thickBot="1">
      <c r="A117" s="70" t="s">
        <v>106</v>
      </c>
      <c r="B117" s="4">
        <v>37507</v>
      </c>
      <c r="C117" s="45">
        <v>694.42</v>
      </c>
      <c r="D117" s="45">
        <v>672.8</v>
      </c>
      <c r="E117" s="45">
        <v>509.15</v>
      </c>
      <c r="F117" s="45">
        <v>504.44</v>
      </c>
      <c r="G117" s="45">
        <v>504.44</v>
      </c>
      <c r="H117" s="58">
        <v>15.5</v>
      </c>
      <c r="I117" s="58">
        <v>15.1</v>
      </c>
      <c r="J117" s="58">
        <v>13.3</v>
      </c>
      <c r="K117" s="83">
        <v>1411</v>
      </c>
      <c r="L117" s="125">
        <v>1411</v>
      </c>
      <c r="M117" s="168">
        <f t="shared" si="21"/>
        <v>0.7264191699547824</v>
      </c>
      <c r="N117" s="32">
        <f t="shared" si="22"/>
        <v>0.7264191699547824</v>
      </c>
      <c r="O117" s="85"/>
      <c r="P117" s="85"/>
      <c r="Q117" s="85"/>
      <c r="R117" s="85"/>
      <c r="S117" s="85"/>
      <c r="T117" s="86"/>
      <c r="U117" s="87"/>
      <c r="V117" s="87"/>
      <c r="W117" s="88"/>
      <c r="X117" s="88"/>
    </row>
    <row r="118" spans="1:14" ht="14.25" thickBot="1" thickTop="1">
      <c r="A118" s="180"/>
      <c r="B118" s="181"/>
      <c r="C118" s="52">
        <f aca="true" t="shared" si="23" ref="C118:L118">SUM(C111:C117)</f>
        <v>3924.7900000000004</v>
      </c>
      <c r="D118" s="52">
        <f t="shared" si="23"/>
        <v>3586.9300000000003</v>
      </c>
      <c r="E118" s="52">
        <f t="shared" si="23"/>
        <v>2405.3900000000003</v>
      </c>
      <c r="F118" s="52">
        <f t="shared" si="23"/>
        <v>2365.05</v>
      </c>
      <c r="G118" s="52">
        <f t="shared" si="23"/>
        <v>2374.05</v>
      </c>
      <c r="H118" s="52">
        <f t="shared" si="23"/>
        <v>92.5</v>
      </c>
      <c r="I118" s="52">
        <f t="shared" si="23"/>
        <v>84.49999999999999</v>
      </c>
      <c r="J118" s="52">
        <f t="shared" si="23"/>
        <v>70.7</v>
      </c>
      <c r="K118" s="11">
        <f t="shared" si="23"/>
        <v>7346</v>
      </c>
      <c r="L118" s="11">
        <f t="shared" si="23"/>
        <v>7346</v>
      </c>
      <c r="M118" s="36">
        <f>F118/C118</f>
        <v>0.6025927501853602</v>
      </c>
      <c r="N118" s="36">
        <f>G118/C118</f>
        <v>0.6048858665049595</v>
      </c>
    </row>
    <row r="119" ht="13.5" thickTop="1"/>
    <row r="120" ht="13.5" thickBot="1"/>
    <row r="121" spans="1:20" ht="14.25" thickBot="1" thickTop="1">
      <c r="A121" s="13"/>
      <c r="C121" s="107"/>
      <c r="D121" s="119"/>
      <c r="E121" s="39" t="s">
        <v>115</v>
      </c>
      <c r="F121" s="118"/>
      <c r="G121" s="40"/>
      <c r="H121" s="38"/>
      <c r="I121" s="53" t="s">
        <v>9</v>
      </c>
      <c r="J121" s="54"/>
      <c r="K121" s="163" t="s">
        <v>187</v>
      </c>
      <c r="L121" s="127"/>
      <c r="M121" s="166" t="s">
        <v>99</v>
      </c>
      <c r="N121" s="167"/>
      <c r="O121" s="85"/>
      <c r="P121" s="85"/>
      <c r="Q121" s="85"/>
      <c r="R121" s="86"/>
      <c r="S121" s="87"/>
      <c r="T121" s="88"/>
    </row>
    <row r="122" spans="1:20" s="1" customFormat="1" ht="14.25" thickBot="1" thickTop="1">
      <c r="A122" s="16" t="s">
        <v>109</v>
      </c>
      <c r="B122" s="10" t="s">
        <v>0</v>
      </c>
      <c r="C122" s="41" t="s">
        <v>92</v>
      </c>
      <c r="D122" s="41" t="s">
        <v>93</v>
      </c>
      <c r="E122" s="41" t="s">
        <v>11</v>
      </c>
      <c r="F122" s="41" t="s">
        <v>94</v>
      </c>
      <c r="G122" s="119" t="s">
        <v>175</v>
      </c>
      <c r="H122" s="38" t="s">
        <v>10</v>
      </c>
      <c r="I122" s="38" t="s">
        <v>93</v>
      </c>
      <c r="J122" s="38" t="s">
        <v>94</v>
      </c>
      <c r="K122" s="79" t="s">
        <v>94</v>
      </c>
      <c r="L122" s="120" t="s">
        <v>175</v>
      </c>
      <c r="M122" s="51" t="s">
        <v>94</v>
      </c>
      <c r="N122" s="51" t="s">
        <v>188</v>
      </c>
      <c r="O122" s="85"/>
      <c r="P122" s="85"/>
      <c r="Q122" s="85"/>
      <c r="R122" s="86"/>
      <c r="S122" s="87"/>
      <c r="T122" s="88"/>
    </row>
    <row r="123" spans="1:24" ht="13.5" thickTop="1">
      <c r="A123" s="70" t="s">
        <v>107</v>
      </c>
      <c r="B123" s="4">
        <v>37508</v>
      </c>
      <c r="C123" s="45">
        <v>462.81</v>
      </c>
      <c r="D123" s="45">
        <v>428.6</v>
      </c>
      <c r="E123" s="45">
        <v>306.67</v>
      </c>
      <c r="F123" s="45">
        <v>302.44</v>
      </c>
      <c r="G123" s="45">
        <v>302.44</v>
      </c>
      <c r="H123" s="58">
        <v>11.6</v>
      </c>
      <c r="I123" s="58">
        <v>10.5</v>
      </c>
      <c r="J123" s="58">
        <v>9</v>
      </c>
      <c r="K123" s="83">
        <v>852</v>
      </c>
      <c r="L123" s="125">
        <v>852</v>
      </c>
      <c r="M123" s="168">
        <f>F123/C123</f>
        <v>0.6534863118774443</v>
      </c>
      <c r="N123" s="32">
        <f aca="true" t="shared" si="24" ref="N123:N129">G123/C123</f>
        <v>0.6534863118774443</v>
      </c>
      <c r="O123" s="85"/>
      <c r="P123" s="85"/>
      <c r="Q123" s="85"/>
      <c r="R123" s="85"/>
      <c r="S123" s="85"/>
      <c r="T123" s="86"/>
      <c r="U123" s="87"/>
      <c r="V123" s="87"/>
      <c r="W123" s="88"/>
      <c r="X123" s="88"/>
    </row>
    <row r="124" spans="1:24" ht="12.75">
      <c r="A124" s="70" t="s">
        <v>108</v>
      </c>
      <c r="B124" s="4">
        <v>37509</v>
      </c>
      <c r="C124" s="45">
        <v>172.18</v>
      </c>
      <c r="D124" s="45">
        <v>144.08</v>
      </c>
      <c r="E124" s="45">
        <v>92.64</v>
      </c>
      <c r="F124" s="45">
        <v>91.04</v>
      </c>
      <c r="G124" s="45">
        <v>91.04</v>
      </c>
      <c r="H124" s="58">
        <v>4.2</v>
      </c>
      <c r="I124" s="58">
        <v>3.5</v>
      </c>
      <c r="J124" s="58">
        <v>2.5</v>
      </c>
      <c r="K124" s="83">
        <v>243</v>
      </c>
      <c r="L124" s="125">
        <v>243</v>
      </c>
      <c r="M124" s="168">
        <f>F124/C124</f>
        <v>0.5287489836217911</v>
      </c>
      <c r="N124" s="32">
        <f t="shared" si="24"/>
        <v>0.5287489836217911</v>
      </c>
      <c r="O124" s="85"/>
      <c r="P124" s="85"/>
      <c r="Q124" s="85"/>
      <c r="R124" s="85"/>
      <c r="S124" s="85"/>
      <c r="T124" s="86"/>
      <c r="U124" s="87"/>
      <c r="V124" s="87"/>
      <c r="W124" s="88"/>
      <c r="X124" s="88"/>
    </row>
    <row r="125" spans="1:24" ht="12.75">
      <c r="A125" s="70" t="s">
        <v>102</v>
      </c>
      <c r="B125" s="4">
        <v>37510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58">
        <v>0</v>
      </c>
      <c r="I125" s="58">
        <v>0</v>
      </c>
      <c r="J125" s="58">
        <v>0</v>
      </c>
      <c r="K125" s="83">
        <v>0</v>
      </c>
      <c r="L125" s="125">
        <v>0</v>
      </c>
      <c r="M125" s="168">
        <v>0</v>
      </c>
      <c r="N125" s="32">
        <v>0</v>
      </c>
      <c r="O125" s="85"/>
      <c r="P125" s="85"/>
      <c r="Q125" s="85"/>
      <c r="R125" s="85"/>
      <c r="S125" s="85"/>
      <c r="T125" s="86"/>
      <c r="U125" s="87"/>
      <c r="V125" s="87"/>
      <c r="W125" s="88"/>
      <c r="X125" s="88"/>
    </row>
    <row r="126" spans="1:24" ht="12.75">
      <c r="A126" s="70" t="s">
        <v>103</v>
      </c>
      <c r="B126" s="4">
        <v>37511</v>
      </c>
      <c r="C126" s="45">
        <v>748.56</v>
      </c>
      <c r="D126" s="45">
        <v>682.44</v>
      </c>
      <c r="E126" s="45">
        <v>515.41</v>
      </c>
      <c r="F126" s="45">
        <v>502.49</v>
      </c>
      <c r="G126" s="45">
        <v>502.49</v>
      </c>
      <c r="H126" s="58">
        <v>16.1</v>
      </c>
      <c r="I126" s="58">
        <v>14.9</v>
      </c>
      <c r="J126" s="58">
        <v>13.5</v>
      </c>
      <c r="K126" s="83">
        <v>1347</v>
      </c>
      <c r="L126" s="125">
        <v>1347</v>
      </c>
      <c r="M126" s="168">
        <f>F126/C126</f>
        <v>0.6712755156567276</v>
      </c>
      <c r="N126" s="32">
        <f t="shared" si="24"/>
        <v>0.6712755156567276</v>
      </c>
      <c r="O126" s="85"/>
      <c r="P126" s="85"/>
      <c r="Q126" s="85"/>
      <c r="R126" s="85"/>
      <c r="S126" s="85"/>
      <c r="T126" s="86"/>
      <c r="U126" s="87"/>
      <c r="V126" s="87"/>
      <c r="W126" s="88"/>
      <c r="X126" s="88"/>
    </row>
    <row r="127" spans="1:24" ht="12.75">
      <c r="A127" s="70" t="s">
        <v>104</v>
      </c>
      <c r="B127" s="4">
        <v>37512</v>
      </c>
      <c r="C127" s="45">
        <v>1068.17</v>
      </c>
      <c r="D127" s="45">
        <v>888.02</v>
      </c>
      <c r="E127" s="45">
        <v>585.87</v>
      </c>
      <c r="F127" s="45">
        <v>541.11</v>
      </c>
      <c r="G127" s="45">
        <v>541.11</v>
      </c>
      <c r="H127" s="58">
        <v>19.8</v>
      </c>
      <c r="I127" s="58">
        <v>16.7</v>
      </c>
      <c r="J127" s="58">
        <v>13.6</v>
      </c>
      <c r="K127" s="83">
        <v>1518</v>
      </c>
      <c r="L127" s="125">
        <v>1518</v>
      </c>
      <c r="M127" s="168">
        <f>F127/C127</f>
        <v>0.5065766685078218</v>
      </c>
      <c r="N127" s="32">
        <f t="shared" si="24"/>
        <v>0.5065766685078218</v>
      </c>
      <c r="O127" s="85"/>
      <c r="P127" s="85"/>
      <c r="Q127" s="85"/>
      <c r="R127" s="85"/>
      <c r="S127" s="85"/>
      <c r="T127" s="86"/>
      <c r="U127" s="87"/>
      <c r="V127" s="87"/>
      <c r="W127" s="88"/>
      <c r="X127" s="88"/>
    </row>
    <row r="128" spans="1:24" ht="12.75">
      <c r="A128" s="70" t="s">
        <v>105</v>
      </c>
      <c r="B128" s="4">
        <v>37513</v>
      </c>
      <c r="C128" s="45">
        <v>786.41</v>
      </c>
      <c r="D128" s="45">
        <v>756.15</v>
      </c>
      <c r="E128" s="45">
        <v>521.35</v>
      </c>
      <c r="F128" s="45">
        <v>508.33</v>
      </c>
      <c r="G128" s="45">
        <v>508.33</v>
      </c>
      <c r="H128" s="58">
        <v>18.4</v>
      </c>
      <c r="I128" s="58">
        <v>17.8</v>
      </c>
      <c r="J128" s="58">
        <v>14.6</v>
      </c>
      <c r="K128" s="83">
        <v>1480</v>
      </c>
      <c r="L128" s="125">
        <v>1480</v>
      </c>
      <c r="M128" s="168">
        <f>F128/C128</f>
        <v>0.6463931028343993</v>
      </c>
      <c r="N128" s="32">
        <f t="shared" si="24"/>
        <v>0.6463931028343993</v>
      </c>
      <c r="O128" s="85"/>
      <c r="P128" s="85"/>
      <c r="Q128" s="85"/>
      <c r="R128" s="85"/>
      <c r="S128" s="85"/>
      <c r="T128" s="86"/>
      <c r="U128" s="87"/>
      <c r="V128" s="87"/>
      <c r="W128" s="88"/>
      <c r="X128" s="88"/>
    </row>
    <row r="129" spans="1:24" ht="13.5" thickBot="1">
      <c r="A129" s="70" t="s">
        <v>106</v>
      </c>
      <c r="B129" s="4">
        <v>37514</v>
      </c>
      <c r="C129" s="45">
        <v>823.92</v>
      </c>
      <c r="D129" s="45">
        <v>807.23</v>
      </c>
      <c r="E129" s="45">
        <v>719.8</v>
      </c>
      <c r="F129" s="45">
        <v>717.29</v>
      </c>
      <c r="G129" s="45">
        <v>717.29</v>
      </c>
      <c r="H129" s="58">
        <v>21.2</v>
      </c>
      <c r="I129" s="58">
        <v>20.8</v>
      </c>
      <c r="J129" s="58">
        <v>20</v>
      </c>
      <c r="K129" s="83">
        <v>2076</v>
      </c>
      <c r="L129" s="125">
        <v>2076</v>
      </c>
      <c r="M129" s="168">
        <f>F129/C129</f>
        <v>0.8705820953490631</v>
      </c>
      <c r="N129" s="32">
        <f t="shared" si="24"/>
        <v>0.8705820953490631</v>
      </c>
      <c r="O129" s="85"/>
      <c r="P129" s="85"/>
      <c r="Q129" s="85"/>
      <c r="R129" s="85"/>
      <c r="S129" s="85"/>
      <c r="T129" s="86"/>
      <c r="U129" s="87"/>
      <c r="V129" s="87"/>
      <c r="W129" s="88"/>
      <c r="X129" s="88"/>
    </row>
    <row r="130" spans="1:14" ht="14.25" thickBot="1" thickTop="1">
      <c r="A130" s="180"/>
      <c r="B130" s="181"/>
      <c r="C130" s="52">
        <f aca="true" t="shared" si="25" ref="C130:L130">SUM(C123:C129)</f>
        <v>4062.05</v>
      </c>
      <c r="D130" s="52">
        <f t="shared" si="25"/>
        <v>3706.5200000000004</v>
      </c>
      <c r="E130" s="52">
        <f t="shared" si="25"/>
        <v>2741.74</v>
      </c>
      <c r="F130" s="52">
        <f t="shared" si="25"/>
        <v>2662.7</v>
      </c>
      <c r="G130" s="52">
        <f t="shared" si="25"/>
        <v>2662.7</v>
      </c>
      <c r="H130" s="52">
        <f t="shared" si="25"/>
        <v>91.3</v>
      </c>
      <c r="I130" s="52">
        <f t="shared" si="25"/>
        <v>84.19999999999999</v>
      </c>
      <c r="J130" s="52">
        <f t="shared" si="25"/>
        <v>73.2</v>
      </c>
      <c r="K130" s="11">
        <f t="shared" si="25"/>
        <v>7516</v>
      </c>
      <c r="L130" s="11">
        <f t="shared" si="25"/>
        <v>7516</v>
      </c>
      <c r="M130" s="36">
        <f>F130/C130</f>
        <v>0.6555064560997526</v>
      </c>
      <c r="N130" s="36">
        <f>G130/C130</f>
        <v>0.6555064560997526</v>
      </c>
    </row>
    <row r="131" ht="13.5" thickTop="1"/>
    <row r="132" ht="13.5" thickBot="1"/>
    <row r="133" spans="1:20" ht="14.25" thickBot="1" thickTop="1">
      <c r="A133" s="13"/>
      <c r="C133" s="107"/>
      <c r="D133" s="119"/>
      <c r="E133" s="39" t="s">
        <v>115</v>
      </c>
      <c r="F133" s="118"/>
      <c r="G133" s="40"/>
      <c r="H133" s="38"/>
      <c r="I133" s="53" t="s">
        <v>9</v>
      </c>
      <c r="J133" s="54"/>
      <c r="K133" s="163" t="s">
        <v>187</v>
      </c>
      <c r="L133" s="127"/>
      <c r="M133" s="166" t="s">
        <v>99</v>
      </c>
      <c r="N133" s="167"/>
      <c r="O133" s="85"/>
      <c r="P133" s="85"/>
      <c r="Q133" s="85"/>
      <c r="R133" s="86"/>
      <c r="S133" s="87"/>
      <c r="T133" s="88"/>
    </row>
    <row r="134" spans="1:20" s="1" customFormat="1" ht="14.25" thickBot="1" thickTop="1">
      <c r="A134" s="16" t="s">
        <v>109</v>
      </c>
      <c r="B134" s="10" t="s">
        <v>0</v>
      </c>
      <c r="C134" s="41" t="s">
        <v>92</v>
      </c>
      <c r="D134" s="41" t="s">
        <v>93</v>
      </c>
      <c r="E134" s="41" t="s">
        <v>11</v>
      </c>
      <c r="F134" s="41" t="s">
        <v>94</v>
      </c>
      <c r="G134" s="119" t="s">
        <v>175</v>
      </c>
      <c r="H134" s="38" t="s">
        <v>10</v>
      </c>
      <c r="I134" s="38" t="s">
        <v>93</v>
      </c>
      <c r="J134" s="38" t="s">
        <v>94</v>
      </c>
      <c r="K134" s="79" t="s">
        <v>94</v>
      </c>
      <c r="L134" s="120" t="s">
        <v>175</v>
      </c>
      <c r="M134" s="51" t="s">
        <v>94</v>
      </c>
      <c r="N134" s="51" t="s">
        <v>188</v>
      </c>
      <c r="O134" s="85"/>
      <c r="P134" s="85"/>
      <c r="Q134" s="85"/>
      <c r="R134" s="86"/>
      <c r="S134" s="87"/>
      <c r="T134" s="88"/>
    </row>
    <row r="135" spans="1:24" ht="13.5" thickTop="1">
      <c r="A135" s="70" t="s">
        <v>107</v>
      </c>
      <c r="B135" s="4">
        <v>37515</v>
      </c>
      <c r="C135" s="45">
        <v>688.24</v>
      </c>
      <c r="D135" s="45">
        <v>643.33</v>
      </c>
      <c r="E135" s="45">
        <v>492.03</v>
      </c>
      <c r="F135" s="45">
        <v>476.98</v>
      </c>
      <c r="G135" s="45">
        <v>476.98</v>
      </c>
      <c r="H135" s="58">
        <v>18.3</v>
      </c>
      <c r="I135" s="58">
        <v>17.4</v>
      </c>
      <c r="J135" s="58">
        <v>15.3</v>
      </c>
      <c r="K135" s="83">
        <v>1615</v>
      </c>
      <c r="L135" s="125">
        <v>1615</v>
      </c>
      <c r="M135" s="168">
        <f aca="true" t="shared" si="26" ref="M135:M141">F135/C135</f>
        <v>0.6930431244914564</v>
      </c>
      <c r="N135" s="32">
        <f aca="true" t="shared" si="27" ref="N135:N141">G135/C135</f>
        <v>0.6930431244914564</v>
      </c>
      <c r="O135" s="85"/>
      <c r="P135" s="85"/>
      <c r="Q135" s="85"/>
      <c r="R135" s="85"/>
      <c r="S135" s="85"/>
      <c r="T135" s="86"/>
      <c r="U135" s="87"/>
      <c r="V135" s="87"/>
      <c r="W135" s="88"/>
      <c r="X135" s="88"/>
    </row>
    <row r="136" spans="1:24" ht="12.75">
      <c r="A136" s="70" t="s">
        <v>108</v>
      </c>
      <c r="B136" s="4">
        <v>37516</v>
      </c>
      <c r="C136" s="45">
        <v>431.06</v>
      </c>
      <c r="D136" s="45">
        <v>416.53</v>
      </c>
      <c r="E136" s="45">
        <v>343.21</v>
      </c>
      <c r="F136" s="45">
        <v>335.07</v>
      </c>
      <c r="G136" s="45">
        <v>335.07</v>
      </c>
      <c r="H136" s="58">
        <v>12.5</v>
      </c>
      <c r="I136" s="58">
        <v>12.1</v>
      </c>
      <c r="J136" s="58">
        <v>10.9</v>
      </c>
      <c r="K136" s="83">
        <v>1131</v>
      </c>
      <c r="L136" s="125">
        <v>1131</v>
      </c>
      <c r="M136" s="168">
        <f t="shared" si="26"/>
        <v>0.777316382870134</v>
      </c>
      <c r="N136" s="32">
        <f t="shared" si="27"/>
        <v>0.777316382870134</v>
      </c>
      <c r="O136" s="85"/>
      <c r="P136" s="85"/>
      <c r="Q136" s="85"/>
      <c r="R136" s="85"/>
      <c r="S136" s="85"/>
      <c r="T136" s="86"/>
      <c r="U136" s="87"/>
      <c r="V136" s="87"/>
      <c r="W136" s="88"/>
      <c r="X136" s="88"/>
    </row>
    <row r="137" spans="1:24" ht="12.75">
      <c r="A137" s="70" t="s">
        <v>102</v>
      </c>
      <c r="B137" s="4">
        <v>37517</v>
      </c>
      <c r="C137" s="45">
        <v>477.49</v>
      </c>
      <c r="D137" s="45">
        <v>441.55</v>
      </c>
      <c r="E137" s="45">
        <v>361.97</v>
      </c>
      <c r="F137" s="45">
        <v>356.46</v>
      </c>
      <c r="G137" s="45">
        <v>356.46</v>
      </c>
      <c r="H137" s="58">
        <v>15.9</v>
      </c>
      <c r="I137" s="58">
        <v>14.5</v>
      </c>
      <c r="J137" s="58">
        <v>13.3</v>
      </c>
      <c r="K137" s="83">
        <v>1303</v>
      </c>
      <c r="L137" s="125">
        <v>1303</v>
      </c>
      <c r="M137" s="168">
        <f t="shared" si="26"/>
        <v>0.7465287231146202</v>
      </c>
      <c r="N137" s="32">
        <f t="shared" si="27"/>
        <v>0.7465287231146202</v>
      </c>
      <c r="O137" s="85"/>
      <c r="P137" s="85"/>
      <c r="Q137" s="85"/>
      <c r="R137" s="85"/>
      <c r="S137" s="85"/>
      <c r="T137" s="86"/>
      <c r="U137" s="87"/>
      <c r="V137" s="87"/>
      <c r="W137" s="88"/>
      <c r="X137" s="88"/>
    </row>
    <row r="138" spans="1:24" ht="12.75">
      <c r="A138" s="70" t="s">
        <v>103</v>
      </c>
      <c r="B138" s="4">
        <v>37518</v>
      </c>
      <c r="C138" s="45">
        <v>525.21</v>
      </c>
      <c r="D138" s="45">
        <v>459.67</v>
      </c>
      <c r="E138" s="45">
        <v>311.65</v>
      </c>
      <c r="F138" s="45">
        <v>309.5</v>
      </c>
      <c r="G138" s="45">
        <v>309.5</v>
      </c>
      <c r="H138" s="58">
        <v>13.8</v>
      </c>
      <c r="I138" s="58">
        <v>12.6</v>
      </c>
      <c r="J138" s="58">
        <v>11.4</v>
      </c>
      <c r="K138" s="83">
        <v>1085</v>
      </c>
      <c r="L138" s="125">
        <v>1085</v>
      </c>
      <c r="M138" s="168">
        <f t="shared" si="26"/>
        <v>0.5892880942860951</v>
      </c>
      <c r="N138" s="32">
        <f t="shared" si="27"/>
        <v>0.5892880942860951</v>
      </c>
      <c r="O138" s="85"/>
      <c r="P138" s="85"/>
      <c r="Q138" s="85"/>
      <c r="R138" s="85"/>
      <c r="S138" s="85"/>
      <c r="T138" s="86"/>
      <c r="U138" s="87"/>
      <c r="V138" s="87"/>
      <c r="W138" s="88"/>
      <c r="X138" s="88"/>
    </row>
    <row r="139" spans="1:24" ht="12.75">
      <c r="A139" s="70" t="s">
        <v>104</v>
      </c>
      <c r="B139" s="4">
        <v>37519</v>
      </c>
      <c r="C139" s="45">
        <v>855.99</v>
      </c>
      <c r="D139" s="45">
        <v>825.97</v>
      </c>
      <c r="E139" s="45">
        <v>578.23</v>
      </c>
      <c r="F139" s="45">
        <v>575.26</v>
      </c>
      <c r="G139" s="45">
        <v>575.26</v>
      </c>
      <c r="H139" s="58">
        <v>21.8</v>
      </c>
      <c r="I139" s="58">
        <v>21.1</v>
      </c>
      <c r="J139" s="58">
        <v>18.4</v>
      </c>
      <c r="K139" s="83">
        <v>1801</v>
      </c>
      <c r="L139" s="125">
        <v>1801</v>
      </c>
      <c r="M139" s="168">
        <f t="shared" si="26"/>
        <v>0.6720405612215096</v>
      </c>
      <c r="N139" s="32">
        <f t="shared" si="27"/>
        <v>0.6720405612215096</v>
      </c>
      <c r="O139" s="85"/>
      <c r="P139" s="85"/>
      <c r="Q139" s="85"/>
      <c r="R139" s="85"/>
      <c r="S139" s="85"/>
      <c r="T139" s="86"/>
      <c r="U139" s="87"/>
      <c r="V139" s="87"/>
      <c r="W139" s="88"/>
      <c r="X139" s="88"/>
    </row>
    <row r="140" spans="1:24" ht="12.75">
      <c r="A140" s="70" t="s">
        <v>105</v>
      </c>
      <c r="B140" s="4">
        <v>37520</v>
      </c>
      <c r="C140" s="45">
        <v>657.2</v>
      </c>
      <c r="D140" s="45">
        <v>596.39</v>
      </c>
      <c r="E140" s="45">
        <v>412.1</v>
      </c>
      <c r="F140" s="45">
        <v>403.64</v>
      </c>
      <c r="G140" s="45">
        <v>403.64</v>
      </c>
      <c r="H140" s="58">
        <v>9.8</v>
      </c>
      <c r="I140" s="58">
        <v>9</v>
      </c>
      <c r="J140" s="58">
        <v>8.5</v>
      </c>
      <c r="K140" s="83">
        <v>889</v>
      </c>
      <c r="L140" s="125">
        <v>889</v>
      </c>
      <c r="M140" s="168">
        <f t="shared" si="26"/>
        <v>0.6141813755325624</v>
      </c>
      <c r="N140" s="32">
        <f t="shared" si="27"/>
        <v>0.6141813755325624</v>
      </c>
      <c r="O140" s="85"/>
      <c r="P140" s="85"/>
      <c r="Q140" s="85"/>
      <c r="R140" s="85"/>
      <c r="S140" s="85"/>
      <c r="T140" s="86"/>
      <c r="U140" s="87"/>
      <c r="V140" s="87"/>
      <c r="W140" s="88"/>
      <c r="X140" s="88"/>
    </row>
    <row r="141" spans="1:24" ht="13.5" thickBot="1">
      <c r="A141" s="70" t="s">
        <v>106</v>
      </c>
      <c r="B141" s="4">
        <v>37521</v>
      </c>
      <c r="C141" s="45">
        <v>912.02</v>
      </c>
      <c r="D141" s="45">
        <v>697.04</v>
      </c>
      <c r="E141" s="45">
        <v>481.42</v>
      </c>
      <c r="F141" s="45">
        <v>476.87</v>
      </c>
      <c r="G141" s="45">
        <v>405.81</v>
      </c>
      <c r="H141" s="58">
        <v>15.9</v>
      </c>
      <c r="I141" s="58">
        <v>11.5</v>
      </c>
      <c r="J141" s="58">
        <v>9.8</v>
      </c>
      <c r="K141" s="83">
        <v>870</v>
      </c>
      <c r="L141" s="125">
        <v>846</v>
      </c>
      <c r="M141" s="168">
        <f t="shared" si="26"/>
        <v>0.5228723054318984</v>
      </c>
      <c r="N141" s="32">
        <f t="shared" si="27"/>
        <v>0.44495734742659154</v>
      </c>
      <c r="O141" s="85"/>
      <c r="P141" s="85"/>
      <c r="Q141" s="85"/>
      <c r="R141" s="85"/>
      <c r="S141" s="85"/>
      <c r="T141" s="86"/>
      <c r="U141" s="87"/>
      <c r="V141" s="87"/>
      <c r="W141" s="88"/>
      <c r="X141" s="88"/>
    </row>
    <row r="142" spans="1:14" ht="14.25" thickBot="1" thickTop="1">
      <c r="A142" s="180"/>
      <c r="B142" s="181"/>
      <c r="C142" s="52">
        <f aca="true" t="shared" si="28" ref="C142:L142">SUM(C135:C141)</f>
        <v>4547.209999999999</v>
      </c>
      <c r="D142" s="52">
        <f t="shared" si="28"/>
        <v>4080.48</v>
      </c>
      <c r="E142" s="52">
        <f t="shared" si="28"/>
        <v>2980.61</v>
      </c>
      <c r="F142" s="52">
        <f t="shared" si="28"/>
        <v>2933.7799999999997</v>
      </c>
      <c r="G142" s="52">
        <f t="shared" si="28"/>
        <v>2862.72</v>
      </c>
      <c r="H142" s="52">
        <f t="shared" si="28"/>
        <v>108</v>
      </c>
      <c r="I142" s="52">
        <f t="shared" si="28"/>
        <v>98.2</v>
      </c>
      <c r="J142" s="52">
        <f t="shared" si="28"/>
        <v>87.6</v>
      </c>
      <c r="K142" s="11">
        <f t="shared" si="28"/>
        <v>8694</v>
      </c>
      <c r="L142" s="11">
        <f t="shared" si="28"/>
        <v>8670</v>
      </c>
      <c r="M142" s="36">
        <f>F142/C142</f>
        <v>0.6451824305453234</v>
      </c>
      <c r="N142" s="36">
        <f>G142/C142</f>
        <v>0.629555265756365</v>
      </c>
    </row>
    <row r="143" ht="13.5" thickTop="1"/>
    <row r="144" ht="13.5" thickBot="1"/>
    <row r="145" spans="1:20" ht="14.25" thickBot="1" thickTop="1">
      <c r="A145" s="13"/>
      <c r="C145" s="107"/>
      <c r="D145" s="119"/>
      <c r="E145" s="39" t="s">
        <v>115</v>
      </c>
      <c r="F145" s="118"/>
      <c r="G145" s="40"/>
      <c r="H145" s="38"/>
      <c r="I145" s="53" t="s">
        <v>9</v>
      </c>
      <c r="J145" s="54"/>
      <c r="K145" s="163" t="s">
        <v>187</v>
      </c>
      <c r="L145" s="127"/>
      <c r="M145" s="166" t="s">
        <v>99</v>
      </c>
      <c r="N145" s="167"/>
      <c r="O145" s="85"/>
      <c r="P145" s="85"/>
      <c r="Q145" s="85"/>
      <c r="R145" s="86"/>
      <c r="S145" s="87"/>
      <c r="T145" s="88"/>
    </row>
    <row r="146" spans="1:20" s="1" customFormat="1" ht="14.25" thickBot="1" thickTop="1">
      <c r="A146" s="16" t="s">
        <v>109</v>
      </c>
      <c r="B146" s="10" t="s">
        <v>0</v>
      </c>
      <c r="C146" s="41" t="s">
        <v>92</v>
      </c>
      <c r="D146" s="41" t="s">
        <v>93</v>
      </c>
      <c r="E146" s="41" t="s">
        <v>11</v>
      </c>
      <c r="F146" s="41" t="s">
        <v>94</v>
      </c>
      <c r="G146" s="119" t="s">
        <v>175</v>
      </c>
      <c r="H146" s="38" t="s">
        <v>10</v>
      </c>
      <c r="I146" s="38" t="s">
        <v>93</v>
      </c>
      <c r="J146" s="38" t="s">
        <v>94</v>
      </c>
      <c r="K146" s="79" t="s">
        <v>94</v>
      </c>
      <c r="L146" s="120" t="s">
        <v>175</v>
      </c>
      <c r="M146" s="51" t="s">
        <v>94</v>
      </c>
      <c r="N146" s="51" t="s">
        <v>188</v>
      </c>
      <c r="O146" s="85"/>
      <c r="P146" s="85"/>
      <c r="Q146" s="85"/>
      <c r="R146" s="86"/>
      <c r="S146" s="87"/>
      <c r="T146" s="88"/>
    </row>
    <row r="147" spans="1:20" ht="13.5" thickTop="1">
      <c r="A147" s="70" t="s">
        <v>107</v>
      </c>
      <c r="B147" s="4">
        <v>37522</v>
      </c>
      <c r="C147" s="45">
        <v>606.77</v>
      </c>
      <c r="D147" s="45">
        <v>542.22</v>
      </c>
      <c r="E147" s="45">
        <v>333.54</v>
      </c>
      <c r="F147" s="45">
        <v>322.51</v>
      </c>
      <c r="G147" s="45">
        <v>322.51</v>
      </c>
      <c r="H147" s="58">
        <v>8.7</v>
      </c>
      <c r="I147" s="58">
        <v>7.8</v>
      </c>
      <c r="J147" s="58">
        <v>6.5</v>
      </c>
      <c r="K147" s="83">
        <v>768</v>
      </c>
      <c r="L147" s="125">
        <v>768</v>
      </c>
      <c r="M147" s="168">
        <f aca="true" t="shared" si="29" ref="M147:M152">F147/C147</f>
        <v>0.5315193565931078</v>
      </c>
      <c r="N147" s="32">
        <f aca="true" t="shared" si="30" ref="N147:N152">G147/C147</f>
        <v>0.5315193565931078</v>
      </c>
      <c r="O147" s="85"/>
      <c r="P147" s="85"/>
      <c r="Q147" s="85"/>
      <c r="R147" s="86"/>
      <c r="S147" s="87"/>
      <c r="T147" s="88"/>
    </row>
    <row r="148" spans="1:20" ht="12.75">
      <c r="A148" s="70" t="s">
        <v>108</v>
      </c>
      <c r="B148" s="4">
        <v>37523</v>
      </c>
      <c r="C148" s="45">
        <v>1036.88</v>
      </c>
      <c r="D148" s="45">
        <v>936.72</v>
      </c>
      <c r="E148" s="45">
        <v>586.68</v>
      </c>
      <c r="F148" s="45">
        <v>581.2</v>
      </c>
      <c r="G148" s="45">
        <v>581.2</v>
      </c>
      <c r="H148" s="58">
        <v>17.8</v>
      </c>
      <c r="I148" s="58">
        <v>15.6</v>
      </c>
      <c r="J148" s="58">
        <v>12.9</v>
      </c>
      <c r="K148" s="83">
        <v>1250</v>
      </c>
      <c r="L148" s="125">
        <v>1250</v>
      </c>
      <c r="M148" s="168">
        <f t="shared" si="29"/>
        <v>0.5605277370573258</v>
      </c>
      <c r="N148" s="32">
        <f t="shared" si="30"/>
        <v>0.5605277370573258</v>
      </c>
      <c r="O148" s="85"/>
      <c r="P148" s="85"/>
      <c r="Q148" s="85"/>
      <c r="R148" s="86"/>
      <c r="S148" s="87"/>
      <c r="T148" s="88"/>
    </row>
    <row r="149" spans="1:20" ht="12.75">
      <c r="A149" s="70" t="s">
        <v>102</v>
      </c>
      <c r="B149" s="4">
        <v>37524</v>
      </c>
      <c r="C149" s="45">
        <v>6.56</v>
      </c>
      <c r="D149" s="45">
        <v>0.36</v>
      </c>
      <c r="E149" s="45">
        <v>0</v>
      </c>
      <c r="F149" s="45">
        <v>0</v>
      </c>
      <c r="G149" s="45">
        <v>0</v>
      </c>
      <c r="H149" s="58">
        <v>0.2</v>
      </c>
      <c r="I149" s="58">
        <v>0</v>
      </c>
      <c r="J149" s="58">
        <v>0</v>
      </c>
      <c r="K149" s="83">
        <v>0</v>
      </c>
      <c r="L149" s="125">
        <v>0</v>
      </c>
      <c r="M149" s="168">
        <f t="shared" si="29"/>
        <v>0</v>
      </c>
      <c r="N149" s="32">
        <f t="shared" si="30"/>
        <v>0</v>
      </c>
      <c r="O149" s="85"/>
      <c r="P149" s="85"/>
      <c r="Q149" s="85"/>
      <c r="R149" s="86"/>
      <c r="S149" s="87"/>
      <c r="T149" s="88"/>
    </row>
    <row r="150" spans="1:20" ht="12.75">
      <c r="A150" s="70" t="s">
        <v>103</v>
      </c>
      <c r="B150" s="4">
        <v>37525</v>
      </c>
      <c r="C150" s="45">
        <v>234.98</v>
      </c>
      <c r="D150" s="45">
        <v>148.41</v>
      </c>
      <c r="E150" s="45">
        <v>114.57</v>
      </c>
      <c r="F150" s="45">
        <v>114.19</v>
      </c>
      <c r="G150" s="45">
        <v>114.19</v>
      </c>
      <c r="H150" s="58">
        <v>3.4</v>
      </c>
      <c r="I150" s="58">
        <v>2.2</v>
      </c>
      <c r="J150" s="58">
        <v>2</v>
      </c>
      <c r="K150" s="83">
        <v>240</v>
      </c>
      <c r="L150" s="125">
        <v>240</v>
      </c>
      <c r="M150" s="168">
        <f t="shared" si="29"/>
        <v>0.4859562515958805</v>
      </c>
      <c r="N150" s="32">
        <f t="shared" si="30"/>
        <v>0.4859562515958805</v>
      </c>
      <c r="O150" s="85"/>
      <c r="P150" s="85"/>
      <c r="Q150" s="85"/>
      <c r="R150" s="86"/>
      <c r="S150" s="87"/>
      <c r="T150" s="88"/>
    </row>
    <row r="151" spans="1:20" ht="12.75">
      <c r="A151" s="70" t="s">
        <v>104</v>
      </c>
      <c r="B151" s="4">
        <v>37526</v>
      </c>
      <c r="C151" s="45">
        <v>819.95</v>
      </c>
      <c r="D151" s="45">
        <v>704.6</v>
      </c>
      <c r="E151" s="45">
        <v>500.23</v>
      </c>
      <c r="F151" s="45">
        <v>495.9</v>
      </c>
      <c r="G151" s="45">
        <v>494.7</v>
      </c>
      <c r="H151" s="58">
        <v>18.6</v>
      </c>
      <c r="I151" s="58">
        <v>16.1</v>
      </c>
      <c r="J151" s="58">
        <v>13.8</v>
      </c>
      <c r="K151" s="83">
        <v>1449</v>
      </c>
      <c r="L151" s="125">
        <v>1446</v>
      </c>
      <c r="M151" s="168">
        <f t="shared" si="29"/>
        <v>0.6047929751814134</v>
      </c>
      <c r="N151" s="32">
        <f t="shared" si="30"/>
        <v>0.6033294713092261</v>
      </c>
      <c r="O151" s="85"/>
      <c r="P151" s="85"/>
      <c r="Q151" s="85"/>
      <c r="R151" s="86"/>
      <c r="S151" s="87"/>
      <c r="T151" s="88"/>
    </row>
    <row r="152" spans="1:20" ht="12.75">
      <c r="A152" s="70" t="s">
        <v>105</v>
      </c>
      <c r="B152" s="4">
        <v>37527</v>
      </c>
      <c r="C152" s="45">
        <v>134.85</v>
      </c>
      <c r="D152" s="45">
        <v>124.48</v>
      </c>
      <c r="E152" s="45">
        <v>47.73</v>
      </c>
      <c r="F152" s="45">
        <v>41.71</v>
      </c>
      <c r="G152" s="45">
        <v>41.71</v>
      </c>
      <c r="H152" s="58">
        <v>2.2</v>
      </c>
      <c r="I152" s="58">
        <v>2</v>
      </c>
      <c r="J152" s="58">
        <v>1.3</v>
      </c>
      <c r="K152" s="83">
        <v>52</v>
      </c>
      <c r="L152" s="125">
        <v>52</v>
      </c>
      <c r="M152" s="168">
        <f t="shared" si="29"/>
        <v>0.3093066370040786</v>
      </c>
      <c r="N152" s="32">
        <f t="shared" si="30"/>
        <v>0.3093066370040786</v>
      </c>
      <c r="O152" s="85"/>
      <c r="P152" s="85"/>
      <c r="Q152" s="85"/>
      <c r="R152" s="86"/>
      <c r="S152" s="87"/>
      <c r="T152" s="88"/>
    </row>
    <row r="153" spans="1:14" ht="13.5" thickBot="1">
      <c r="A153" s="70" t="s">
        <v>106</v>
      </c>
      <c r="B153" s="4">
        <v>37528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58">
        <v>0</v>
      </c>
      <c r="I153" s="58">
        <v>0</v>
      </c>
      <c r="J153" s="58">
        <v>0</v>
      </c>
      <c r="K153" s="83">
        <v>0</v>
      </c>
      <c r="L153" s="125">
        <v>0</v>
      </c>
      <c r="M153" s="168">
        <v>0</v>
      </c>
      <c r="N153" s="32">
        <v>0</v>
      </c>
    </row>
    <row r="154" spans="1:14" ht="14.25" thickBot="1" thickTop="1">
      <c r="A154" s="180"/>
      <c r="B154" s="181"/>
      <c r="C154" s="52">
        <f aca="true" t="shared" si="31" ref="C154:L154">SUM(C147:C153)</f>
        <v>2839.9900000000002</v>
      </c>
      <c r="D154" s="52">
        <f t="shared" si="31"/>
        <v>2456.79</v>
      </c>
      <c r="E154" s="52">
        <f t="shared" si="31"/>
        <v>1582.75</v>
      </c>
      <c r="F154" s="52">
        <f t="shared" si="31"/>
        <v>1555.5100000000002</v>
      </c>
      <c r="G154" s="52">
        <f t="shared" si="31"/>
        <v>1554.3100000000002</v>
      </c>
      <c r="H154" s="52">
        <f t="shared" si="31"/>
        <v>50.900000000000006</v>
      </c>
      <c r="I154" s="52">
        <f t="shared" si="31"/>
        <v>43.7</v>
      </c>
      <c r="J154" s="52">
        <f t="shared" si="31"/>
        <v>36.5</v>
      </c>
      <c r="K154" s="11">
        <f t="shared" si="31"/>
        <v>3759</v>
      </c>
      <c r="L154" s="11">
        <f t="shared" si="31"/>
        <v>3756</v>
      </c>
      <c r="M154" s="36">
        <f>F154/C154</f>
        <v>0.5477167173123849</v>
      </c>
      <c r="N154" s="36">
        <f>G154/C154</f>
        <v>0.547294180613312</v>
      </c>
    </row>
    <row r="155" ht="13.5" thickTop="1"/>
    <row r="156" ht="13.5" thickBot="1"/>
    <row r="157" spans="1:20" ht="14.25" thickBot="1" thickTop="1">
      <c r="A157" s="13"/>
      <c r="C157" s="107"/>
      <c r="D157" s="119"/>
      <c r="E157" s="39" t="s">
        <v>115</v>
      </c>
      <c r="F157" s="118"/>
      <c r="G157" s="40"/>
      <c r="H157" s="38"/>
      <c r="I157" s="53" t="s">
        <v>9</v>
      </c>
      <c r="J157" s="54"/>
      <c r="K157" s="163" t="s">
        <v>187</v>
      </c>
      <c r="L157" s="127"/>
      <c r="M157" s="166" t="s">
        <v>99</v>
      </c>
      <c r="N157" s="167"/>
      <c r="O157" s="85"/>
      <c r="P157" s="85"/>
      <c r="Q157" s="85"/>
      <c r="R157" s="86"/>
      <c r="S157" s="87"/>
      <c r="T157" s="88"/>
    </row>
    <row r="158" spans="1:20" s="1" customFormat="1" ht="14.25" thickBot="1" thickTop="1">
      <c r="A158" s="16" t="s">
        <v>109</v>
      </c>
      <c r="B158" s="10" t="s">
        <v>0</v>
      </c>
      <c r="C158" s="41" t="s">
        <v>92</v>
      </c>
      <c r="D158" s="41" t="s">
        <v>93</v>
      </c>
      <c r="E158" s="41" t="s">
        <v>11</v>
      </c>
      <c r="F158" s="41" t="s">
        <v>94</v>
      </c>
      <c r="G158" s="119" t="s">
        <v>175</v>
      </c>
      <c r="H158" s="38" t="s">
        <v>10</v>
      </c>
      <c r="I158" s="38" t="s">
        <v>93</v>
      </c>
      <c r="J158" s="38" t="s">
        <v>94</v>
      </c>
      <c r="K158" s="79" t="s">
        <v>94</v>
      </c>
      <c r="L158" s="120" t="s">
        <v>175</v>
      </c>
      <c r="M158" s="51" t="s">
        <v>94</v>
      </c>
      <c r="N158" s="51" t="s">
        <v>188</v>
      </c>
      <c r="O158" s="85"/>
      <c r="P158" s="85"/>
      <c r="Q158" s="85"/>
      <c r="R158" s="86"/>
      <c r="S158" s="87"/>
      <c r="T158" s="88"/>
    </row>
    <row r="159" spans="1:14" ht="13.5" thickTop="1">
      <c r="A159" s="69" t="s">
        <v>107</v>
      </c>
      <c r="B159" s="3">
        <v>37529</v>
      </c>
      <c r="C159" s="42">
        <v>394.28</v>
      </c>
      <c r="D159" s="42">
        <v>370.83</v>
      </c>
      <c r="E159" s="42">
        <v>277.4</v>
      </c>
      <c r="F159" s="42">
        <v>276.73</v>
      </c>
      <c r="G159" s="42">
        <v>276.73</v>
      </c>
      <c r="H159" s="55">
        <v>6.6</v>
      </c>
      <c r="I159" s="55">
        <v>6.2</v>
      </c>
      <c r="J159" s="55">
        <v>5.5</v>
      </c>
      <c r="K159" s="80">
        <v>632</v>
      </c>
      <c r="L159" s="121">
        <v>632</v>
      </c>
      <c r="M159" s="179">
        <f>F159/C159</f>
        <v>0.7018616211829158</v>
      </c>
      <c r="N159" s="31">
        <f aca="true" t="shared" si="32" ref="N159:N165">G159/C159</f>
        <v>0.7018616211829158</v>
      </c>
    </row>
    <row r="160" spans="1:14" ht="12.75">
      <c r="A160" s="98" t="s">
        <v>108</v>
      </c>
      <c r="B160" s="12">
        <v>37530</v>
      </c>
      <c r="C160" s="43">
        <v>251.12</v>
      </c>
      <c r="D160" s="43">
        <v>237.56</v>
      </c>
      <c r="E160" s="43">
        <v>180.1</v>
      </c>
      <c r="F160" s="43">
        <v>179.37</v>
      </c>
      <c r="G160" s="43">
        <v>179.37</v>
      </c>
      <c r="H160" s="56">
        <v>5.8</v>
      </c>
      <c r="I160" s="56">
        <v>5.5</v>
      </c>
      <c r="J160" s="56">
        <v>4.7</v>
      </c>
      <c r="K160" s="81">
        <v>494</v>
      </c>
      <c r="L160" s="122">
        <v>494</v>
      </c>
      <c r="M160" s="169">
        <f>F160/C160</f>
        <v>0.7142800254858235</v>
      </c>
      <c r="N160" s="33">
        <f t="shared" si="32"/>
        <v>0.7142800254858235</v>
      </c>
    </row>
    <row r="161" spans="1:14" ht="12.75">
      <c r="A161" s="70" t="s">
        <v>102</v>
      </c>
      <c r="B161" s="4">
        <v>37531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58">
        <v>0</v>
      </c>
      <c r="I161" s="58">
        <v>0</v>
      </c>
      <c r="J161" s="58">
        <v>0</v>
      </c>
      <c r="K161" s="83">
        <v>0</v>
      </c>
      <c r="L161" s="125">
        <v>0</v>
      </c>
      <c r="M161" s="168">
        <v>0</v>
      </c>
      <c r="N161" s="32">
        <v>0</v>
      </c>
    </row>
    <row r="162" spans="1:14" ht="12.75">
      <c r="A162" s="70" t="s">
        <v>103</v>
      </c>
      <c r="B162" s="4">
        <v>37532</v>
      </c>
      <c r="C162" s="45">
        <v>3.24</v>
      </c>
      <c r="D162" s="45">
        <v>0</v>
      </c>
      <c r="E162" s="45">
        <v>0</v>
      </c>
      <c r="F162" s="45">
        <v>0</v>
      </c>
      <c r="G162" s="45">
        <v>0</v>
      </c>
      <c r="H162" s="58">
        <v>0</v>
      </c>
      <c r="I162" s="58">
        <v>0</v>
      </c>
      <c r="J162" s="58">
        <v>0</v>
      </c>
      <c r="K162" s="83">
        <v>0</v>
      </c>
      <c r="L162" s="125">
        <v>0</v>
      </c>
      <c r="M162" s="168">
        <f>F162/C162</f>
        <v>0</v>
      </c>
      <c r="N162" s="32">
        <f t="shared" si="32"/>
        <v>0</v>
      </c>
    </row>
    <row r="163" spans="1:14" s="9" customFormat="1" ht="12.75">
      <c r="A163" s="70" t="s">
        <v>104</v>
      </c>
      <c r="B163" s="4">
        <v>37533</v>
      </c>
      <c r="C163" s="45">
        <v>1106.61</v>
      </c>
      <c r="D163" s="45">
        <v>969.6</v>
      </c>
      <c r="E163" s="45">
        <v>677.2</v>
      </c>
      <c r="F163" s="45">
        <v>671.56</v>
      </c>
      <c r="G163" s="45">
        <v>611.93</v>
      </c>
      <c r="H163" s="58">
        <v>18.9</v>
      </c>
      <c r="I163" s="58">
        <v>16.7</v>
      </c>
      <c r="J163" s="58">
        <v>14.2</v>
      </c>
      <c r="K163" s="83">
        <v>1599</v>
      </c>
      <c r="L163" s="125">
        <v>1440</v>
      </c>
      <c r="M163" s="168">
        <f>F163/C163</f>
        <v>0.6068623995807014</v>
      </c>
      <c r="N163" s="32">
        <f t="shared" si="32"/>
        <v>0.5529771102737189</v>
      </c>
    </row>
    <row r="164" spans="1:14" s="9" customFormat="1" ht="12.75">
      <c r="A164" s="70" t="s">
        <v>105</v>
      </c>
      <c r="B164" s="4">
        <v>37534</v>
      </c>
      <c r="C164" s="45">
        <v>1000.46</v>
      </c>
      <c r="D164" s="45">
        <v>970.71</v>
      </c>
      <c r="E164" s="45">
        <v>711.04</v>
      </c>
      <c r="F164" s="45">
        <v>705.6</v>
      </c>
      <c r="G164" s="45">
        <v>705.6</v>
      </c>
      <c r="H164" s="58">
        <v>19.8</v>
      </c>
      <c r="I164" s="58">
        <v>19.3</v>
      </c>
      <c r="J164" s="58">
        <v>16.5</v>
      </c>
      <c r="K164" s="83">
        <v>1984</v>
      </c>
      <c r="L164" s="125">
        <v>1984</v>
      </c>
      <c r="M164" s="168">
        <f>F164/C164</f>
        <v>0.7052755732363113</v>
      </c>
      <c r="N164" s="32">
        <f t="shared" si="32"/>
        <v>0.7052755732363113</v>
      </c>
    </row>
    <row r="165" spans="1:14" s="9" customFormat="1" ht="13.5" thickBot="1">
      <c r="A165" s="70" t="s">
        <v>106</v>
      </c>
      <c r="B165" s="4">
        <v>37535</v>
      </c>
      <c r="C165" s="45">
        <v>821.79</v>
      </c>
      <c r="D165" s="45">
        <v>732.64</v>
      </c>
      <c r="E165" s="45">
        <v>541.51</v>
      </c>
      <c r="F165" s="45">
        <v>536.75</v>
      </c>
      <c r="G165" s="45">
        <v>536.75</v>
      </c>
      <c r="H165" s="58">
        <v>13.4</v>
      </c>
      <c r="I165" s="58">
        <v>11.9</v>
      </c>
      <c r="J165" s="58">
        <v>9.9</v>
      </c>
      <c r="K165" s="83">
        <v>1169</v>
      </c>
      <c r="L165" s="125">
        <v>1169</v>
      </c>
      <c r="M165" s="168">
        <f>F165/C165</f>
        <v>0.653147397753684</v>
      </c>
      <c r="N165" s="32">
        <f t="shared" si="32"/>
        <v>0.653147397753684</v>
      </c>
    </row>
    <row r="166" spans="1:14" ht="14.25" thickBot="1" thickTop="1">
      <c r="A166" s="180"/>
      <c r="B166" s="181"/>
      <c r="C166" s="52">
        <f aca="true" t="shared" si="33" ref="C166:L166">SUM(C159:C165)</f>
        <v>3577.5</v>
      </c>
      <c r="D166" s="52">
        <f t="shared" si="33"/>
        <v>3281.3399999999997</v>
      </c>
      <c r="E166" s="52">
        <f t="shared" si="33"/>
        <v>2387.25</v>
      </c>
      <c r="F166" s="52">
        <f t="shared" si="33"/>
        <v>2370.0099999999998</v>
      </c>
      <c r="G166" s="52">
        <f t="shared" si="33"/>
        <v>2310.38</v>
      </c>
      <c r="H166" s="52">
        <f t="shared" si="33"/>
        <v>64.5</v>
      </c>
      <c r="I166" s="52">
        <f t="shared" si="33"/>
        <v>59.6</v>
      </c>
      <c r="J166" s="52">
        <f t="shared" si="33"/>
        <v>50.8</v>
      </c>
      <c r="K166" s="11">
        <f t="shared" si="33"/>
        <v>5878</v>
      </c>
      <c r="L166" s="11">
        <f t="shared" si="33"/>
        <v>5719</v>
      </c>
      <c r="M166" s="36">
        <f>F166/C166</f>
        <v>0.6624765897973445</v>
      </c>
      <c r="N166" s="36">
        <f>G166/C166</f>
        <v>0.6458085255066387</v>
      </c>
    </row>
    <row r="167" ht="13.5" thickTop="1"/>
    <row r="168" ht="13.5" thickBot="1"/>
    <row r="169" spans="1:20" ht="14.25" thickBot="1" thickTop="1">
      <c r="A169" s="13"/>
      <c r="C169" s="107"/>
      <c r="D169" s="119"/>
      <c r="E169" s="39" t="s">
        <v>115</v>
      </c>
      <c r="F169" s="118"/>
      <c r="G169" s="40"/>
      <c r="H169" s="38"/>
      <c r="I169" s="53" t="s">
        <v>9</v>
      </c>
      <c r="J169" s="54"/>
      <c r="K169" s="163" t="s">
        <v>187</v>
      </c>
      <c r="L169" s="127"/>
      <c r="M169" s="166" t="s">
        <v>99</v>
      </c>
      <c r="N169" s="167"/>
      <c r="O169" s="85"/>
      <c r="P169" s="85"/>
      <c r="Q169" s="85"/>
      <c r="R169" s="86"/>
      <c r="S169" s="87"/>
      <c r="T169" s="88"/>
    </row>
    <row r="170" spans="1:20" s="1" customFormat="1" ht="14.25" thickBot="1" thickTop="1">
      <c r="A170" s="16" t="s">
        <v>109</v>
      </c>
      <c r="B170" s="10" t="s">
        <v>0</v>
      </c>
      <c r="C170" s="41" t="s">
        <v>92</v>
      </c>
      <c r="D170" s="41" t="s">
        <v>93</v>
      </c>
      <c r="E170" s="41" t="s">
        <v>11</v>
      </c>
      <c r="F170" s="41" t="s">
        <v>94</v>
      </c>
      <c r="G170" s="119" t="s">
        <v>175</v>
      </c>
      <c r="H170" s="38" t="s">
        <v>10</v>
      </c>
      <c r="I170" s="38" t="s">
        <v>93</v>
      </c>
      <c r="J170" s="38" t="s">
        <v>94</v>
      </c>
      <c r="K170" s="79" t="s">
        <v>94</v>
      </c>
      <c r="L170" s="120" t="s">
        <v>175</v>
      </c>
      <c r="M170" s="51" t="s">
        <v>94</v>
      </c>
      <c r="N170" s="51" t="s">
        <v>188</v>
      </c>
      <c r="O170" s="85"/>
      <c r="P170" s="85"/>
      <c r="Q170" s="85"/>
      <c r="R170" s="86"/>
      <c r="S170" s="87"/>
      <c r="T170" s="88"/>
    </row>
    <row r="171" spans="1:24" s="9" customFormat="1" ht="13.5" thickTop="1">
      <c r="A171" s="70" t="s">
        <v>107</v>
      </c>
      <c r="B171" s="4">
        <v>37536</v>
      </c>
      <c r="C171" s="45">
        <v>1143.47</v>
      </c>
      <c r="D171" s="45">
        <v>1112.82</v>
      </c>
      <c r="E171" s="45">
        <v>820.24</v>
      </c>
      <c r="F171" s="45">
        <v>817.19</v>
      </c>
      <c r="G171" s="45">
        <v>817.19</v>
      </c>
      <c r="H171" s="58">
        <v>20.8</v>
      </c>
      <c r="I171" s="58">
        <v>20.4</v>
      </c>
      <c r="J171" s="58">
        <v>17.3</v>
      </c>
      <c r="K171" s="83">
        <v>1937</v>
      </c>
      <c r="L171" s="125">
        <v>1937</v>
      </c>
      <c r="M171" s="168">
        <f aca="true" t="shared" si="34" ref="M171:M177">F171/C171</f>
        <v>0.7146580146396495</v>
      </c>
      <c r="N171" s="32">
        <f aca="true" t="shared" si="35" ref="N171:N177">G171/C171</f>
        <v>0.7146580146396495</v>
      </c>
      <c r="O171" s="90"/>
      <c r="P171" s="90"/>
      <c r="Q171" s="90"/>
      <c r="R171" s="90"/>
      <c r="S171" s="90"/>
      <c r="T171" s="91"/>
      <c r="U171" s="92"/>
      <c r="V171" s="92"/>
      <c r="W171" s="93"/>
      <c r="X171" s="93"/>
    </row>
    <row r="172" spans="1:24" s="9" customFormat="1" ht="12.75">
      <c r="A172" s="70" t="s">
        <v>108</v>
      </c>
      <c r="B172" s="4">
        <v>37537</v>
      </c>
      <c r="C172" s="45">
        <v>1264.79</v>
      </c>
      <c r="D172" s="45">
        <v>1210.05</v>
      </c>
      <c r="E172" s="45">
        <v>854.2</v>
      </c>
      <c r="F172" s="45">
        <v>822.82</v>
      </c>
      <c r="G172" s="45">
        <v>822.82</v>
      </c>
      <c r="H172" s="58">
        <v>20.3</v>
      </c>
      <c r="I172" s="58">
        <v>19.6</v>
      </c>
      <c r="J172" s="58">
        <v>16.7</v>
      </c>
      <c r="K172" s="83">
        <v>1987</v>
      </c>
      <c r="L172" s="125">
        <v>1987</v>
      </c>
      <c r="M172" s="168">
        <f t="shared" si="34"/>
        <v>0.6505585907541964</v>
      </c>
      <c r="N172" s="32">
        <f t="shared" si="35"/>
        <v>0.6505585907541964</v>
      </c>
      <c r="O172" s="90"/>
      <c r="P172" s="90"/>
      <c r="Q172" s="90"/>
      <c r="R172" s="90"/>
      <c r="S172" s="90"/>
      <c r="T172" s="91"/>
      <c r="U172" s="92"/>
      <c r="V172" s="92"/>
      <c r="W172" s="93"/>
      <c r="X172" s="93"/>
    </row>
    <row r="173" spans="1:24" s="9" customFormat="1" ht="12.75">
      <c r="A173" s="70" t="s">
        <v>102</v>
      </c>
      <c r="B173" s="4">
        <v>37538</v>
      </c>
      <c r="C173" s="45">
        <v>1285.42</v>
      </c>
      <c r="D173" s="45">
        <v>1116.59</v>
      </c>
      <c r="E173" s="45">
        <v>663.1</v>
      </c>
      <c r="F173" s="45">
        <v>652.5</v>
      </c>
      <c r="G173" s="45">
        <v>652.5</v>
      </c>
      <c r="H173" s="58">
        <v>19.2</v>
      </c>
      <c r="I173" s="58">
        <v>17.1</v>
      </c>
      <c r="J173" s="58">
        <v>13.4</v>
      </c>
      <c r="K173" s="83">
        <v>1528</v>
      </c>
      <c r="L173" s="125">
        <v>1528</v>
      </c>
      <c r="M173" s="168">
        <f t="shared" si="34"/>
        <v>0.5076161877051858</v>
      </c>
      <c r="N173" s="32">
        <f t="shared" si="35"/>
        <v>0.5076161877051858</v>
      </c>
      <c r="O173" s="90"/>
      <c r="P173" s="90"/>
      <c r="Q173" s="90"/>
      <c r="R173" s="90"/>
      <c r="S173" s="90"/>
      <c r="T173" s="91"/>
      <c r="U173" s="92"/>
      <c r="V173" s="92"/>
      <c r="W173" s="93"/>
      <c r="X173" s="93"/>
    </row>
    <row r="174" spans="1:24" s="9" customFormat="1" ht="12.75">
      <c r="A174" s="70" t="s">
        <v>103</v>
      </c>
      <c r="B174" s="4">
        <v>37539</v>
      </c>
      <c r="C174" s="45">
        <v>887.38</v>
      </c>
      <c r="D174" s="45">
        <v>545.26</v>
      </c>
      <c r="E174" s="45">
        <v>364.92</v>
      </c>
      <c r="F174" s="45">
        <v>355.54</v>
      </c>
      <c r="G174" s="45">
        <v>355.54</v>
      </c>
      <c r="H174" s="58">
        <v>15</v>
      </c>
      <c r="I174" s="58">
        <v>10.2</v>
      </c>
      <c r="J174" s="58">
        <v>8.2</v>
      </c>
      <c r="K174" s="83">
        <v>874</v>
      </c>
      <c r="L174" s="125">
        <v>874</v>
      </c>
      <c r="M174" s="168">
        <f t="shared" si="34"/>
        <v>0.40066262480560755</v>
      </c>
      <c r="N174" s="32">
        <f t="shared" si="35"/>
        <v>0.40066262480560755</v>
      </c>
      <c r="O174" s="90"/>
      <c r="P174" s="90"/>
      <c r="Q174" s="90"/>
      <c r="R174" s="90"/>
      <c r="S174" s="90"/>
      <c r="T174" s="91"/>
      <c r="U174" s="92"/>
      <c r="V174" s="92"/>
      <c r="W174" s="93"/>
      <c r="X174" s="93"/>
    </row>
    <row r="175" spans="1:24" s="9" customFormat="1" ht="12.75">
      <c r="A175" s="70" t="s">
        <v>104</v>
      </c>
      <c r="B175" s="4">
        <v>37540</v>
      </c>
      <c r="C175" s="45">
        <v>929.06</v>
      </c>
      <c r="D175" s="45">
        <v>817.66</v>
      </c>
      <c r="E175" s="45">
        <v>625.96</v>
      </c>
      <c r="F175" s="45">
        <v>618.22</v>
      </c>
      <c r="G175" s="45">
        <v>618.22</v>
      </c>
      <c r="H175" s="58">
        <v>16.8</v>
      </c>
      <c r="I175" s="58">
        <v>14.5</v>
      </c>
      <c r="J175" s="58">
        <v>13.1</v>
      </c>
      <c r="K175" s="83">
        <v>1567</v>
      </c>
      <c r="L175" s="125">
        <v>1567</v>
      </c>
      <c r="M175" s="168">
        <f t="shared" si="34"/>
        <v>0.6654252685510086</v>
      </c>
      <c r="N175" s="32">
        <f t="shared" si="35"/>
        <v>0.6654252685510086</v>
      </c>
      <c r="O175" s="90"/>
      <c r="P175" s="90"/>
      <c r="Q175" s="90"/>
      <c r="R175" s="90"/>
      <c r="S175" s="90"/>
      <c r="T175" s="91"/>
      <c r="U175" s="92"/>
      <c r="V175" s="92"/>
      <c r="W175" s="93"/>
      <c r="X175" s="93"/>
    </row>
    <row r="176" spans="1:24" s="9" customFormat="1" ht="12.75">
      <c r="A176" s="70" t="s">
        <v>105</v>
      </c>
      <c r="B176" s="4">
        <v>37541</v>
      </c>
      <c r="C176" s="45">
        <v>921.09</v>
      </c>
      <c r="D176" s="45">
        <v>648.57</v>
      </c>
      <c r="E176" s="45">
        <v>483.95</v>
      </c>
      <c r="F176" s="45">
        <v>479.4</v>
      </c>
      <c r="G176" s="45">
        <v>479.4</v>
      </c>
      <c r="H176" s="58">
        <v>18.1</v>
      </c>
      <c r="I176" s="58">
        <v>15.3</v>
      </c>
      <c r="J176" s="58">
        <v>12.7</v>
      </c>
      <c r="K176" s="83">
        <v>1539</v>
      </c>
      <c r="L176" s="125">
        <v>1539</v>
      </c>
      <c r="M176" s="168">
        <f t="shared" si="34"/>
        <v>0.5204703123473275</v>
      </c>
      <c r="N176" s="32">
        <f t="shared" si="35"/>
        <v>0.5204703123473275</v>
      </c>
      <c r="O176" s="90"/>
      <c r="P176" s="90"/>
      <c r="Q176" s="90"/>
      <c r="R176" s="90"/>
      <c r="S176" s="90"/>
      <c r="T176" s="91"/>
      <c r="U176" s="92"/>
      <c r="V176" s="92"/>
      <c r="W176" s="93"/>
      <c r="X176" s="93"/>
    </row>
    <row r="177" spans="1:24" s="9" customFormat="1" ht="13.5" thickBot="1">
      <c r="A177" s="70" t="s">
        <v>106</v>
      </c>
      <c r="B177" s="4">
        <v>37542</v>
      </c>
      <c r="C177" s="45">
        <v>71.99</v>
      </c>
      <c r="D177" s="45">
        <v>71.99</v>
      </c>
      <c r="E177" s="45">
        <v>42.95</v>
      </c>
      <c r="F177" s="45">
        <v>42.8</v>
      </c>
      <c r="G177" s="45">
        <v>42.8</v>
      </c>
      <c r="H177" s="58">
        <v>0.8</v>
      </c>
      <c r="I177" s="58">
        <v>0.8</v>
      </c>
      <c r="J177" s="58">
        <v>0.6</v>
      </c>
      <c r="K177" s="83">
        <v>89</v>
      </c>
      <c r="L177" s="125">
        <v>89</v>
      </c>
      <c r="M177" s="168">
        <f t="shared" si="34"/>
        <v>0.5945270176413391</v>
      </c>
      <c r="N177" s="32">
        <f t="shared" si="35"/>
        <v>0.5945270176413391</v>
      </c>
      <c r="O177" s="90"/>
      <c r="P177" s="90"/>
      <c r="Q177" s="90"/>
      <c r="R177" s="90"/>
      <c r="S177" s="90"/>
      <c r="T177" s="91"/>
      <c r="U177" s="92"/>
      <c r="V177" s="92"/>
      <c r="W177" s="93"/>
      <c r="X177" s="93"/>
    </row>
    <row r="178" spans="1:14" ht="14.25" thickBot="1" thickTop="1">
      <c r="A178" s="180"/>
      <c r="B178" s="181"/>
      <c r="C178" s="52">
        <f aca="true" t="shared" si="36" ref="C178:L178">SUM(C171:C177)</f>
        <v>6503.200000000001</v>
      </c>
      <c r="D178" s="52">
        <f t="shared" si="36"/>
        <v>5522.94</v>
      </c>
      <c r="E178" s="52">
        <f t="shared" si="36"/>
        <v>3855.3199999999997</v>
      </c>
      <c r="F178" s="52">
        <f t="shared" si="36"/>
        <v>3788.4700000000007</v>
      </c>
      <c r="G178" s="52">
        <f t="shared" si="36"/>
        <v>3788.4700000000007</v>
      </c>
      <c r="H178" s="52">
        <f t="shared" si="36"/>
        <v>110.99999999999999</v>
      </c>
      <c r="I178" s="52">
        <f t="shared" si="36"/>
        <v>97.89999999999999</v>
      </c>
      <c r="J178" s="52">
        <f t="shared" si="36"/>
        <v>81.99999999999999</v>
      </c>
      <c r="K178" s="11">
        <f t="shared" si="36"/>
        <v>9521</v>
      </c>
      <c r="L178" s="11">
        <f t="shared" si="36"/>
        <v>9521</v>
      </c>
      <c r="M178" s="36">
        <f>F178/C178</f>
        <v>0.5825547422807233</v>
      </c>
      <c r="N178" s="36">
        <f>G178/C178</f>
        <v>0.5825547422807233</v>
      </c>
    </row>
    <row r="179" ht="13.5" thickTop="1"/>
    <row r="180" ht="13.5" thickBot="1"/>
    <row r="181" spans="1:20" ht="14.25" thickBot="1" thickTop="1">
      <c r="A181" s="13"/>
      <c r="C181" s="107"/>
      <c r="D181" s="119"/>
      <c r="E181" s="39" t="s">
        <v>115</v>
      </c>
      <c r="F181" s="118"/>
      <c r="G181" s="40"/>
      <c r="H181" s="38"/>
      <c r="I181" s="53" t="s">
        <v>9</v>
      </c>
      <c r="J181" s="54"/>
      <c r="K181" s="163" t="s">
        <v>187</v>
      </c>
      <c r="L181" s="127"/>
      <c r="M181" s="166" t="s">
        <v>99</v>
      </c>
      <c r="N181" s="167"/>
      <c r="O181" s="85"/>
      <c r="P181" s="85"/>
      <c r="Q181" s="85"/>
      <c r="R181" s="86"/>
      <c r="S181" s="87"/>
      <c r="T181" s="88"/>
    </row>
    <row r="182" spans="1:20" s="1" customFormat="1" ht="14.25" thickBot="1" thickTop="1">
      <c r="A182" s="16" t="s">
        <v>109</v>
      </c>
      <c r="B182" s="10" t="s">
        <v>0</v>
      </c>
      <c r="C182" s="41" t="s">
        <v>92</v>
      </c>
      <c r="D182" s="41" t="s">
        <v>93</v>
      </c>
      <c r="E182" s="41" t="s">
        <v>11</v>
      </c>
      <c r="F182" s="41" t="s">
        <v>94</v>
      </c>
      <c r="G182" s="119" t="s">
        <v>175</v>
      </c>
      <c r="H182" s="38" t="s">
        <v>10</v>
      </c>
      <c r="I182" s="38" t="s">
        <v>93</v>
      </c>
      <c r="J182" s="38" t="s">
        <v>94</v>
      </c>
      <c r="K182" s="79" t="s">
        <v>94</v>
      </c>
      <c r="L182" s="120" t="s">
        <v>175</v>
      </c>
      <c r="M182" s="51" t="s">
        <v>94</v>
      </c>
      <c r="N182" s="51" t="s">
        <v>188</v>
      </c>
      <c r="O182" s="85"/>
      <c r="P182" s="85"/>
      <c r="Q182" s="85"/>
      <c r="R182" s="86"/>
      <c r="S182" s="87"/>
      <c r="T182" s="88"/>
    </row>
    <row r="183" spans="1:24" s="9" customFormat="1" ht="13.5" thickTop="1">
      <c r="A183" s="70" t="s">
        <v>107</v>
      </c>
      <c r="B183" s="4">
        <v>37543</v>
      </c>
      <c r="C183" s="45">
        <v>687.63</v>
      </c>
      <c r="D183" s="45">
        <v>664.73</v>
      </c>
      <c r="E183" s="45">
        <v>448.87</v>
      </c>
      <c r="F183" s="45">
        <v>430.03</v>
      </c>
      <c r="G183" s="45">
        <v>430.03</v>
      </c>
      <c r="H183" s="58">
        <v>9.1</v>
      </c>
      <c r="I183" s="58">
        <v>8.8</v>
      </c>
      <c r="J183" s="58">
        <v>7.5</v>
      </c>
      <c r="K183" s="83">
        <v>918</v>
      </c>
      <c r="L183" s="125">
        <v>918</v>
      </c>
      <c r="M183" s="168">
        <f>F183/C183</f>
        <v>0.625379928159039</v>
      </c>
      <c r="N183" s="32">
        <f aca="true" t="shared" si="37" ref="N183:N189">G183/C183</f>
        <v>0.625379928159039</v>
      </c>
      <c r="O183" s="90"/>
      <c r="P183" s="90"/>
      <c r="Q183" s="90"/>
      <c r="R183" s="90"/>
      <c r="S183" s="90"/>
      <c r="T183" s="91"/>
      <c r="U183" s="92"/>
      <c r="V183" s="92"/>
      <c r="W183" s="93"/>
      <c r="X183" s="93"/>
    </row>
    <row r="184" spans="1:24" s="9" customFormat="1" ht="12.75">
      <c r="A184" s="70" t="s">
        <v>108</v>
      </c>
      <c r="B184" s="4">
        <v>37544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58">
        <v>0</v>
      </c>
      <c r="I184" s="58">
        <v>0</v>
      </c>
      <c r="J184" s="58">
        <v>0</v>
      </c>
      <c r="K184" s="83">
        <v>0</v>
      </c>
      <c r="L184" s="125">
        <v>0</v>
      </c>
      <c r="M184" s="168">
        <v>0</v>
      </c>
      <c r="N184" s="32">
        <v>0</v>
      </c>
      <c r="O184" s="90"/>
      <c r="P184" s="90"/>
      <c r="Q184" s="90"/>
      <c r="R184" s="90"/>
      <c r="S184" s="90"/>
      <c r="T184" s="91"/>
      <c r="U184" s="92"/>
      <c r="V184" s="92"/>
      <c r="W184" s="93"/>
      <c r="X184" s="93"/>
    </row>
    <row r="185" spans="1:24" s="9" customFormat="1" ht="12.75">
      <c r="A185" s="70" t="s">
        <v>102</v>
      </c>
      <c r="B185" s="4">
        <v>37545</v>
      </c>
      <c r="C185" s="45">
        <v>652.8</v>
      </c>
      <c r="D185" s="45">
        <v>583.85</v>
      </c>
      <c r="E185" s="45">
        <v>423.67</v>
      </c>
      <c r="F185" s="45">
        <v>415.67</v>
      </c>
      <c r="G185" s="45">
        <v>415.67</v>
      </c>
      <c r="H185" s="58">
        <v>11.4</v>
      </c>
      <c r="I185" s="58">
        <v>10.3</v>
      </c>
      <c r="J185" s="58">
        <v>9.2</v>
      </c>
      <c r="K185" s="83">
        <v>1029</v>
      </c>
      <c r="L185" s="125">
        <v>1029</v>
      </c>
      <c r="M185" s="168">
        <f>F185/C185</f>
        <v>0.636749387254902</v>
      </c>
      <c r="N185" s="32">
        <f t="shared" si="37"/>
        <v>0.636749387254902</v>
      </c>
      <c r="O185" s="90"/>
      <c r="P185" s="90"/>
      <c r="Q185" s="90"/>
      <c r="R185" s="90"/>
      <c r="S185" s="90"/>
      <c r="T185" s="91"/>
      <c r="U185" s="92"/>
      <c r="V185" s="92"/>
      <c r="W185" s="93"/>
      <c r="X185" s="93"/>
    </row>
    <row r="186" spans="1:24" s="9" customFormat="1" ht="12.75">
      <c r="A186" s="70" t="s">
        <v>103</v>
      </c>
      <c r="B186" s="4">
        <v>37546</v>
      </c>
      <c r="C186" s="45">
        <v>965.51</v>
      </c>
      <c r="D186" s="45">
        <v>908.24</v>
      </c>
      <c r="E186" s="45">
        <v>569.8</v>
      </c>
      <c r="F186" s="45">
        <v>556.47</v>
      </c>
      <c r="G186" s="45">
        <v>556.47</v>
      </c>
      <c r="H186" s="58">
        <v>14.7</v>
      </c>
      <c r="I186" s="58">
        <v>13.8</v>
      </c>
      <c r="J186" s="58">
        <v>11.3</v>
      </c>
      <c r="K186" s="83">
        <v>1369</v>
      </c>
      <c r="L186" s="125">
        <v>1369</v>
      </c>
      <c r="M186" s="168">
        <f>F186/C186</f>
        <v>0.5763482511833125</v>
      </c>
      <c r="N186" s="32">
        <f t="shared" si="37"/>
        <v>0.5763482511833125</v>
      </c>
      <c r="O186" s="90"/>
      <c r="P186" s="90"/>
      <c r="Q186" s="90"/>
      <c r="R186" s="90"/>
      <c r="S186" s="90"/>
      <c r="T186" s="91"/>
      <c r="U186" s="92"/>
      <c r="V186" s="92"/>
      <c r="W186" s="93"/>
      <c r="X186" s="93"/>
    </row>
    <row r="187" spans="1:24" s="9" customFormat="1" ht="12.75">
      <c r="A187" s="70" t="s">
        <v>104</v>
      </c>
      <c r="B187" s="4">
        <v>37547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58">
        <v>0</v>
      </c>
      <c r="I187" s="58">
        <v>0</v>
      </c>
      <c r="J187" s="58">
        <v>0</v>
      </c>
      <c r="K187" s="83">
        <v>0</v>
      </c>
      <c r="L187" s="125">
        <v>0</v>
      </c>
      <c r="M187" s="168">
        <v>0</v>
      </c>
      <c r="N187" s="32">
        <v>0</v>
      </c>
      <c r="O187" s="90"/>
      <c r="P187" s="90"/>
      <c r="Q187" s="90"/>
      <c r="R187" s="90"/>
      <c r="S187" s="90"/>
      <c r="T187" s="91"/>
      <c r="U187" s="92"/>
      <c r="V187" s="92"/>
      <c r="W187" s="93"/>
      <c r="X187" s="93"/>
    </row>
    <row r="188" spans="1:24" s="9" customFormat="1" ht="12.75">
      <c r="A188" s="70" t="s">
        <v>105</v>
      </c>
      <c r="B188" s="4">
        <v>37548</v>
      </c>
      <c r="C188" s="45">
        <v>115.48</v>
      </c>
      <c r="D188" s="45">
        <v>107.89</v>
      </c>
      <c r="E188" s="45">
        <v>41.03</v>
      </c>
      <c r="F188" s="45">
        <v>36.78</v>
      </c>
      <c r="G188" s="45">
        <v>36.78</v>
      </c>
      <c r="H188" s="58">
        <v>1</v>
      </c>
      <c r="I188" s="58">
        <v>1</v>
      </c>
      <c r="J188" s="58">
        <v>0.7</v>
      </c>
      <c r="K188" s="83">
        <v>67</v>
      </c>
      <c r="L188" s="125">
        <v>67</v>
      </c>
      <c r="M188" s="168">
        <f>F188/C188</f>
        <v>0.31849670938690683</v>
      </c>
      <c r="N188" s="32">
        <f t="shared" si="37"/>
        <v>0.31849670938690683</v>
      </c>
      <c r="O188" s="90"/>
      <c r="P188" s="90"/>
      <c r="Q188" s="90"/>
      <c r="R188" s="90"/>
      <c r="S188" s="90"/>
      <c r="T188" s="91"/>
      <c r="U188" s="92"/>
      <c r="V188" s="92"/>
      <c r="W188" s="93"/>
      <c r="X188" s="93"/>
    </row>
    <row r="189" spans="1:24" s="9" customFormat="1" ht="13.5" thickBot="1">
      <c r="A189" s="70" t="s">
        <v>106</v>
      </c>
      <c r="B189" s="4">
        <v>37549</v>
      </c>
      <c r="C189" s="45">
        <v>1332.73</v>
      </c>
      <c r="D189" s="45">
        <v>1310.28</v>
      </c>
      <c r="E189" s="45">
        <v>900.25</v>
      </c>
      <c r="F189" s="45">
        <v>873.91</v>
      </c>
      <c r="G189" s="45">
        <v>873.91</v>
      </c>
      <c r="H189" s="58">
        <v>20.9</v>
      </c>
      <c r="I189" s="58">
        <v>20.5</v>
      </c>
      <c r="J189" s="58">
        <v>16.9</v>
      </c>
      <c r="K189" s="83">
        <v>1993</v>
      </c>
      <c r="L189" s="125">
        <v>1993</v>
      </c>
      <c r="M189" s="168">
        <f>F189/C189</f>
        <v>0.6557292174709055</v>
      </c>
      <c r="N189" s="32">
        <f t="shared" si="37"/>
        <v>0.6557292174709055</v>
      </c>
      <c r="O189" s="90"/>
      <c r="P189" s="90"/>
      <c r="Q189" s="90"/>
      <c r="R189" s="90"/>
      <c r="S189" s="90"/>
      <c r="T189" s="91"/>
      <c r="U189" s="92"/>
      <c r="V189" s="92"/>
      <c r="W189" s="93"/>
      <c r="X189" s="93"/>
    </row>
    <row r="190" spans="1:14" ht="14.25" thickBot="1" thickTop="1">
      <c r="A190" s="180"/>
      <c r="B190" s="181"/>
      <c r="C190" s="52">
        <f aca="true" t="shared" si="38" ref="C190:L190">SUM(C183:C189)</f>
        <v>3754.1499999999996</v>
      </c>
      <c r="D190" s="52">
        <f t="shared" si="38"/>
        <v>3574.99</v>
      </c>
      <c r="E190" s="52">
        <f t="shared" si="38"/>
        <v>2383.62</v>
      </c>
      <c r="F190" s="52">
        <f t="shared" si="38"/>
        <v>2312.86</v>
      </c>
      <c r="G190" s="52">
        <f t="shared" si="38"/>
        <v>2312.86</v>
      </c>
      <c r="H190" s="52">
        <f t="shared" si="38"/>
        <v>57.1</v>
      </c>
      <c r="I190" s="52">
        <f t="shared" si="38"/>
        <v>54.400000000000006</v>
      </c>
      <c r="J190" s="52">
        <f t="shared" si="38"/>
        <v>45.599999999999994</v>
      </c>
      <c r="K190" s="11">
        <f t="shared" si="38"/>
        <v>5376</v>
      </c>
      <c r="L190" s="11">
        <f t="shared" si="38"/>
        <v>5376</v>
      </c>
      <c r="M190" s="36">
        <f>F190/C190</f>
        <v>0.6160808705033097</v>
      </c>
      <c r="N190" s="36">
        <f>G190/C190</f>
        <v>0.6160808705033097</v>
      </c>
    </row>
    <row r="191" ht="13.5" thickTop="1"/>
    <row r="192" ht="13.5" thickBot="1"/>
    <row r="193" spans="1:20" ht="14.25" thickBot="1" thickTop="1">
      <c r="A193" s="13"/>
      <c r="C193" s="107"/>
      <c r="D193" s="119"/>
      <c r="E193" s="39" t="s">
        <v>115</v>
      </c>
      <c r="F193" s="118"/>
      <c r="G193" s="40"/>
      <c r="H193" s="38"/>
      <c r="I193" s="53" t="s">
        <v>9</v>
      </c>
      <c r="J193" s="54"/>
      <c r="K193" s="163" t="s">
        <v>187</v>
      </c>
      <c r="L193" s="127"/>
      <c r="M193" s="166" t="s">
        <v>99</v>
      </c>
      <c r="N193" s="167"/>
      <c r="O193" s="85"/>
      <c r="P193" s="85"/>
      <c r="Q193" s="85"/>
      <c r="R193" s="86"/>
      <c r="S193" s="87"/>
      <c r="T193" s="88"/>
    </row>
    <row r="194" spans="1:20" s="1" customFormat="1" ht="14.25" thickBot="1" thickTop="1">
      <c r="A194" s="16" t="s">
        <v>109</v>
      </c>
      <c r="B194" s="10" t="s">
        <v>0</v>
      </c>
      <c r="C194" s="41" t="s">
        <v>92</v>
      </c>
      <c r="D194" s="41" t="s">
        <v>93</v>
      </c>
      <c r="E194" s="41" t="s">
        <v>11</v>
      </c>
      <c r="F194" s="41" t="s">
        <v>94</v>
      </c>
      <c r="G194" s="119" t="s">
        <v>175</v>
      </c>
      <c r="H194" s="38" t="s">
        <v>10</v>
      </c>
      <c r="I194" s="38" t="s">
        <v>93</v>
      </c>
      <c r="J194" s="38" t="s">
        <v>94</v>
      </c>
      <c r="K194" s="79" t="s">
        <v>94</v>
      </c>
      <c r="L194" s="120" t="s">
        <v>175</v>
      </c>
      <c r="M194" s="51" t="s">
        <v>94</v>
      </c>
      <c r="N194" s="51" t="s">
        <v>188</v>
      </c>
      <c r="O194" s="85"/>
      <c r="P194" s="85"/>
      <c r="Q194" s="85"/>
      <c r="R194" s="86"/>
      <c r="S194" s="87"/>
      <c r="T194" s="88"/>
    </row>
    <row r="195" spans="1:24" s="9" customFormat="1" ht="13.5" thickTop="1">
      <c r="A195" s="70" t="s">
        <v>107</v>
      </c>
      <c r="B195" s="4">
        <v>37550</v>
      </c>
      <c r="C195" s="45">
        <v>1118.43</v>
      </c>
      <c r="D195" s="45">
        <v>1074.06</v>
      </c>
      <c r="E195" s="45">
        <v>819.49</v>
      </c>
      <c r="F195" s="45">
        <v>803.77</v>
      </c>
      <c r="G195" s="45">
        <v>803.77</v>
      </c>
      <c r="H195" s="58">
        <v>23.5</v>
      </c>
      <c r="I195" s="58">
        <v>22.5</v>
      </c>
      <c r="J195" s="58">
        <v>20.1</v>
      </c>
      <c r="K195" s="83">
        <v>2147</v>
      </c>
      <c r="L195" s="125">
        <v>2147</v>
      </c>
      <c r="M195" s="168">
        <f>F195/C195</f>
        <v>0.7186591919029353</v>
      </c>
      <c r="N195" s="32">
        <f aca="true" t="shared" si="39" ref="N195:N201">G195/C195</f>
        <v>0.7186591919029353</v>
      </c>
      <c r="O195" s="90"/>
      <c r="P195" s="90"/>
      <c r="Q195" s="90"/>
      <c r="R195" s="90"/>
      <c r="S195" s="90"/>
      <c r="T195" s="91"/>
      <c r="U195" s="92"/>
      <c r="V195" s="92"/>
      <c r="W195" s="93"/>
      <c r="X195" s="93"/>
    </row>
    <row r="196" spans="1:24" s="9" customFormat="1" ht="12.75">
      <c r="A196" s="70" t="s">
        <v>108</v>
      </c>
      <c r="B196" s="4">
        <v>37551</v>
      </c>
      <c r="C196" s="45">
        <v>99.58</v>
      </c>
      <c r="D196" s="45">
        <v>97.26</v>
      </c>
      <c r="E196" s="45">
        <v>82.65</v>
      </c>
      <c r="F196" s="45">
        <v>80.67</v>
      </c>
      <c r="G196" s="45">
        <v>80.67</v>
      </c>
      <c r="H196" s="58">
        <v>3.9</v>
      </c>
      <c r="I196" s="58">
        <v>3.8</v>
      </c>
      <c r="J196" s="58">
        <v>3.6</v>
      </c>
      <c r="K196" s="83">
        <v>357</v>
      </c>
      <c r="L196" s="125">
        <v>357</v>
      </c>
      <c r="M196" s="168">
        <f>F196/C196</f>
        <v>0.8101024302068689</v>
      </c>
      <c r="N196" s="32">
        <f t="shared" si="39"/>
        <v>0.8101024302068689</v>
      </c>
      <c r="O196" s="90"/>
      <c r="P196" s="90"/>
      <c r="Q196" s="90"/>
      <c r="R196" s="90"/>
      <c r="S196" s="90"/>
      <c r="T196" s="91"/>
      <c r="U196" s="92"/>
      <c r="V196" s="92"/>
      <c r="W196" s="93"/>
      <c r="X196" s="93"/>
    </row>
    <row r="197" spans="1:24" s="9" customFormat="1" ht="12.75">
      <c r="A197" s="70" t="s">
        <v>102</v>
      </c>
      <c r="B197" s="4">
        <v>37552</v>
      </c>
      <c r="C197" s="45">
        <v>1.41</v>
      </c>
      <c r="D197" s="45">
        <v>0</v>
      </c>
      <c r="E197" s="45">
        <v>0</v>
      </c>
      <c r="F197" s="45">
        <v>0</v>
      </c>
      <c r="G197" s="45">
        <v>0</v>
      </c>
      <c r="H197" s="58">
        <v>0</v>
      </c>
      <c r="I197" s="58">
        <v>0</v>
      </c>
      <c r="J197" s="58">
        <v>0</v>
      </c>
      <c r="K197" s="83">
        <v>0</v>
      </c>
      <c r="L197" s="125">
        <v>0</v>
      </c>
      <c r="M197" s="168">
        <v>0</v>
      </c>
      <c r="N197" s="32">
        <f t="shared" si="39"/>
        <v>0</v>
      </c>
      <c r="O197" s="90"/>
      <c r="P197" s="90"/>
      <c r="Q197" s="90"/>
      <c r="R197" s="90"/>
      <c r="S197" s="90"/>
      <c r="T197" s="91"/>
      <c r="U197" s="92"/>
      <c r="V197" s="92"/>
      <c r="W197" s="93"/>
      <c r="X197" s="93"/>
    </row>
    <row r="198" spans="1:24" s="9" customFormat="1" ht="12.75">
      <c r="A198" s="70" t="s">
        <v>103</v>
      </c>
      <c r="B198" s="4">
        <v>37553</v>
      </c>
      <c r="C198" s="45">
        <v>529.18</v>
      </c>
      <c r="D198" s="45">
        <v>504.87</v>
      </c>
      <c r="E198" s="45">
        <v>312.81</v>
      </c>
      <c r="F198" s="45">
        <v>304.5</v>
      </c>
      <c r="G198" s="45">
        <v>292.29</v>
      </c>
      <c r="H198" s="58">
        <v>15.4</v>
      </c>
      <c r="I198" s="58">
        <v>14.5</v>
      </c>
      <c r="J198" s="58">
        <v>10.7</v>
      </c>
      <c r="K198" s="83">
        <v>1350</v>
      </c>
      <c r="L198" s="125">
        <v>1155</v>
      </c>
      <c r="M198" s="168">
        <f>F198/C198</f>
        <v>0.5754185721304661</v>
      </c>
      <c r="N198" s="32">
        <f t="shared" si="39"/>
        <v>0.5523451377603085</v>
      </c>
      <c r="O198" s="90"/>
      <c r="P198" s="90"/>
      <c r="Q198" s="90"/>
      <c r="R198" s="90"/>
      <c r="S198" s="90"/>
      <c r="T198" s="91"/>
      <c r="U198" s="92"/>
      <c r="V198" s="92"/>
      <c r="W198" s="93"/>
      <c r="X198" s="93"/>
    </row>
    <row r="199" spans="1:24" s="9" customFormat="1" ht="12.75">
      <c r="A199" s="70" t="s">
        <v>104</v>
      </c>
      <c r="B199" s="4">
        <v>37554</v>
      </c>
      <c r="C199" s="45">
        <v>705.79</v>
      </c>
      <c r="D199" s="45">
        <v>677.14</v>
      </c>
      <c r="E199" s="45">
        <v>490.23</v>
      </c>
      <c r="F199" s="45">
        <v>479.91</v>
      </c>
      <c r="G199" s="45">
        <v>479.91</v>
      </c>
      <c r="H199" s="58">
        <v>11.5</v>
      </c>
      <c r="I199" s="58">
        <v>11.1</v>
      </c>
      <c r="J199" s="58">
        <v>9.7</v>
      </c>
      <c r="K199" s="83">
        <v>1184</v>
      </c>
      <c r="L199" s="125">
        <v>1184</v>
      </c>
      <c r="M199" s="168">
        <f>F199/C199</f>
        <v>0.6799614616245626</v>
      </c>
      <c r="N199" s="32">
        <f t="shared" si="39"/>
        <v>0.6799614616245626</v>
      </c>
      <c r="O199" s="90"/>
      <c r="P199" s="90"/>
      <c r="Q199" s="90"/>
      <c r="R199" s="90"/>
      <c r="S199" s="90"/>
      <c r="T199" s="91"/>
      <c r="U199" s="92"/>
      <c r="V199" s="92"/>
      <c r="W199" s="93"/>
      <c r="X199" s="93"/>
    </row>
    <row r="200" spans="1:24" s="9" customFormat="1" ht="12.75">
      <c r="A200" s="70" t="s">
        <v>105</v>
      </c>
      <c r="B200" s="4">
        <v>37555</v>
      </c>
      <c r="C200" s="45">
        <v>839.64</v>
      </c>
      <c r="D200" s="45">
        <v>805.53</v>
      </c>
      <c r="E200" s="45">
        <v>575.76</v>
      </c>
      <c r="F200" s="45">
        <v>560.08</v>
      </c>
      <c r="G200" s="45">
        <v>560.08</v>
      </c>
      <c r="H200" s="58">
        <v>12.9</v>
      </c>
      <c r="I200" s="58">
        <v>12.2</v>
      </c>
      <c r="J200" s="58">
        <v>10.5</v>
      </c>
      <c r="K200" s="83">
        <v>1204</v>
      </c>
      <c r="L200" s="125">
        <v>1204</v>
      </c>
      <c r="M200" s="168">
        <f>F200/C200</f>
        <v>0.6670477823829261</v>
      </c>
      <c r="N200" s="32">
        <f t="shared" si="39"/>
        <v>0.6670477823829261</v>
      </c>
      <c r="O200" s="90"/>
      <c r="P200" s="90"/>
      <c r="Q200" s="90"/>
      <c r="R200" s="90"/>
      <c r="S200" s="90"/>
      <c r="T200" s="91"/>
      <c r="U200" s="92"/>
      <c r="V200" s="92"/>
      <c r="W200" s="93"/>
      <c r="X200" s="93"/>
    </row>
    <row r="201" spans="1:24" s="9" customFormat="1" ht="13.5" thickBot="1">
      <c r="A201" s="70" t="s">
        <v>106</v>
      </c>
      <c r="B201" s="4">
        <v>37556</v>
      </c>
      <c r="C201" s="45">
        <v>1279.41</v>
      </c>
      <c r="D201" s="45">
        <v>1232.82</v>
      </c>
      <c r="E201" s="45">
        <v>991.68</v>
      </c>
      <c r="F201" s="45">
        <v>971.89</v>
      </c>
      <c r="G201" s="45">
        <v>971.89</v>
      </c>
      <c r="H201" s="58">
        <v>21.5</v>
      </c>
      <c r="I201" s="58">
        <v>20.8</v>
      </c>
      <c r="J201" s="58">
        <v>19.1</v>
      </c>
      <c r="K201" s="83">
        <v>2022</v>
      </c>
      <c r="L201" s="125">
        <v>2022</v>
      </c>
      <c r="M201" s="168">
        <f>F201/C201</f>
        <v>0.759639208697759</v>
      </c>
      <c r="N201" s="32">
        <f t="shared" si="39"/>
        <v>0.759639208697759</v>
      </c>
      <c r="O201" s="90"/>
      <c r="P201" s="90"/>
      <c r="Q201" s="90"/>
      <c r="R201" s="90"/>
      <c r="S201" s="90"/>
      <c r="T201" s="91"/>
      <c r="U201" s="92"/>
      <c r="V201" s="92"/>
      <c r="W201" s="93"/>
      <c r="X201" s="93"/>
    </row>
    <row r="202" spans="1:14" ht="14.25" thickBot="1" thickTop="1">
      <c r="A202" s="180"/>
      <c r="B202" s="181"/>
      <c r="C202" s="52">
        <f aca="true" t="shared" si="40" ref="C202:L202">SUM(C195:C201)</f>
        <v>4573.44</v>
      </c>
      <c r="D202" s="52">
        <f t="shared" si="40"/>
        <v>4391.679999999999</v>
      </c>
      <c r="E202" s="52">
        <f t="shared" si="40"/>
        <v>3272.62</v>
      </c>
      <c r="F202" s="52">
        <f t="shared" si="40"/>
        <v>3200.82</v>
      </c>
      <c r="G202" s="52">
        <f t="shared" si="40"/>
        <v>3188.61</v>
      </c>
      <c r="H202" s="52">
        <f t="shared" si="40"/>
        <v>88.7</v>
      </c>
      <c r="I202" s="52">
        <f t="shared" si="40"/>
        <v>84.89999999999999</v>
      </c>
      <c r="J202" s="52">
        <f t="shared" si="40"/>
        <v>73.70000000000002</v>
      </c>
      <c r="K202" s="11">
        <f t="shared" si="40"/>
        <v>8264</v>
      </c>
      <c r="L202" s="11">
        <f t="shared" si="40"/>
        <v>8069</v>
      </c>
      <c r="M202" s="36">
        <f>F202/C202</f>
        <v>0.6998714315701092</v>
      </c>
      <c r="N202" s="36">
        <f>G202/C202</f>
        <v>0.6972016687657432</v>
      </c>
    </row>
    <row r="203" ht="13.5" thickTop="1"/>
    <row r="204" ht="13.5" thickBot="1"/>
    <row r="205" spans="1:20" ht="14.25" thickBot="1" thickTop="1">
      <c r="A205" s="13"/>
      <c r="C205" s="107"/>
      <c r="D205" s="119"/>
      <c r="E205" s="39" t="s">
        <v>115</v>
      </c>
      <c r="F205" s="118"/>
      <c r="G205" s="40"/>
      <c r="H205" s="38"/>
      <c r="I205" s="53" t="s">
        <v>9</v>
      </c>
      <c r="J205" s="54"/>
      <c r="K205" s="163" t="s">
        <v>187</v>
      </c>
      <c r="L205" s="127"/>
      <c r="M205" s="166" t="s">
        <v>99</v>
      </c>
      <c r="N205" s="167"/>
      <c r="O205" s="85"/>
      <c r="P205" s="85"/>
      <c r="Q205" s="85"/>
      <c r="R205" s="86"/>
      <c r="S205" s="87"/>
      <c r="T205" s="88"/>
    </row>
    <row r="206" spans="1:20" s="1" customFormat="1" ht="14.25" thickBot="1" thickTop="1">
      <c r="A206" s="16" t="s">
        <v>109</v>
      </c>
      <c r="B206" s="10" t="s">
        <v>0</v>
      </c>
      <c r="C206" s="41" t="s">
        <v>92</v>
      </c>
      <c r="D206" s="41" t="s">
        <v>93</v>
      </c>
      <c r="E206" s="41" t="s">
        <v>11</v>
      </c>
      <c r="F206" s="41" t="s">
        <v>94</v>
      </c>
      <c r="G206" s="119" t="s">
        <v>175</v>
      </c>
      <c r="H206" s="38" t="s">
        <v>10</v>
      </c>
      <c r="I206" s="38" t="s">
        <v>93</v>
      </c>
      <c r="J206" s="38" t="s">
        <v>94</v>
      </c>
      <c r="K206" s="79" t="s">
        <v>94</v>
      </c>
      <c r="L206" s="120" t="s">
        <v>175</v>
      </c>
      <c r="M206" s="51" t="s">
        <v>94</v>
      </c>
      <c r="N206" s="51" t="s">
        <v>188</v>
      </c>
      <c r="O206" s="85"/>
      <c r="P206" s="85"/>
      <c r="Q206" s="85"/>
      <c r="R206" s="86"/>
      <c r="S206" s="87"/>
      <c r="T206" s="88"/>
    </row>
    <row r="207" spans="1:14" ht="13.5" thickTop="1">
      <c r="A207" s="70" t="s">
        <v>107</v>
      </c>
      <c r="B207" s="4">
        <v>37557</v>
      </c>
      <c r="C207" s="45">
        <v>1342.23</v>
      </c>
      <c r="D207" s="45">
        <v>1291.5</v>
      </c>
      <c r="E207" s="45">
        <v>991.31</v>
      </c>
      <c r="F207" s="45">
        <v>976.16</v>
      </c>
      <c r="G207" s="45">
        <v>976.16</v>
      </c>
      <c r="H207" s="58">
        <v>20.8</v>
      </c>
      <c r="I207" s="58">
        <v>20</v>
      </c>
      <c r="J207" s="58">
        <v>17.5</v>
      </c>
      <c r="K207" s="83">
        <v>1847</v>
      </c>
      <c r="L207" s="125">
        <v>1847</v>
      </c>
      <c r="M207" s="168">
        <f aca="true" t="shared" si="41" ref="M207:M213">F207/C207</f>
        <v>0.7272673088814883</v>
      </c>
      <c r="N207" s="32">
        <f aca="true" t="shared" si="42" ref="N207:N213">G207/C207</f>
        <v>0.7272673088814883</v>
      </c>
    </row>
    <row r="208" spans="1:14" ht="12.75">
      <c r="A208" s="70" t="s">
        <v>108</v>
      </c>
      <c r="B208" s="4">
        <v>37558</v>
      </c>
      <c r="C208" s="45">
        <v>1318.08</v>
      </c>
      <c r="D208" s="45">
        <v>1212.19</v>
      </c>
      <c r="E208" s="45">
        <v>869.24</v>
      </c>
      <c r="F208" s="45">
        <v>837.98</v>
      </c>
      <c r="G208" s="45">
        <v>837.98</v>
      </c>
      <c r="H208" s="58">
        <v>19.4</v>
      </c>
      <c r="I208" s="58">
        <v>17.9</v>
      </c>
      <c r="J208" s="58">
        <v>15.2</v>
      </c>
      <c r="K208" s="83">
        <v>1761</v>
      </c>
      <c r="L208" s="125">
        <v>1761</v>
      </c>
      <c r="M208" s="168">
        <f t="shared" si="41"/>
        <v>0.6357580723476572</v>
      </c>
      <c r="N208" s="32">
        <f t="shared" si="42"/>
        <v>0.6357580723476572</v>
      </c>
    </row>
    <row r="209" spans="1:14" ht="12.75">
      <c r="A209" s="70" t="s">
        <v>102</v>
      </c>
      <c r="B209" s="4">
        <v>37559</v>
      </c>
      <c r="C209" s="45">
        <v>593.5</v>
      </c>
      <c r="D209" s="45">
        <v>557.28</v>
      </c>
      <c r="E209" s="45">
        <v>489.38</v>
      </c>
      <c r="F209" s="45">
        <v>484</v>
      </c>
      <c r="G209" s="45">
        <v>438.11</v>
      </c>
      <c r="H209" s="58">
        <v>13</v>
      </c>
      <c r="I209" s="58">
        <v>12</v>
      </c>
      <c r="J209" s="58">
        <v>11.4</v>
      </c>
      <c r="K209" s="83">
        <v>1483</v>
      </c>
      <c r="L209" s="125">
        <v>1017</v>
      </c>
      <c r="M209" s="168">
        <f t="shared" si="41"/>
        <v>0.8155012636899748</v>
      </c>
      <c r="N209" s="32">
        <f t="shared" si="42"/>
        <v>0.7381802864363943</v>
      </c>
    </row>
    <row r="210" spans="1:14" ht="12.75">
      <c r="A210" s="70" t="s">
        <v>103</v>
      </c>
      <c r="B210" s="4">
        <v>37560</v>
      </c>
      <c r="C210" s="45">
        <v>389.52</v>
      </c>
      <c r="D210" s="45">
        <v>328.89</v>
      </c>
      <c r="E210" s="45">
        <v>234.84</v>
      </c>
      <c r="F210" s="45">
        <v>230.13</v>
      </c>
      <c r="G210" s="45">
        <v>230.13</v>
      </c>
      <c r="H210" s="58">
        <v>10.5</v>
      </c>
      <c r="I210" s="58">
        <v>9</v>
      </c>
      <c r="J210" s="58">
        <v>7.9</v>
      </c>
      <c r="K210" s="83">
        <v>747</v>
      </c>
      <c r="L210" s="125">
        <v>747</v>
      </c>
      <c r="M210" s="168">
        <f t="shared" si="41"/>
        <v>0.5908040665434381</v>
      </c>
      <c r="N210" s="32">
        <f t="shared" si="42"/>
        <v>0.5908040665434381</v>
      </c>
    </row>
    <row r="211" spans="1:14" ht="12.75">
      <c r="A211" s="98" t="s">
        <v>104</v>
      </c>
      <c r="B211" s="12">
        <v>37561</v>
      </c>
      <c r="C211" s="43">
        <v>649.93</v>
      </c>
      <c r="D211" s="43">
        <v>601.3</v>
      </c>
      <c r="E211" s="43">
        <v>443.51</v>
      </c>
      <c r="F211" s="43">
        <v>429.44</v>
      </c>
      <c r="G211" s="43">
        <v>429.44</v>
      </c>
      <c r="H211" s="56">
        <v>15.2</v>
      </c>
      <c r="I211" s="56">
        <v>14.2</v>
      </c>
      <c r="J211" s="56">
        <v>11.4</v>
      </c>
      <c r="K211" s="81">
        <v>1187</v>
      </c>
      <c r="L211" s="122">
        <v>1187</v>
      </c>
      <c r="M211" s="169">
        <f t="shared" si="41"/>
        <v>0.6607480805625222</v>
      </c>
      <c r="N211" s="33">
        <f t="shared" si="42"/>
        <v>0.6607480805625222</v>
      </c>
    </row>
    <row r="212" spans="1:14" ht="12.75">
      <c r="A212" s="70" t="s">
        <v>105</v>
      </c>
      <c r="B212" s="4">
        <v>37562</v>
      </c>
      <c r="C212" s="45">
        <v>966.47</v>
      </c>
      <c r="D212" s="45">
        <v>919.47</v>
      </c>
      <c r="E212" s="45">
        <v>759.85</v>
      </c>
      <c r="F212" s="45">
        <v>749.87</v>
      </c>
      <c r="G212" s="45">
        <v>749.87</v>
      </c>
      <c r="H212" s="58">
        <v>19.1</v>
      </c>
      <c r="I212" s="58">
        <v>18</v>
      </c>
      <c r="J212" s="58">
        <v>16.4</v>
      </c>
      <c r="K212" s="83">
        <v>1695</v>
      </c>
      <c r="L212" s="125">
        <v>1695</v>
      </c>
      <c r="M212" s="168">
        <f t="shared" si="41"/>
        <v>0.775885438761679</v>
      </c>
      <c r="N212" s="32">
        <f t="shared" si="42"/>
        <v>0.775885438761679</v>
      </c>
    </row>
    <row r="213" spans="1:14" ht="13.5" thickBot="1">
      <c r="A213" s="70" t="s">
        <v>106</v>
      </c>
      <c r="B213" s="4">
        <v>37563</v>
      </c>
      <c r="C213" s="45">
        <v>725.62</v>
      </c>
      <c r="D213" s="45">
        <v>673.28</v>
      </c>
      <c r="E213" s="45">
        <v>584.66</v>
      </c>
      <c r="F213" s="45">
        <v>579.1</v>
      </c>
      <c r="G213" s="45">
        <v>579.1</v>
      </c>
      <c r="H213" s="58">
        <v>14.2</v>
      </c>
      <c r="I213" s="58">
        <v>13.3</v>
      </c>
      <c r="J213" s="58">
        <v>12.5</v>
      </c>
      <c r="K213" s="83">
        <v>1261</v>
      </c>
      <c r="L213" s="125">
        <v>1261</v>
      </c>
      <c r="M213" s="168">
        <f t="shared" si="41"/>
        <v>0.798076128000882</v>
      </c>
      <c r="N213" s="32">
        <f t="shared" si="42"/>
        <v>0.798076128000882</v>
      </c>
    </row>
    <row r="214" spans="1:14" ht="14.25" thickBot="1" thickTop="1">
      <c r="A214" s="180"/>
      <c r="B214" s="181"/>
      <c r="C214" s="52">
        <f aca="true" t="shared" si="43" ref="C214:L214">SUM(C207:C213)</f>
        <v>5985.35</v>
      </c>
      <c r="D214" s="52">
        <f t="shared" si="43"/>
        <v>5583.91</v>
      </c>
      <c r="E214" s="52">
        <f t="shared" si="43"/>
        <v>4372.79</v>
      </c>
      <c r="F214" s="52">
        <f t="shared" si="43"/>
        <v>4286.68</v>
      </c>
      <c r="G214" s="52">
        <f t="shared" si="43"/>
        <v>4240.79</v>
      </c>
      <c r="H214" s="52">
        <f t="shared" si="43"/>
        <v>112.2</v>
      </c>
      <c r="I214" s="52">
        <f t="shared" si="43"/>
        <v>104.39999999999999</v>
      </c>
      <c r="J214" s="52">
        <f t="shared" si="43"/>
        <v>92.3</v>
      </c>
      <c r="K214" s="11">
        <f t="shared" si="43"/>
        <v>9981</v>
      </c>
      <c r="L214" s="11">
        <f t="shared" si="43"/>
        <v>9515</v>
      </c>
      <c r="M214" s="36">
        <f>F214/C214</f>
        <v>0.7161953770456198</v>
      </c>
      <c r="N214" s="36">
        <f>G214/C214</f>
        <v>0.7085283233227797</v>
      </c>
    </row>
    <row r="215" ht="13.5" thickTop="1"/>
    <row r="216" ht="13.5" thickBot="1"/>
    <row r="217" spans="1:20" ht="14.25" thickBot="1" thickTop="1">
      <c r="A217" s="13"/>
      <c r="C217" s="107"/>
      <c r="D217" s="119"/>
      <c r="E217" s="39" t="s">
        <v>115</v>
      </c>
      <c r="F217" s="118"/>
      <c r="G217" s="40"/>
      <c r="H217" s="38"/>
      <c r="I217" s="53" t="s">
        <v>9</v>
      </c>
      <c r="J217" s="54"/>
      <c r="K217" s="163" t="s">
        <v>187</v>
      </c>
      <c r="L217" s="127"/>
      <c r="M217" s="166" t="s">
        <v>99</v>
      </c>
      <c r="N217" s="167"/>
      <c r="O217" s="85"/>
      <c r="P217" s="85"/>
      <c r="Q217" s="85"/>
      <c r="R217" s="86"/>
      <c r="S217" s="87"/>
      <c r="T217" s="88"/>
    </row>
    <row r="218" spans="1:20" s="1" customFormat="1" ht="14.25" thickBot="1" thickTop="1">
      <c r="A218" s="16" t="s">
        <v>109</v>
      </c>
      <c r="B218" s="10" t="s">
        <v>0</v>
      </c>
      <c r="C218" s="41" t="s">
        <v>92</v>
      </c>
      <c r="D218" s="41" t="s">
        <v>93</v>
      </c>
      <c r="E218" s="41" t="s">
        <v>11</v>
      </c>
      <c r="F218" s="41" t="s">
        <v>94</v>
      </c>
      <c r="G218" s="119" t="s">
        <v>175</v>
      </c>
      <c r="H218" s="38" t="s">
        <v>10</v>
      </c>
      <c r="I218" s="38" t="s">
        <v>93</v>
      </c>
      <c r="J218" s="38" t="s">
        <v>94</v>
      </c>
      <c r="K218" s="79" t="s">
        <v>94</v>
      </c>
      <c r="L218" s="120" t="s">
        <v>175</v>
      </c>
      <c r="M218" s="51" t="s">
        <v>94</v>
      </c>
      <c r="N218" s="51" t="s">
        <v>188</v>
      </c>
      <c r="O218" s="85"/>
      <c r="P218" s="85"/>
      <c r="Q218" s="85"/>
      <c r="R218" s="86"/>
      <c r="S218" s="87"/>
      <c r="T218" s="88"/>
    </row>
    <row r="219" spans="1:24" s="9" customFormat="1" ht="13.5" thickTop="1">
      <c r="A219" s="70" t="s">
        <v>107</v>
      </c>
      <c r="B219" s="4">
        <v>37564</v>
      </c>
      <c r="C219" s="45">
        <v>714.3</v>
      </c>
      <c r="D219" s="45">
        <v>650.95</v>
      </c>
      <c r="E219" s="45">
        <v>479.89</v>
      </c>
      <c r="F219" s="45">
        <v>454.77</v>
      </c>
      <c r="G219" s="45">
        <v>409.03</v>
      </c>
      <c r="H219" s="58">
        <v>15.4</v>
      </c>
      <c r="I219" s="58">
        <v>14</v>
      </c>
      <c r="J219" s="58">
        <v>12.3</v>
      </c>
      <c r="K219" s="83">
        <v>1113</v>
      </c>
      <c r="L219" s="125">
        <v>912</v>
      </c>
      <c r="M219" s="168">
        <f>F219/C219</f>
        <v>0.6366652666946662</v>
      </c>
      <c r="N219" s="32">
        <f>G219/C219</f>
        <v>0.5726305473890522</v>
      </c>
      <c r="O219" s="90"/>
      <c r="P219" s="90"/>
      <c r="Q219" s="90"/>
      <c r="R219" s="90"/>
      <c r="S219" s="90"/>
      <c r="T219" s="91"/>
      <c r="U219" s="92"/>
      <c r="V219" s="92"/>
      <c r="W219" s="93"/>
      <c r="X219" s="93"/>
    </row>
    <row r="220" spans="1:24" s="9" customFormat="1" ht="12.75">
      <c r="A220" s="70" t="s">
        <v>108</v>
      </c>
      <c r="B220" s="4">
        <v>37565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58">
        <v>0</v>
      </c>
      <c r="I220" s="58">
        <v>0</v>
      </c>
      <c r="J220" s="58">
        <v>0</v>
      </c>
      <c r="K220" s="83">
        <v>0</v>
      </c>
      <c r="L220" s="125">
        <v>0</v>
      </c>
      <c r="M220" s="168">
        <v>0</v>
      </c>
      <c r="N220" s="32">
        <v>0</v>
      </c>
      <c r="O220" s="90"/>
      <c r="P220" s="90"/>
      <c r="Q220" s="90"/>
      <c r="R220" s="90"/>
      <c r="S220" s="90"/>
      <c r="T220" s="91"/>
      <c r="U220" s="92"/>
      <c r="V220" s="92"/>
      <c r="W220" s="93"/>
      <c r="X220" s="93"/>
    </row>
    <row r="221" spans="1:24" s="9" customFormat="1" ht="12.75">
      <c r="A221" s="70" t="s">
        <v>102</v>
      </c>
      <c r="B221" s="4">
        <v>37566</v>
      </c>
      <c r="C221" s="45">
        <v>60.32</v>
      </c>
      <c r="D221" s="45">
        <v>60.32</v>
      </c>
      <c r="E221" s="45">
        <v>35.5</v>
      </c>
      <c r="F221" s="45">
        <v>35.34</v>
      </c>
      <c r="G221" s="45">
        <v>35.34</v>
      </c>
      <c r="H221" s="58">
        <v>0.8</v>
      </c>
      <c r="I221" s="58">
        <v>0.8</v>
      </c>
      <c r="J221" s="58">
        <v>0.7</v>
      </c>
      <c r="K221" s="83">
        <v>69</v>
      </c>
      <c r="L221" s="125">
        <v>69</v>
      </c>
      <c r="M221" s="168">
        <f>F221/C221</f>
        <v>0.5858753315649868</v>
      </c>
      <c r="N221" s="32">
        <f>G221/C221</f>
        <v>0.5858753315649868</v>
      </c>
      <c r="O221" s="90"/>
      <c r="P221" s="90"/>
      <c r="Q221" s="90"/>
      <c r="R221" s="90"/>
      <c r="S221" s="90"/>
      <c r="T221" s="91"/>
      <c r="U221" s="92"/>
      <c r="V221" s="92"/>
      <c r="W221" s="93"/>
      <c r="X221" s="93"/>
    </row>
    <row r="222" spans="1:24" s="9" customFormat="1" ht="12.75">
      <c r="A222" s="70" t="s">
        <v>103</v>
      </c>
      <c r="B222" s="4">
        <v>37567</v>
      </c>
      <c r="C222" s="45">
        <v>384.68</v>
      </c>
      <c r="D222" s="45">
        <v>374.55</v>
      </c>
      <c r="E222" s="45">
        <v>289.9</v>
      </c>
      <c r="F222" s="45">
        <v>286.03</v>
      </c>
      <c r="G222" s="45">
        <v>286.03</v>
      </c>
      <c r="H222" s="58">
        <v>7.3</v>
      </c>
      <c r="I222" s="58">
        <v>7.2</v>
      </c>
      <c r="J222" s="58">
        <v>6.6</v>
      </c>
      <c r="K222" s="83">
        <v>673</v>
      </c>
      <c r="L222" s="125">
        <v>673</v>
      </c>
      <c r="M222" s="168">
        <f>F222/C222</f>
        <v>0.7435530830820422</v>
      </c>
      <c r="N222" s="32">
        <f>G222/C222</f>
        <v>0.7435530830820422</v>
      </c>
      <c r="O222" s="90"/>
      <c r="P222" s="90"/>
      <c r="Q222" s="90"/>
      <c r="R222" s="90"/>
      <c r="S222" s="90"/>
      <c r="T222" s="91"/>
      <c r="U222" s="92"/>
      <c r="V222" s="92"/>
      <c r="W222" s="93"/>
      <c r="X222" s="93"/>
    </row>
    <row r="223" spans="1:24" s="9" customFormat="1" ht="12.75">
      <c r="A223" s="70" t="s">
        <v>104</v>
      </c>
      <c r="B223" s="12">
        <v>37568</v>
      </c>
      <c r="C223" s="43">
        <v>459.61</v>
      </c>
      <c r="D223" s="43">
        <v>445.66</v>
      </c>
      <c r="E223" s="43">
        <v>344.95</v>
      </c>
      <c r="F223" s="43">
        <v>339.55</v>
      </c>
      <c r="G223" s="43">
        <v>339.55</v>
      </c>
      <c r="H223" s="56">
        <v>10.4</v>
      </c>
      <c r="I223" s="56">
        <v>10</v>
      </c>
      <c r="J223" s="56">
        <v>8.8</v>
      </c>
      <c r="K223" s="81">
        <v>1028</v>
      </c>
      <c r="L223" s="122">
        <v>1028</v>
      </c>
      <c r="M223" s="168">
        <f>F223/C223</f>
        <v>0.7387785296229412</v>
      </c>
      <c r="N223" s="32">
        <f>G223/C223</f>
        <v>0.7387785296229412</v>
      </c>
      <c r="O223" s="90"/>
      <c r="P223" s="90"/>
      <c r="Q223" s="90"/>
      <c r="R223" s="90"/>
      <c r="S223" s="90"/>
      <c r="T223" s="91"/>
      <c r="U223" s="92"/>
      <c r="V223" s="92"/>
      <c r="W223" s="93"/>
      <c r="X223" s="93"/>
    </row>
    <row r="224" spans="1:24" s="9" customFormat="1" ht="12.75">
      <c r="A224" s="70" t="s">
        <v>105</v>
      </c>
      <c r="B224" s="4">
        <v>37569</v>
      </c>
      <c r="C224" s="45">
        <v>1353.38</v>
      </c>
      <c r="D224" s="45">
        <v>1343.71</v>
      </c>
      <c r="E224" s="45">
        <v>1115.36</v>
      </c>
      <c r="F224" s="45">
        <v>1100.6</v>
      </c>
      <c r="G224" s="45">
        <v>1100.6</v>
      </c>
      <c r="H224" s="58">
        <v>20.5</v>
      </c>
      <c r="I224" s="58">
        <v>20.3</v>
      </c>
      <c r="J224" s="58">
        <v>19.5</v>
      </c>
      <c r="K224" s="83">
        <v>2200</v>
      </c>
      <c r="L224" s="125">
        <v>2200</v>
      </c>
      <c r="M224" s="168">
        <f>F224/C224</f>
        <v>0.8132231893481504</v>
      </c>
      <c r="N224" s="32">
        <f>G224/C224</f>
        <v>0.8132231893481504</v>
      </c>
      <c r="O224" s="90"/>
      <c r="P224" s="90"/>
      <c r="Q224" s="90"/>
      <c r="R224" s="90"/>
      <c r="S224" s="90"/>
      <c r="T224" s="91"/>
      <c r="U224" s="92"/>
      <c r="V224" s="92"/>
      <c r="W224" s="93"/>
      <c r="X224" s="93"/>
    </row>
    <row r="225" spans="1:24" s="9" customFormat="1" ht="13.5" thickBot="1">
      <c r="A225" s="70" t="s">
        <v>106</v>
      </c>
      <c r="B225" s="4">
        <v>37570</v>
      </c>
      <c r="C225" s="45">
        <v>873.02</v>
      </c>
      <c r="D225" s="45">
        <v>854.25</v>
      </c>
      <c r="E225" s="45">
        <v>697.79</v>
      </c>
      <c r="F225" s="45">
        <v>694.23</v>
      </c>
      <c r="G225" s="45">
        <v>694.23</v>
      </c>
      <c r="H225" s="58">
        <v>9.8</v>
      </c>
      <c r="I225" s="58">
        <v>9.6</v>
      </c>
      <c r="J225" s="58">
        <v>9</v>
      </c>
      <c r="K225" s="83">
        <v>1173</v>
      </c>
      <c r="L225" s="125">
        <v>1173</v>
      </c>
      <c r="M225" s="168">
        <f>F225/C225</f>
        <v>0.7952051499392913</v>
      </c>
      <c r="N225" s="32">
        <f>G225/C225</f>
        <v>0.7952051499392913</v>
      </c>
      <c r="O225" s="90"/>
      <c r="P225" s="90"/>
      <c r="Q225" s="90"/>
      <c r="R225" s="90"/>
      <c r="S225" s="90"/>
      <c r="T225" s="91"/>
      <c r="U225" s="92"/>
      <c r="V225" s="92"/>
      <c r="W225" s="93"/>
      <c r="X225" s="93"/>
    </row>
    <row r="226" spans="1:14" ht="14.25" thickBot="1" thickTop="1">
      <c r="A226" s="180"/>
      <c r="B226" s="181"/>
      <c r="C226" s="52">
        <f aca="true" t="shared" si="44" ref="C226:L226">SUM(C219:C225)</f>
        <v>3845.31</v>
      </c>
      <c r="D226" s="52">
        <f t="shared" si="44"/>
        <v>3729.4400000000005</v>
      </c>
      <c r="E226" s="52">
        <f t="shared" si="44"/>
        <v>2963.39</v>
      </c>
      <c r="F226" s="52">
        <f t="shared" si="44"/>
        <v>2910.52</v>
      </c>
      <c r="G226" s="52">
        <f t="shared" si="44"/>
        <v>2864.78</v>
      </c>
      <c r="H226" s="52">
        <f t="shared" si="44"/>
        <v>64.2</v>
      </c>
      <c r="I226" s="52">
        <f t="shared" si="44"/>
        <v>61.9</v>
      </c>
      <c r="J226" s="52">
        <f t="shared" si="44"/>
        <v>56.900000000000006</v>
      </c>
      <c r="K226" s="11">
        <f t="shared" si="44"/>
        <v>6256</v>
      </c>
      <c r="L226" s="11">
        <f t="shared" si="44"/>
        <v>6055</v>
      </c>
      <c r="M226" s="36">
        <f>F226/C226</f>
        <v>0.7569012641373517</v>
      </c>
      <c r="N226" s="36">
        <f>G226/C226</f>
        <v>0.7450062543722094</v>
      </c>
    </row>
    <row r="227" ht="13.5" thickTop="1"/>
    <row r="228" ht="13.5" thickBot="1"/>
    <row r="229" spans="1:20" ht="14.25" thickBot="1" thickTop="1">
      <c r="A229" s="13"/>
      <c r="C229" s="107"/>
      <c r="D229" s="119"/>
      <c r="E229" s="39" t="s">
        <v>115</v>
      </c>
      <c r="F229" s="118"/>
      <c r="G229" s="40"/>
      <c r="H229" s="38"/>
      <c r="I229" s="53" t="s">
        <v>9</v>
      </c>
      <c r="J229" s="54"/>
      <c r="K229" s="163" t="s">
        <v>187</v>
      </c>
      <c r="L229" s="127"/>
      <c r="M229" s="166" t="s">
        <v>99</v>
      </c>
      <c r="N229" s="167"/>
      <c r="O229" s="85"/>
      <c r="P229" s="85"/>
      <c r="Q229" s="85"/>
      <c r="R229" s="86"/>
      <c r="S229" s="87"/>
      <c r="T229" s="88"/>
    </row>
    <row r="230" spans="1:20" s="1" customFormat="1" ht="14.25" thickBot="1" thickTop="1">
      <c r="A230" s="16" t="s">
        <v>109</v>
      </c>
      <c r="B230" s="10" t="s">
        <v>0</v>
      </c>
      <c r="C230" s="41" t="s">
        <v>92</v>
      </c>
      <c r="D230" s="41" t="s">
        <v>93</v>
      </c>
      <c r="E230" s="41" t="s">
        <v>11</v>
      </c>
      <c r="F230" s="41" t="s">
        <v>94</v>
      </c>
      <c r="G230" s="119" t="s">
        <v>175</v>
      </c>
      <c r="H230" s="38" t="s">
        <v>10</v>
      </c>
      <c r="I230" s="38" t="s">
        <v>93</v>
      </c>
      <c r="J230" s="38" t="s">
        <v>94</v>
      </c>
      <c r="K230" s="79" t="s">
        <v>94</v>
      </c>
      <c r="L230" s="120" t="s">
        <v>175</v>
      </c>
      <c r="M230" s="51" t="s">
        <v>94</v>
      </c>
      <c r="N230" s="51" t="s">
        <v>188</v>
      </c>
      <c r="O230" s="85"/>
      <c r="P230" s="85"/>
      <c r="Q230" s="85"/>
      <c r="R230" s="86"/>
      <c r="S230" s="87"/>
      <c r="T230" s="88"/>
    </row>
    <row r="231" spans="1:24" s="9" customFormat="1" ht="13.5" thickTop="1">
      <c r="A231" s="70" t="s">
        <v>107</v>
      </c>
      <c r="B231" s="4">
        <v>37571</v>
      </c>
      <c r="C231" s="45">
        <v>1123.95</v>
      </c>
      <c r="D231" s="45">
        <v>817.16</v>
      </c>
      <c r="E231" s="45">
        <v>601.05</v>
      </c>
      <c r="F231" s="45">
        <v>592.51</v>
      </c>
      <c r="G231" s="45">
        <v>592.51</v>
      </c>
      <c r="H231" s="58">
        <v>17.2</v>
      </c>
      <c r="I231" s="58">
        <v>14.1</v>
      </c>
      <c r="J231" s="58">
        <v>12.3</v>
      </c>
      <c r="K231" s="83">
        <v>1606</v>
      </c>
      <c r="L231" s="125">
        <v>1606</v>
      </c>
      <c r="M231" s="168">
        <f aca="true" t="shared" si="45" ref="M231:M237">F231/C231</f>
        <v>0.5271675786289426</v>
      </c>
      <c r="N231" s="32">
        <f aca="true" t="shared" si="46" ref="N231:N237">G231/C231</f>
        <v>0.5271675786289426</v>
      </c>
      <c r="O231" s="90"/>
      <c r="P231" s="90"/>
      <c r="Q231" s="90"/>
      <c r="R231" s="90"/>
      <c r="S231" s="90"/>
      <c r="T231" s="91"/>
      <c r="U231" s="92"/>
      <c r="V231" s="92"/>
      <c r="W231" s="93"/>
      <c r="X231" s="93"/>
    </row>
    <row r="232" spans="1:24" s="9" customFormat="1" ht="12.75">
      <c r="A232" s="70" t="s">
        <v>108</v>
      </c>
      <c r="B232" s="4">
        <v>37572</v>
      </c>
      <c r="C232" s="45">
        <v>713.13</v>
      </c>
      <c r="D232" s="45">
        <v>688.81</v>
      </c>
      <c r="E232" s="45">
        <v>511.18</v>
      </c>
      <c r="F232" s="45">
        <v>502.68</v>
      </c>
      <c r="G232" s="45">
        <v>502.06</v>
      </c>
      <c r="H232" s="58">
        <v>12</v>
      </c>
      <c r="I232" s="58">
        <v>11.4</v>
      </c>
      <c r="J232" s="58">
        <v>10.4</v>
      </c>
      <c r="K232" s="83">
        <v>1189</v>
      </c>
      <c r="L232" s="125">
        <v>1126</v>
      </c>
      <c r="M232" s="168">
        <f t="shared" si="45"/>
        <v>0.7048925160910353</v>
      </c>
      <c r="N232" s="32">
        <f t="shared" si="46"/>
        <v>0.7040231093909947</v>
      </c>
      <c r="O232" s="90"/>
      <c r="P232" s="90"/>
      <c r="Q232" s="90"/>
      <c r="R232" s="90"/>
      <c r="S232" s="90"/>
      <c r="T232" s="91"/>
      <c r="U232" s="92"/>
      <c r="V232" s="92"/>
      <c r="W232" s="93"/>
      <c r="X232" s="93"/>
    </row>
    <row r="233" spans="1:24" s="9" customFormat="1" ht="12.75">
      <c r="A233" s="70" t="s">
        <v>102</v>
      </c>
      <c r="B233" s="4">
        <v>37573</v>
      </c>
      <c r="C233" s="45">
        <v>1208.06</v>
      </c>
      <c r="D233" s="45">
        <v>1125.6</v>
      </c>
      <c r="E233" s="45">
        <v>887.46</v>
      </c>
      <c r="F233" s="45">
        <v>875.64</v>
      </c>
      <c r="G233" s="45">
        <v>875.64</v>
      </c>
      <c r="H233" s="58">
        <v>17</v>
      </c>
      <c r="I233" s="58">
        <v>15.7</v>
      </c>
      <c r="J233" s="58">
        <v>14.3</v>
      </c>
      <c r="K233" s="83">
        <v>1825</v>
      </c>
      <c r="L233" s="125">
        <v>1825</v>
      </c>
      <c r="M233" s="168">
        <f t="shared" si="45"/>
        <v>0.7248315481019155</v>
      </c>
      <c r="N233" s="32">
        <f t="shared" si="46"/>
        <v>0.7248315481019155</v>
      </c>
      <c r="O233" s="90"/>
      <c r="P233" s="90"/>
      <c r="Q233" s="90"/>
      <c r="R233" s="90"/>
      <c r="S233" s="90"/>
      <c r="T233" s="91"/>
      <c r="U233" s="92"/>
      <c r="V233" s="92"/>
      <c r="W233" s="93"/>
      <c r="X233" s="93"/>
    </row>
    <row r="234" spans="1:24" s="9" customFormat="1" ht="12.75">
      <c r="A234" s="70" t="s">
        <v>103</v>
      </c>
      <c r="B234" s="4">
        <v>37574</v>
      </c>
      <c r="C234" s="45">
        <v>313.26</v>
      </c>
      <c r="D234" s="45">
        <v>310.47</v>
      </c>
      <c r="E234" s="45">
        <v>283.71</v>
      </c>
      <c r="F234" s="45">
        <v>282.62</v>
      </c>
      <c r="G234" s="45">
        <v>282.62</v>
      </c>
      <c r="H234" s="58">
        <v>8</v>
      </c>
      <c r="I234" s="58">
        <v>7.9</v>
      </c>
      <c r="J234" s="58">
        <v>7.7</v>
      </c>
      <c r="K234" s="83">
        <v>801</v>
      </c>
      <c r="L234" s="125">
        <v>801</v>
      </c>
      <c r="M234" s="168">
        <f t="shared" si="45"/>
        <v>0.9021898742258827</v>
      </c>
      <c r="N234" s="32">
        <f t="shared" si="46"/>
        <v>0.9021898742258827</v>
      </c>
      <c r="O234" s="90"/>
      <c r="P234" s="90"/>
      <c r="Q234" s="90"/>
      <c r="R234" s="90"/>
      <c r="S234" s="90"/>
      <c r="T234" s="91"/>
      <c r="U234" s="92"/>
      <c r="V234" s="92"/>
      <c r="W234" s="93"/>
      <c r="X234" s="93"/>
    </row>
    <row r="235" spans="1:24" s="9" customFormat="1" ht="12.75">
      <c r="A235" s="70" t="s">
        <v>104</v>
      </c>
      <c r="B235" s="4">
        <v>37575</v>
      </c>
      <c r="C235" s="45">
        <v>983.87</v>
      </c>
      <c r="D235" s="45">
        <v>973.29</v>
      </c>
      <c r="E235" s="45">
        <v>817.41</v>
      </c>
      <c r="F235" s="45">
        <v>812.83</v>
      </c>
      <c r="G235" s="45">
        <v>812.83</v>
      </c>
      <c r="H235" s="58">
        <v>22</v>
      </c>
      <c r="I235" s="58">
        <v>21.7</v>
      </c>
      <c r="J235" s="58">
        <v>20.1</v>
      </c>
      <c r="K235" s="83">
        <v>2283</v>
      </c>
      <c r="L235" s="125">
        <v>2283</v>
      </c>
      <c r="M235" s="168">
        <f t="shared" si="45"/>
        <v>0.8261558945795685</v>
      </c>
      <c r="N235" s="32">
        <f t="shared" si="46"/>
        <v>0.8261558945795685</v>
      </c>
      <c r="O235" s="90"/>
      <c r="P235" s="90"/>
      <c r="Q235" s="90"/>
      <c r="R235" s="90"/>
      <c r="S235" s="90"/>
      <c r="T235" s="91"/>
      <c r="U235" s="92"/>
      <c r="V235" s="92"/>
      <c r="W235" s="93"/>
      <c r="X235" s="93"/>
    </row>
    <row r="236" spans="1:24" s="9" customFormat="1" ht="12.75">
      <c r="A236" s="70" t="s">
        <v>105</v>
      </c>
      <c r="B236" s="4">
        <v>37576</v>
      </c>
      <c r="C236" s="45">
        <v>999.05</v>
      </c>
      <c r="D236" s="45">
        <v>986.05</v>
      </c>
      <c r="E236" s="45">
        <v>863.11</v>
      </c>
      <c r="F236" s="45">
        <v>856.03</v>
      </c>
      <c r="G236" s="45">
        <v>856.03</v>
      </c>
      <c r="H236" s="58">
        <v>15.3</v>
      </c>
      <c r="I236" s="58">
        <v>15.1</v>
      </c>
      <c r="J236" s="58">
        <v>14.5</v>
      </c>
      <c r="K236" s="83">
        <v>1640</v>
      </c>
      <c r="L236" s="125">
        <v>1640</v>
      </c>
      <c r="M236" s="168">
        <f t="shared" si="45"/>
        <v>0.8568440018017116</v>
      </c>
      <c r="N236" s="32">
        <f t="shared" si="46"/>
        <v>0.8568440018017116</v>
      </c>
      <c r="O236" s="90"/>
      <c r="P236" s="90"/>
      <c r="Q236" s="90"/>
      <c r="R236" s="90"/>
      <c r="S236" s="90"/>
      <c r="T236" s="91"/>
      <c r="U236" s="92"/>
      <c r="V236" s="92"/>
      <c r="W236" s="93"/>
      <c r="X236" s="93"/>
    </row>
    <row r="237" spans="1:24" s="9" customFormat="1" ht="13.5" thickBot="1">
      <c r="A237" s="70" t="s">
        <v>106</v>
      </c>
      <c r="B237" s="4">
        <v>37577</v>
      </c>
      <c r="C237" s="45">
        <v>449.51</v>
      </c>
      <c r="D237" s="45">
        <v>439.94</v>
      </c>
      <c r="E237" s="45">
        <v>357.55</v>
      </c>
      <c r="F237" s="45">
        <v>356.14</v>
      </c>
      <c r="G237" s="45">
        <v>356.14</v>
      </c>
      <c r="H237" s="58">
        <v>12.1</v>
      </c>
      <c r="I237" s="58">
        <v>11.8</v>
      </c>
      <c r="J237" s="58">
        <v>10.4</v>
      </c>
      <c r="K237" s="83">
        <v>1090</v>
      </c>
      <c r="L237" s="125">
        <v>1090</v>
      </c>
      <c r="M237" s="168">
        <f t="shared" si="45"/>
        <v>0.792284932482036</v>
      </c>
      <c r="N237" s="32">
        <f t="shared" si="46"/>
        <v>0.792284932482036</v>
      </c>
      <c r="O237" s="90"/>
      <c r="P237" s="90"/>
      <c r="Q237" s="90"/>
      <c r="R237" s="90"/>
      <c r="S237" s="90"/>
      <c r="T237" s="91"/>
      <c r="U237" s="92"/>
      <c r="V237" s="92"/>
      <c r="W237" s="93"/>
      <c r="X237" s="93"/>
    </row>
    <row r="238" spans="1:14" ht="14.25" thickBot="1" thickTop="1">
      <c r="A238" s="180"/>
      <c r="B238" s="181"/>
      <c r="C238" s="52">
        <f aca="true" t="shared" si="47" ref="C238:L238">SUM(C231:C237)</f>
        <v>5790.83</v>
      </c>
      <c r="D238" s="52">
        <f t="shared" si="47"/>
        <v>5341.32</v>
      </c>
      <c r="E238" s="52">
        <f t="shared" si="47"/>
        <v>4321.47</v>
      </c>
      <c r="F238" s="52">
        <f t="shared" si="47"/>
        <v>4278.45</v>
      </c>
      <c r="G238" s="52">
        <f t="shared" si="47"/>
        <v>4277.83</v>
      </c>
      <c r="H238" s="52">
        <f t="shared" si="47"/>
        <v>103.6</v>
      </c>
      <c r="I238" s="52">
        <f t="shared" si="47"/>
        <v>97.69999999999999</v>
      </c>
      <c r="J238" s="52">
        <f t="shared" si="47"/>
        <v>89.70000000000002</v>
      </c>
      <c r="K238" s="11">
        <f t="shared" si="47"/>
        <v>10434</v>
      </c>
      <c r="L238" s="11">
        <f t="shared" si="47"/>
        <v>10371</v>
      </c>
      <c r="M238" s="36">
        <f>F238/C238</f>
        <v>0.7388319118330188</v>
      </c>
      <c r="N238" s="36">
        <f>G238/C238</f>
        <v>0.738724846006531</v>
      </c>
    </row>
    <row r="239" ht="13.5" thickTop="1"/>
    <row r="240" ht="13.5" thickBot="1"/>
    <row r="241" spans="1:20" ht="14.25" thickBot="1" thickTop="1">
      <c r="A241" s="13"/>
      <c r="C241" s="107"/>
      <c r="D241" s="119"/>
      <c r="E241" s="39" t="s">
        <v>115</v>
      </c>
      <c r="F241" s="118"/>
      <c r="G241" s="40"/>
      <c r="H241" s="38"/>
      <c r="I241" s="53" t="s">
        <v>9</v>
      </c>
      <c r="J241" s="54"/>
      <c r="K241" s="163" t="s">
        <v>187</v>
      </c>
      <c r="L241" s="127"/>
      <c r="M241" s="166" t="s">
        <v>99</v>
      </c>
      <c r="N241" s="167"/>
      <c r="O241" s="85"/>
      <c r="P241" s="85"/>
      <c r="Q241" s="85"/>
      <c r="R241" s="86"/>
      <c r="S241" s="87"/>
      <c r="T241" s="88"/>
    </row>
    <row r="242" spans="1:20" s="1" customFormat="1" ht="14.25" thickBot="1" thickTop="1">
      <c r="A242" s="16" t="s">
        <v>109</v>
      </c>
      <c r="B242" s="10" t="s">
        <v>0</v>
      </c>
      <c r="C242" s="41" t="s">
        <v>92</v>
      </c>
      <c r="D242" s="41" t="s">
        <v>93</v>
      </c>
      <c r="E242" s="41" t="s">
        <v>11</v>
      </c>
      <c r="F242" s="41" t="s">
        <v>94</v>
      </c>
      <c r="G242" s="119" t="s">
        <v>175</v>
      </c>
      <c r="H242" s="38" t="s">
        <v>10</v>
      </c>
      <c r="I242" s="38" t="s">
        <v>93</v>
      </c>
      <c r="J242" s="38" t="s">
        <v>94</v>
      </c>
      <c r="K242" s="79" t="s">
        <v>94</v>
      </c>
      <c r="L242" s="120" t="s">
        <v>175</v>
      </c>
      <c r="M242" s="51" t="s">
        <v>94</v>
      </c>
      <c r="N242" s="51" t="s">
        <v>188</v>
      </c>
      <c r="O242" s="85"/>
      <c r="P242" s="85"/>
      <c r="Q242" s="85"/>
      <c r="R242" s="86"/>
      <c r="S242" s="87"/>
      <c r="T242" s="88"/>
    </row>
    <row r="243" spans="1:24" s="9" customFormat="1" ht="13.5" thickTop="1">
      <c r="A243" s="70" t="s">
        <v>107</v>
      </c>
      <c r="B243" s="8">
        <v>37578</v>
      </c>
      <c r="C243" s="46">
        <v>0</v>
      </c>
      <c r="D243" s="46">
        <v>0</v>
      </c>
      <c r="E243" s="46">
        <v>0</v>
      </c>
      <c r="F243" s="46">
        <v>0</v>
      </c>
      <c r="G243" s="46">
        <v>0</v>
      </c>
      <c r="H243" s="59">
        <v>0</v>
      </c>
      <c r="I243" s="59">
        <v>0</v>
      </c>
      <c r="J243" s="59">
        <v>0</v>
      </c>
      <c r="K243" s="84">
        <v>0</v>
      </c>
      <c r="L243" s="126">
        <v>0</v>
      </c>
      <c r="M243" s="168">
        <v>0</v>
      </c>
      <c r="N243" s="32">
        <v>0</v>
      </c>
      <c r="O243" s="90"/>
      <c r="P243" s="90"/>
      <c r="Q243" s="90"/>
      <c r="R243" s="90"/>
      <c r="S243" s="90"/>
      <c r="T243" s="91"/>
      <c r="U243" s="92"/>
      <c r="V243" s="92"/>
      <c r="W243" s="93"/>
      <c r="X243" s="93"/>
    </row>
    <row r="244" spans="1:24" s="9" customFormat="1" ht="12.75">
      <c r="A244" s="70" t="s">
        <v>108</v>
      </c>
      <c r="B244" s="8">
        <v>37579</v>
      </c>
      <c r="C244" s="46">
        <v>0</v>
      </c>
      <c r="D244" s="46">
        <v>0</v>
      </c>
      <c r="E244" s="46">
        <v>0</v>
      </c>
      <c r="F244" s="46">
        <v>0</v>
      </c>
      <c r="G244" s="46">
        <v>0</v>
      </c>
      <c r="H244" s="59">
        <v>0</v>
      </c>
      <c r="I244" s="59">
        <v>0</v>
      </c>
      <c r="J244" s="59">
        <v>0</v>
      </c>
      <c r="K244" s="84">
        <v>0</v>
      </c>
      <c r="L244" s="126">
        <v>0</v>
      </c>
      <c r="M244" s="168">
        <v>0</v>
      </c>
      <c r="N244" s="32">
        <v>0</v>
      </c>
      <c r="O244" s="90"/>
      <c r="P244" s="90"/>
      <c r="Q244" s="90"/>
      <c r="R244" s="90"/>
      <c r="S244" s="90"/>
      <c r="T244" s="91"/>
      <c r="U244" s="92"/>
      <c r="V244" s="92"/>
      <c r="W244" s="93"/>
      <c r="X244" s="93"/>
    </row>
    <row r="245" spans="1:24" s="9" customFormat="1" ht="12.75">
      <c r="A245" s="70" t="s">
        <v>102</v>
      </c>
      <c r="B245" s="8">
        <v>37580</v>
      </c>
      <c r="C245" s="46">
        <v>796.83</v>
      </c>
      <c r="D245" s="46">
        <v>790.5</v>
      </c>
      <c r="E245" s="46">
        <v>646.97</v>
      </c>
      <c r="F245" s="46">
        <v>643.87</v>
      </c>
      <c r="G245" s="46">
        <v>643.87</v>
      </c>
      <c r="H245" s="59">
        <v>11.4</v>
      </c>
      <c r="I245" s="59">
        <v>11.3</v>
      </c>
      <c r="J245" s="59">
        <v>10.5</v>
      </c>
      <c r="K245" s="84">
        <v>1284</v>
      </c>
      <c r="L245" s="126">
        <v>1284</v>
      </c>
      <c r="M245" s="168">
        <f>F245/C245</f>
        <v>0.8080393559479437</v>
      </c>
      <c r="N245" s="32">
        <f>G245/C245</f>
        <v>0.8080393559479437</v>
      </c>
      <c r="O245" s="90"/>
      <c r="P245" s="90"/>
      <c r="Q245" s="90"/>
      <c r="R245" s="90"/>
      <c r="S245" s="90"/>
      <c r="T245" s="91"/>
      <c r="U245" s="92"/>
      <c r="V245" s="92"/>
      <c r="W245" s="93"/>
      <c r="X245" s="93"/>
    </row>
    <row r="246" spans="1:24" s="9" customFormat="1" ht="12.75">
      <c r="A246" s="70" t="s">
        <v>103</v>
      </c>
      <c r="B246" s="8">
        <v>37581</v>
      </c>
      <c r="C246" s="46">
        <v>524.82</v>
      </c>
      <c r="D246" s="46">
        <v>492.5</v>
      </c>
      <c r="E246" s="46">
        <v>413.34</v>
      </c>
      <c r="F246" s="46">
        <v>409.11</v>
      </c>
      <c r="G246" s="46">
        <v>409.11</v>
      </c>
      <c r="H246" s="59">
        <v>12.6</v>
      </c>
      <c r="I246" s="59">
        <v>11.7</v>
      </c>
      <c r="J246" s="59">
        <v>11</v>
      </c>
      <c r="K246" s="84">
        <v>1236</v>
      </c>
      <c r="L246" s="126">
        <v>1236</v>
      </c>
      <c r="M246" s="168">
        <f>F246/C246</f>
        <v>0.7795244083685835</v>
      </c>
      <c r="N246" s="32">
        <f>G246/C246</f>
        <v>0.7795244083685835</v>
      </c>
      <c r="O246" s="90"/>
      <c r="P246" s="90"/>
      <c r="Q246" s="90"/>
      <c r="R246" s="90"/>
      <c r="S246" s="90"/>
      <c r="T246" s="91"/>
      <c r="U246" s="92"/>
      <c r="V246" s="92"/>
      <c r="W246" s="93"/>
      <c r="X246" s="93"/>
    </row>
    <row r="247" spans="1:24" s="9" customFormat="1" ht="12.75">
      <c r="A247" s="70" t="s">
        <v>104</v>
      </c>
      <c r="B247" s="8">
        <v>37582</v>
      </c>
      <c r="C247" s="46">
        <v>284.09</v>
      </c>
      <c r="D247" s="46">
        <v>272.55</v>
      </c>
      <c r="E247" s="46">
        <v>209.62</v>
      </c>
      <c r="F247" s="46">
        <v>207.2</v>
      </c>
      <c r="G247" s="46">
        <v>207.2</v>
      </c>
      <c r="H247" s="59">
        <v>3.2</v>
      </c>
      <c r="I247" s="59">
        <v>3</v>
      </c>
      <c r="J247" s="59">
        <v>2.8</v>
      </c>
      <c r="K247" s="84">
        <v>356</v>
      </c>
      <c r="L247" s="126">
        <v>356</v>
      </c>
      <c r="M247" s="168">
        <f>F247/C247</f>
        <v>0.7293463339082685</v>
      </c>
      <c r="N247" s="32">
        <f>G247/C247</f>
        <v>0.7293463339082685</v>
      </c>
      <c r="O247" s="90"/>
      <c r="P247" s="90"/>
      <c r="Q247" s="90"/>
      <c r="R247" s="90"/>
      <c r="S247" s="90"/>
      <c r="T247" s="91"/>
      <c r="U247" s="92"/>
      <c r="V247" s="92"/>
      <c r="W247" s="93"/>
      <c r="X247" s="93"/>
    </row>
    <row r="248" spans="1:24" s="9" customFormat="1" ht="12.75">
      <c r="A248" s="70" t="s">
        <v>105</v>
      </c>
      <c r="B248" s="8">
        <v>37583</v>
      </c>
      <c r="C248" s="46">
        <v>911.41</v>
      </c>
      <c r="D248" s="46">
        <v>839.33</v>
      </c>
      <c r="E248" s="46">
        <v>669.62</v>
      </c>
      <c r="F248" s="46">
        <v>640.29</v>
      </c>
      <c r="G248" s="46">
        <v>640.29</v>
      </c>
      <c r="H248" s="59">
        <v>15</v>
      </c>
      <c r="I248" s="59">
        <v>13.9</v>
      </c>
      <c r="J248" s="59">
        <v>12.9</v>
      </c>
      <c r="K248" s="84">
        <v>1441</v>
      </c>
      <c r="L248" s="126">
        <v>1441</v>
      </c>
      <c r="M248" s="168">
        <f>F248/C248</f>
        <v>0.7025268539954576</v>
      </c>
      <c r="N248" s="32">
        <f>G248/C248</f>
        <v>0.7025268539954576</v>
      </c>
      <c r="O248" s="90"/>
      <c r="P248" s="90"/>
      <c r="Q248" s="90"/>
      <c r="R248" s="90"/>
      <c r="S248" s="90"/>
      <c r="T248" s="91"/>
      <c r="U248" s="92"/>
      <c r="V248" s="92"/>
      <c r="W248" s="93"/>
      <c r="X248" s="93"/>
    </row>
    <row r="249" spans="1:24" s="9" customFormat="1" ht="13.5" thickBot="1">
      <c r="A249" s="70" t="s">
        <v>106</v>
      </c>
      <c r="B249" s="8">
        <v>37584</v>
      </c>
      <c r="C249" s="46">
        <v>1198.14</v>
      </c>
      <c r="D249" s="46">
        <v>1146.49</v>
      </c>
      <c r="E249" s="46">
        <v>968.43</v>
      </c>
      <c r="F249" s="46">
        <v>958.04</v>
      </c>
      <c r="G249" s="46">
        <v>958.04</v>
      </c>
      <c r="H249" s="59">
        <v>20.2</v>
      </c>
      <c r="I249" s="59">
        <v>19.5</v>
      </c>
      <c r="J249" s="59">
        <v>18.6</v>
      </c>
      <c r="K249" s="84">
        <v>2309</v>
      </c>
      <c r="L249" s="126">
        <v>2309</v>
      </c>
      <c r="M249" s="168">
        <f>F249/C249</f>
        <v>0.7996060560535496</v>
      </c>
      <c r="N249" s="32">
        <f>G249/C249</f>
        <v>0.7996060560535496</v>
      </c>
      <c r="O249" s="90"/>
      <c r="P249" s="90"/>
      <c r="Q249" s="90"/>
      <c r="R249" s="90"/>
      <c r="S249" s="90"/>
      <c r="T249" s="91"/>
      <c r="U249" s="92"/>
      <c r="V249" s="92"/>
      <c r="W249" s="93"/>
      <c r="X249" s="93"/>
    </row>
    <row r="250" spans="1:14" ht="14.25" thickBot="1" thickTop="1">
      <c r="A250" s="180"/>
      <c r="B250" s="181"/>
      <c r="C250" s="52">
        <f aca="true" t="shared" si="48" ref="C250:L250">SUM(C243:C249)</f>
        <v>3715.29</v>
      </c>
      <c r="D250" s="52">
        <f t="shared" si="48"/>
        <v>3541.37</v>
      </c>
      <c r="E250" s="52">
        <f t="shared" si="48"/>
        <v>2907.9799999999996</v>
      </c>
      <c r="F250" s="52">
        <f t="shared" si="48"/>
        <v>2858.51</v>
      </c>
      <c r="G250" s="52">
        <f t="shared" si="48"/>
        <v>2858.51</v>
      </c>
      <c r="H250" s="52">
        <f t="shared" si="48"/>
        <v>62.400000000000006</v>
      </c>
      <c r="I250" s="52">
        <f t="shared" si="48"/>
        <v>59.4</v>
      </c>
      <c r="J250" s="52">
        <f t="shared" si="48"/>
        <v>55.800000000000004</v>
      </c>
      <c r="K250" s="11">
        <f t="shared" si="48"/>
        <v>6626</v>
      </c>
      <c r="L250" s="11">
        <f t="shared" si="48"/>
        <v>6626</v>
      </c>
      <c r="M250" s="36">
        <f>F250/C250</f>
        <v>0.7693908147143292</v>
      </c>
      <c r="N250" s="36">
        <f>G250/C250</f>
        <v>0.7693908147143292</v>
      </c>
    </row>
    <row r="251" ht="13.5" thickTop="1"/>
    <row r="252" ht="13.5" thickBot="1"/>
    <row r="253" spans="1:20" ht="14.25" thickBot="1" thickTop="1">
      <c r="A253" s="13"/>
      <c r="C253" s="107"/>
      <c r="D253" s="119"/>
      <c r="E253" s="39" t="s">
        <v>115</v>
      </c>
      <c r="F253" s="118"/>
      <c r="G253" s="40"/>
      <c r="H253" s="38"/>
      <c r="I253" s="53" t="s">
        <v>9</v>
      </c>
      <c r="J253" s="54"/>
      <c r="K253" s="163" t="s">
        <v>187</v>
      </c>
      <c r="L253" s="127"/>
      <c r="M253" s="166" t="s">
        <v>99</v>
      </c>
      <c r="N253" s="167"/>
      <c r="O253" s="85"/>
      <c r="P253" s="85"/>
      <c r="Q253" s="85"/>
      <c r="R253" s="86"/>
      <c r="S253" s="87"/>
      <c r="T253" s="88"/>
    </row>
    <row r="254" spans="1:20" s="1" customFormat="1" ht="14.25" thickBot="1" thickTop="1">
      <c r="A254" s="16" t="s">
        <v>109</v>
      </c>
      <c r="B254" s="10" t="s">
        <v>0</v>
      </c>
      <c r="C254" s="41" t="s">
        <v>92</v>
      </c>
      <c r="D254" s="41" t="s">
        <v>93</v>
      </c>
      <c r="E254" s="41" t="s">
        <v>11</v>
      </c>
      <c r="F254" s="41" t="s">
        <v>94</v>
      </c>
      <c r="G254" s="119" t="s">
        <v>175</v>
      </c>
      <c r="H254" s="38" t="s">
        <v>10</v>
      </c>
      <c r="I254" s="38" t="s">
        <v>93</v>
      </c>
      <c r="J254" s="38" t="s">
        <v>94</v>
      </c>
      <c r="K254" s="79" t="s">
        <v>94</v>
      </c>
      <c r="L254" s="120" t="s">
        <v>175</v>
      </c>
      <c r="M254" s="51" t="s">
        <v>94</v>
      </c>
      <c r="N254" s="51" t="s">
        <v>188</v>
      </c>
      <c r="O254" s="85"/>
      <c r="P254" s="85"/>
      <c r="Q254" s="85"/>
      <c r="R254" s="86"/>
      <c r="S254" s="87"/>
      <c r="T254" s="88"/>
    </row>
    <row r="255" spans="1:24" s="9" customFormat="1" ht="13.5" thickTop="1">
      <c r="A255" s="70" t="s">
        <v>107</v>
      </c>
      <c r="B255" s="8">
        <v>37585</v>
      </c>
      <c r="C255" s="46">
        <v>1185.35</v>
      </c>
      <c r="D255" s="46">
        <v>1076.91</v>
      </c>
      <c r="E255" s="46">
        <v>888.17</v>
      </c>
      <c r="F255" s="46">
        <v>866.41</v>
      </c>
      <c r="G255" s="46">
        <v>866.41</v>
      </c>
      <c r="H255" s="59">
        <v>18</v>
      </c>
      <c r="I255" s="59">
        <v>16.6</v>
      </c>
      <c r="J255" s="59">
        <v>15.6</v>
      </c>
      <c r="K255" s="84">
        <v>1898</v>
      </c>
      <c r="L255" s="126">
        <v>1898</v>
      </c>
      <c r="M255" s="168">
        <f>F255/C255</f>
        <v>0.7309317922976336</v>
      </c>
      <c r="N255" s="32">
        <f>G255/C255</f>
        <v>0.7309317922976336</v>
      </c>
      <c r="O255" s="90"/>
      <c r="P255" s="90"/>
      <c r="Q255" s="90"/>
      <c r="R255" s="90"/>
      <c r="S255" s="90"/>
      <c r="T255" s="91"/>
      <c r="U255" s="92"/>
      <c r="V255" s="92"/>
      <c r="W255" s="93"/>
      <c r="X255" s="93"/>
    </row>
    <row r="256" spans="1:24" s="9" customFormat="1" ht="12.75">
      <c r="A256" s="70" t="s">
        <v>108</v>
      </c>
      <c r="B256" s="8">
        <v>37586</v>
      </c>
      <c r="C256" s="46">
        <v>1429.39</v>
      </c>
      <c r="D256" s="46">
        <v>1327.22</v>
      </c>
      <c r="E256" s="46">
        <v>1004.95</v>
      </c>
      <c r="F256" s="46">
        <v>989.25</v>
      </c>
      <c r="G256" s="46">
        <v>989.25</v>
      </c>
      <c r="H256" s="59">
        <v>20.4</v>
      </c>
      <c r="I256" s="59">
        <v>18.7</v>
      </c>
      <c r="J256" s="59">
        <v>16.8</v>
      </c>
      <c r="K256" s="84">
        <v>2071</v>
      </c>
      <c r="L256" s="126">
        <v>2071</v>
      </c>
      <c r="M256" s="168">
        <f aca="true" t="shared" si="49" ref="M256:M261">F256/C256</f>
        <v>0.6920784390544218</v>
      </c>
      <c r="N256" s="32">
        <f aca="true" t="shared" si="50" ref="N256:N261">G256/C256</f>
        <v>0.6920784390544218</v>
      </c>
      <c r="O256" s="90"/>
      <c r="P256" s="90"/>
      <c r="Q256" s="90"/>
      <c r="R256" s="90"/>
      <c r="S256" s="90"/>
      <c r="T256" s="91"/>
      <c r="U256" s="92"/>
      <c r="V256" s="92"/>
      <c r="W256" s="93"/>
      <c r="X256" s="93"/>
    </row>
    <row r="257" spans="1:14" ht="12.75">
      <c r="A257" s="70" t="s">
        <v>102</v>
      </c>
      <c r="B257" s="8">
        <v>37587</v>
      </c>
      <c r="C257" s="46">
        <v>492.01</v>
      </c>
      <c r="D257" s="46">
        <v>462.13</v>
      </c>
      <c r="E257" s="46">
        <v>378.22</v>
      </c>
      <c r="F257" s="46">
        <v>376.99</v>
      </c>
      <c r="G257" s="46">
        <v>376.99</v>
      </c>
      <c r="H257" s="59">
        <v>6.2</v>
      </c>
      <c r="I257" s="59">
        <v>5.8</v>
      </c>
      <c r="J257" s="59">
        <v>5.4</v>
      </c>
      <c r="K257" s="84">
        <v>709</v>
      </c>
      <c r="L257" s="126">
        <v>709</v>
      </c>
      <c r="M257" s="168">
        <f t="shared" si="49"/>
        <v>0.7662242637344769</v>
      </c>
      <c r="N257" s="32">
        <f t="shared" si="50"/>
        <v>0.7662242637344769</v>
      </c>
    </row>
    <row r="258" spans="1:14" ht="12.75">
      <c r="A258" s="70" t="s">
        <v>103</v>
      </c>
      <c r="B258" s="8">
        <v>37588</v>
      </c>
      <c r="C258" s="46">
        <v>445.77</v>
      </c>
      <c r="D258" s="46">
        <v>434.39</v>
      </c>
      <c r="E258" s="46">
        <v>341.58</v>
      </c>
      <c r="F258" s="46">
        <v>338.88</v>
      </c>
      <c r="G258" s="46">
        <v>338.88</v>
      </c>
      <c r="H258" s="59">
        <v>7.9</v>
      </c>
      <c r="I258" s="59">
        <v>7.7</v>
      </c>
      <c r="J258" s="59" t="s">
        <v>125</v>
      </c>
      <c r="K258" s="84">
        <v>758</v>
      </c>
      <c r="L258" s="126">
        <v>758</v>
      </c>
      <c r="M258" s="168">
        <f t="shared" si="49"/>
        <v>0.7602126657244768</v>
      </c>
      <c r="N258" s="32">
        <f t="shared" si="50"/>
        <v>0.7602126657244768</v>
      </c>
    </row>
    <row r="259" spans="1:14" ht="12.75">
      <c r="A259" s="70" t="s">
        <v>104</v>
      </c>
      <c r="B259" s="8">
        <v>37589</v>
      </c>
      <c r="C259" s="46">
        <v>615.83</v>
      </c>
      <c r="D259" s="46">
        <v>599.67</v>
      </c>
      <c r="E259" s="46">
        <v>469.38</v>
      </c>
      <c r="F259" s="46">
        <v>467.22</v>
      </c>
      <c r="G259" s="46">
        <v>467.22</v>
      </c>
      <c r="H259" s="59">
        <v>8</v>
      </c>
      <c r="I259" s="59">
        <v>7.8</v>
      </c>
      <c r="J259" s="59">
        <v>7.1</v>
      </c>
      <c r="K259" s="84">
        <v>769</v>
      </c>
      <c r="L259" s="126">
        <v>769</v>
      </c>
      <c r="M259" s="168">
        <f t="shared" si="49"/>
        <v>0.7586834028871604</v>
      </c>
      <c r="N259" s="32">
        <f t="shared" si="50"/>
        <v>0.7586834028871604</v>
      </c>
    </row>
    <row r="260" spans="1:14" ht="12.75">
      <c r="A260" s="70" t="s">
        <v>105</v>
      </c>
      <c r="B260" s="4">
        <v>37590</v>
      </c>
      <c r="C260" s="45">
        <v>741.38</v>
      </c>
      <c r="D260" s="45">
        <v>687.04</v>
      </c>
      <c r="E260" s="45">
        <v>603.52</v>
      </c>
      <c r="F260" s="45">
        <v>595.92</v>
      </c>
      <c r="G260" s="45">
        <v>593.29</v>
      </c>
      <c r="H260" s="58">
        <v>14.8</v>
      </c>
      <c r="I260" s="58">
        <v>13.5</v>
      </c>
      <c r="J260" s="58">
        <v>13.4</v>
      </c>
      <c r="K260" s="83">
        <v>1474</v>
      </c>
      <c r="L260" s="125">
        <v>1448</v>
      </c>
      <c r="M260" s="168">
        <f t="shared" si="49"/>
        <v>0.8037983220480724</v>
      </c>
      <c r="N260" s="32">
        <f t="shared" si="50"/>
        <v>0.8002508834875502</v>
      </c>
    </row>
    <row r="261" spans="1:14" ht="13.5" thickBot="1">
      <c r="A261" s="98" t="s">
        <v>106</v>
      </c>
      <c r="B261" s="198">
        <v>37591</v>
      </c>
      <c r="C261" s="199">
        <v>1049.25</v>
      </c>
      <c r="D261" s="199">
        <v>1009.92</v>
      </c>
      <c r="E261" s="199">
        <v>871.98</v>
      </c>
      <c r="F261" s="199">
        <v>857.21</v>
      </c>
      <c r="G261" s="199">
        <v>857.21</v>
      </c>
      <c r="H261" s="200">
        <v>16.4</v>
      </c>
      <c r="I261" s="200">
        <v>15.8</v>
      </c>
      <c r="J261" s="200">
        <v>15.2</v>
      </c>
      <c r="K261" s="201">
        <v>1701</v>
      </c>
      <c r="L261" s="201">
        <v>1701</v>
      </c>
      <c r="M261" s="169">
        <f t="shared" si="49"/>
        <v>0.8169740290683822</v>
      </c>
      <c r="N261" s="33">
        <f t="shared" si="50"/>
        <v>0.8169740290683822</v>
      </c>
    </row>
    <row r="262" spans="1:14" ht="14.25" thickBot="1" thickTop="1">
      <c r="A262" s="180"/>
      <c r="B262" s="181"/>
      <c r="C262" s="52">
        <f aca="true" t="shared" si="51" ref="C262:L262">SUM(C255:C261)</f>
        <v>5958.9800000000005</v>
      </c>
      <c r="D262" s="52">
        <f t="shared" si="51"/>
        <v>5597.280000000001</v>
      </c>
      <c r="E262" s="52">
        <f t="shared" si="51"/>
        <v>4557.8</v>
      </c>
      <c r="F262" s="52">
        <f t="shared" si="51"/>
        <v>4491.88</v>
      </c>
      <c r="G262" s="52">
        <f t="shared" si="51"/>
        <v>4489.25</v>
      </c>
      <c r="H262" s="52">
        <f t="shared" si="51"/>
        <v>91.69999999999999</v>
      </c>
      <c r="I262" s="52">
        <f t="shared" si="51"/>
        <v>85.89999999999999</v>
      </c>
      <c r="J262" s="52">
        <f t="shared" si="51"/>
        <v>73.5</v>
      </c>
      <c r="K262" s="11">
        <f t="shared" si="51"/>
        <v>9380</v>
      </c>
      <c r="L262" s="11">
        <f t="shared" si="51"/>
        <v>9354</v>
      </c>
      <c r="M262" s="36">
        <f>F262/C262</f>
        <v>0.7538001470050243</v>
      </c>
      <c r="N262" s="36">
        <f>G262/C262</f>
        <v>0.7533587963040654</v>
      </c>
    </row>
    <row r="263" ht="13.5" thickTop="1"/>
    <row r="264" ht="13.5" thickBot="1"/>
    <row r="265" spans="1:20" ht="14.25" thickBot="1" thickTop="1">
      <c r="A265" s="13"/>
      <c r="C265" s="107"/>
      <c r="D265" s="119"/>
      <c r="E265" s="39" t="s">
        <v>115</v>
      </c>
      <c r="F265" s="118"/>
      <c r="G265" s="40"/>
      <c r="H265" s="38"/>
      <c r="I265" s="53" t="s">
        <v>9</v>
      </c>
      <c r="J265" s="54"/>
      <c r="K265" s="163" t="s">
        <v>187</v>
      </c>
      <c r="L265" s="127"/>
      <c r="M265" s="166" t="s">
        <v>99</v>
      </c>
      <c r="N265" s="167"/>
      <c r="O265" s="85"/>
      <c r="P265" s="85"/>
      <c r="Q265" s="85"/>
      <c r="R265" s="86"/>
      <c r="S265" s="87"/>
      <c r="T265" s="88"/>
    </row>
    <row r="266" spans="1:20" s="1" customFormat="1" ht="14.25" thickBot="1" thickTop="1">
      <c r="A266" s="16" t="s">
        <v>109</v>
      </c>
      <c r="B266" s="10" t="s">
        <v>0</v>
      </c>
      <c r="C266" s="41" t="s">
        <v>92</v>
      </c>
      <c r="D266" s="41" t="s">
        <v>93</v>
      </c>
      <c r="E266" s="41" t="s">
        <v>11</v>
      </c>
      <c r="F266" s="41" t="s">
        <v>94</v>
      </c>
      <c r="G266" s="119" t="s">
        <v>175</v>
      </c>
      <c r="H266" s="38" t="s">
        <v>10</v>
      </c>
      <c r="I266" s="38" t="s">
        <v>93</v>
      </c>
      <c r="J266" s="38" t="s">
        <v>94</v>
      </c>
      <c r="K266" s="79" t="s">
        <v>94</v>
      </c>
      <c r="L266" s="120" t="s">
        <v>175</v>
      </c>
      <c r="M266" s="51" t="s">
        <v>94</v>
      </c>
      <c r="N266" s="51" t="s">
        <v>188</v>
      </c>
      <c r="O266" s="85"/>
      <c r="P266" s="85"/>
      <c r="Q266" s="85"/>
      <c r="R266" s="86"/>
      <c r="S266" s="87"/>
      <c r="T266" s="88"/>
    </row>
    <row r="267" spans="1:24" s="9" customFormat="1" ht="13.5" thickTop="1">
      <c r="A267" s="70" t="s">
        <v>107</v>
      </c>
      <c r="B267" s="4">
        <v>37592</v>
      </c>
      <c r="C267" s="45">
        <v>1122.66</v>
      </c>
      <c r="D267" s="45">
        <v>1046.52</v>
      </c>
      <c r="E267" s="45">
        <v>822.44</v>
      </c>
      <c r="F267" s="45">
        <v>816.87</v>
      </c>
      <c r="G267" s="45">
        <v>816.87</v>
      </c>
      <c r="H267" s="58">
        <v>17.5</v>
      </c>
      <c r="I267" s="58">
        <v>16.5</v>
      </c>
      <c r="J267" s="58">
        <v>15.3</v>
      </c>
      <c r="K267" s="83">
        <v>1737</v>
      </c>
      <c r="L267" s="125">
        <v>1737</v>
      </c>
      <c r="M267" s="168">
        <f>F267/C267</f>
        <v>0.7276201165090054</v>
      </c>
      <c r="N267" s="32">
        <f aca="true" t="shared" si="52" ref="N267:N273">G267/C267</f>
        <v>0.7276201165090054</v>
      </c>
      <c r="O267" s="74"/>
      <c r="P267" s="74"/>
      <c r="Q267" s="74"/>
      <c r="R267" s="74"/>
      <c r="S267" s="74"/>
      <c r="T267" s="75"/>
      <c r="U267" s="94"/>
      <c r="V267" s="94"/>
      <c r="W267" s="76"/>
      <c r="X267" s="76"/>
    </row>
    <row r="268" spans="1:24" s="9" customFormat="1" ht="12.75">
      <c r="A268" s="70" t="s">
        <v>108</v>
      </c>
      <c r="B268" s="4">
        <v>37593</v>
      </c>
      <c r="C268" s="45">
        <v>288.49</v>
      </c>
      <c r="D268" s="45">
        <v>283.53</v>
      </c>
      <c r="E268" s="45">
        <v>254.14</v>
      </c>
      <c r="F268" s="45">
        <v>252.94</v>
      </c>
      <c r="G268" s="45">
        <v>252.94</v>
      </c>
      <c r="H268" s="58">
        <v>6</v>
      </c>
      <c r="I268" s="58">
        <v>5.9</v>
      </c>
      <c r="J268" s="58">
        <v>5.8</v>
      </c>
      <c r="K268" s="83">
        <v>641</v>
      </c>
      <c r="L268" s="125">
        <v>641</v>
      </c>
      <c r="M268" s="168">
        <f>F268/C268</f>
        <v>0.8767721584803633</v>
      </c>
      <c r="N268" s="32">
        <f t="shared" si="52"/>
        <v>0.8767721584803633</v>
      </c>
      <c r="O268" s="74"/>
      <c r="P268" s="74"/>
      <c r="Q268" s="74"/>
      <c r="R268" s="74"/>
      <c r="S268" s="74"/>
      <c r="T268" s="75"/>
      <c r="U268" s="94"/>
      <c r="V268" s="94"/>
      <c r="W268" s="76"/>
      <c r="X268" s="76"/>
    </row>
    <row r="269" spans="1:24" s="9" customFormat="1" ht="12.75">
      <c r="A269" s="70" t="s">
        <v>102</v>
      </c>
      <c r="B269" s="4">
        <v>37594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58">
        <v>0</v>
      </c>
      <c r="I269" s="58">
        <v>0</v>
      </c>
      <c r="J269" s="58">
        <v>0</v>
      </c>
      <c r="K269" s="83">
        <v>0</v>
      </c>
      <c r="L269" s="125">
        <v>0</v>
      </c>
      <c r="M269" s="168">
        <v>0</v>
      </c>
      <c r="N269" s="32">
        <v>0</v>
      </c>
      <c r="O269" s="74"/>
      <c r="P269" s="74"/>
      <c r="Q269" s="74"/>
      <c r="R269" s="74"/>
      <c r="S269" s="74"/>
      <c r="T269" s="75"/>
      <c r="U269" s="94"/>
      <c r="V269" s="94"/>
      <c r="W269" s="76"/>
      <c r="X269" s="76"/>
    </row>
    <row r="270" spans="1:24" s="9" customFormat="1" ht="12.75">
      <c r="A270" s="70" t="s">
        <v>103</v>
      </c>
      <c r="B270" s="4">
        <v>37595</v>
      </c>
      <c r="C270" s="45">
        <v>0</v>
      </c>
      <c r="D270" s="45">
        <v>0</v>
      </c>
      <c r="E270" s="45">
        <v>0</v>
      </c>
      <c r="F270" s="45">
        <v>0</v>
      </c>
      <c r="G270" s="45">
        <v>0</v>
      </c>
      <c r="H270" s="58">
        <v>0</v>
      </c>
      <c r="I270" s="58">
        <v>0</v>
      </c>
      <c r="J270" s="58">
        <v>0</v>
      </c>
      <c r="K270" s="83">
        <v>0</v>
      </c>
      <c r="L270" s="125">
        <v>0</v>
      </c>
      <c r="M270" s="168">
        <v>0</v>
      </c>
      <c r="N270" s="32">
        <v>0</v>
      </c>
      <c r="O270" s="74"/>
      <c r="P270" s="74"/>
      <c r="Q270" s="74"/>
      <c r="R270" s="74"/>
      <c r="S270" s="74"/>
      <c r="T270" s="75"/>
      <c r="U270" s="94"/>
      <c r="V270" s="94"/>
      <c r="W270" s="76"/>
      <c r="X270" s="76"/>
    </row>
    <row r="271" spans="1:24" s="9" customFormat="1" ht="12.75">
      <c r="A271" s="70" t="s">
        <v>104</v>
      </c>
      <c r="B271" s="4">
        <v>37596</v>
      </c>
      <c r="C271" s="45">
        <v>1125.23</v>
      </c>
      <c r="D271" s="45">
        <v>1085.51</v>
      </c>
      <c r="E271" s="45">
        <v>835.15</v>
      </c>
      <c r="F271" s="45">
        <v>813.16</v>
      </c>
      <c r="G271" s="45">
        <v>813.16</v>
      </c>
      <c r="H271" s="58">
        <v>20.6</v>
      </c>
      <c r="I271" s="58">
        <v>19.9</v>
      </c>
      <c r="J271" s="58">
        <v>18.4</v>
      </c>
      <c r="K271" s="83">
        <v>1817</v>
      </c>
      <c r="L271" s="125">
        <v>1817</v>
      </c>
      <c r="M271" s="168">
        <f>F271/C271</f>
        <v>0.722661144832612</v>
      </c>
      <c r="N271" s="32">
        <f>G271/C271</f>
        <v>0.722661144832612</v>
      </c>
      <c r="O271" s="74"/>
      <c r="P271" s="74"/>
      <c r="Q271" s="74"/>
      <c r="R271" s="74"/>
      <c r="S271" s="74"/>
      <c r="T271" s="75"/>
      <c r="U271" s="94"/>
      <c r="V271" s="94"/>
      <c r="W271" s="76"/>
      <c r="X271" s="76"/>
    </row>
    <row r="272" spans="1:24" s="9" customFormat="1" ht="12.75">
      <c r="A272" s="70" t="s">
        <v>105</v>
      </c>
      <c r="B272" s="4">
        <v>37597</v>
      </c>
      <c r="C272" s="45">
        <v>1353.2</v>
      </c>
      <c r="D272" s="45">
        <v>1278.12</v>
      </c>
      <c r="E272" s="45">
        <v>1095.8</v>
      </c>
      <c r="F272" s="45">
        <v>1089.94</v>
      </c>
      <c r="G272" s="45">
        <v>1089.94</v>
      </c>
      <c r="H272" s="58">
        <v>21.9</v>
      </c>
      <c r="I272" s="58">
        <v>20.4</v>
      </c>
      <c r="J272" s="58">
        <v>19.3</v>
      </c>
      <c r="K272" s="83">
        <v>2050</v>
      </c>
      <c r="L272" s="125">
        <v>2050</v>
      </c>
      <c r="M272" s="168">
        <f>F272/C272</f>
        <v>0.8054537392846586</v>
      </c>
      <c r="N272" s="32">
        <f t="shared" si="52"/>
        <v>0.8054537392846586</v>
      </c>
      <c r="O272" s="74"/>
      <c r="P272" s="74"/>
      <c r="Q272" s="74"/>
      <c r="R272" s="74"/>
      <c r="S272" s="74"/>
      <c r="T272" s="75"/>
      <c r="U272" s="94"/>
      <c r="V272" s="94"/>
      <c r="W272" s="76"/>
      <c r="X272" s="76"/>
    </row>
    <row r="273" spans="1:24" s="9" customFormat="1" ht="13.5" thickBot="1">
      <c r="A273" s="70" t="s">
        <v>106</v>
      </c>
      <c r="B273" s="4">
        <v>37598</v>
      </c>
      <c r="C273" s="45">
        <v>1184.64</v>
      </c>
      <c r="D273" s="45">
        <v>1148.67</v>
      </c>
      <c r="E273" s="45">
        <v>939.7</v>
      </c>
      <c r="F273" s="45">
        <v>926.59</v>
      </c>
      <c r="G273" s="45">
        <v>926.59</v>
      </c>
      <c r="H273" s="58">
        <v>19.9</v>
      </c>
      <c r="I273" s="58">
        <v>19.4</v>
      </c>
      <c r="J273" s="58">
        <v>17.9</v>
      </c>
      <c r="K273" s="83">
        <v>1975</v>
      </c>
      <c r="L273" s="125">
        <v>1975</v>
      </c>
      <c r="M273" s="168">
        <f>F273/C273</f>
        <v>0.7821701107509454</v>
      </c>
      <c r="N273" s="32">
        <f t="shared" si="52"/>
        <v>0.7821701107509454</v>
      </c>
      <c r="O273" s="74"/>
      <c r="P273" s="74"/>
      <c r="Q273" s="74"/>
      <c r="R273" s="74"/>
      <c r="S273" s="74"/>
      <c r="T273" s="75"/>
      <c r="U273" s="94"/>
      <c r="V273" s="94"/>
      <c r="W273" s="76"/>
      <c r="X273" s="76"/>
    </row>
    <row r="274" spans="1:14" ht="14.25" thickBot="1" thickTop="1">
      <c r="A274" s="180"/>
      <c r="B274" s="181"/>
      <c r="C274" s="52">
        <f aca="true" t="shared" si="53" ref="C274:L274">SUM(C267:C273)</f>
        <v>5074.22</v>
      </c>
      <c r="D274" s="52">
        <f t="shared" si="53"/>
        <v>4842.35</v>
      </c>
      <c r="E274" s="52">
        <f t="shared" si="53"/>
        <v>3947.2299999999996</v>
      </c>
      <c r="F274" s="52">
        <f t="shared" si="53"/>
        <v>3899.5</v>
      </c>
      <c r="G274" s="52">
        <f t="shared" si="53"/>
        <v>3899.5</v>
      </c>
      <c r="H274" s="52">
        <f t="shared" si="53"/>
        <v>85.9</v>
      </c>
      <c r="I274" s="52">
        <f t="shared" si="53"/>
        <v>82.1</v>
      </c>
      <c r="J274" s="52">
        <f t="shared" si="53"/>
        <v>76.69999999999999</v>
      </c>
      <c r="K274" s="11">
        <f t="shared" si="53"/>
        <v>8220</v>
      </c>
      <c r="L274" s="11">
        <f t="shared" si="53"/>
        <v>8220</v>
      </c>
      <c r="M274" s="36">
        <f>F274/C274</f>
        <v>0.7684924973690537</v>
      </c>
      <c r="N274" s="36">
        <f>G274/C274</f>
        <v>0.7684924973690537</v>
      </c>
    </row>
    <row r="275" ht="13.5" thickTop="1"/>
    <row r="276" ht="13.5" thickBot="1"/>
    <row r="277" spans="1:20" ht="14.25" thickBot="1" thickTop="1">
      <c r="A277" s="13"/>
      <c r="C277" s="107"/>
      <c r="D277" s="119"/>
      <c r="E277" s="39" t="s">
        <v>115</v>
      </c>
      <c r="F277" s="118"/>
      <c r="G277" s="40"/>
      <c r="H277" s="38"/>
      <c r="I277" s="53" t="s">
        <v>9</v>
      </c>
      <c r="J277" s="54"/>
      <c r="K277" s="163" t="s">
        <v>187</v>
      </c>
      <c r="L277" s="127"/>
      <c r="M277" s="166" t="s">
        <v>99</v>
      </c>
      <c r="N277" s="167"/>
      <c r="O277" s="85"/>
      <c r="P277" s="85"/>
      <c r="Q277" s="85"/>
      <c r="R277" s="86"/>
      <c r="S277" s="87"/>
      <c r="T277" s="88"/>
    </row>
    <row r="278" spans="1:20" s="1" customFormat="1" ht="14.25" thickBot="1" thickTop="1">
      <c r="A278" s="16" t="s">
        <v>109</v>
      </c>
      <c r="B278" s="10" t="s">
        <v>0</v>
      </c>
      <c r="C278" s="41" t="s">
        <v>92</v>
      </c>
      <c r="D278" s="41" t="s">
        <v>93</v>
      </c>
      <c r="E278" s="41" t="s">
        <v>11</v>
      </c>
      <c r="F278" s="41" t="s">
        <v>94</v>
      </c>
      <c r="G278" s="119" t="s">
        <v>175</v>
      </c>
      <c r="H278" s="38" t="s">
        <v>10</v>
      </c>
      <c r="I278" s="38" t="s">
        <v>93</v>
      </c>
      <c r="J278" s="38" t="s">
        <v>94</v>
      </c>
      <c r="K278" s="79" t="s">
        <v>94</v>
      </c>
      <c r="L278" s="120" t="s">
        <v>175</v>
      </c>
      <c r="M278" s="51" t="s">
        <v>94</v>
      </c>
      <c r="N278" s="51" t="s">
        <v>188</v>
      </c>
      <c r="O278" s="85"/>
      <c r="P278" s="85"/>
      <c r="Q278" s="85"/>
      <c r="R278" s="86"/>
      <c r="S278" s="87"/>
      <c r="T278" s="88"/>
    </row>
    <row r="279" spans="1:24" s="9" customFormat="1" ht="13.5" thickTop="1">
      <c r="A279" s="70" t="s">
        <v>107</v>
      </c>
      <c r="B279" s="4">
        <v>37599</v>
      </c>
      <c r="C279" s="45">
        <v>567</v>
      </c>
      <c r="D279" s="45">
        <v>479.21</v>
      </c>
      <c r="E279" s="45">
        <v>383.74</v>
      </c>
      <c r="F279" s="45">
        <v>328.39</v>
      </c>
      <c r="G279" s="45">
        <v>328.39</v>
      </c>
      <c r="H279" s="58">
        <v>10.4</v>
      </c>
      <c r="I279" s="58">
        <v>8.8</v>
      </c>
      <c r="J279" s="58">
        <v>8.1</v>
      </c>
      <c r="K279" s="83">
        <v>738</v>
      </c>
      <c r="L279" s="125">
        <v>738</v>
      </c>
      <c r="M279" s="168">
        <f>F279/C279</f>
        <v>0.5791710758377425</v>
      </c>
      <c r="N279" s="32">
        <f aca="true" t="shared" si="54" ref="N279:N285">G279/C279</f>
        <v>0.5791710758377425</v>
      </c>
      <c r="O279" s="74"/>
      <c r="P279" s="74"/>
      <c r="Q279" s="74"/>
      <c r="R279" s="74"/>
      <c r="S279" s="74"/>
      <c r="T279" s="75"/>
      <c r="U279" s="94"/>
      <c r="V279" s="94"/>
      <c r="W279" s="76"/>
      <c r="X279" s="76"/>
    </row>
    <row r="280" spans="1:24" s="9" customFormat="1" ht="12.75">
      <c r="A280" s="70" t="s">
        <v>108</v>
      </c>
      <c r="B280" s="4">
        <v>37600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58">
        <v>0</v>
      </c>
      <c r="I280" s="58">
        <v>0</v>
      </c>
      <c r="J280" s="58">
        <v>0</v>
      </c>
      <c r="K280" s="83">
        <v>0</v>
      </c>
      <c r="L280" s="125">
        <v>0</v>
      </c>
      <c r="M280" s="168">
        <v>0</v>
      </c>
      <c r="N280" s="32">
        <v>0</v>
      </c>
      <c r="O280" s="74"/>
      <c r="P280" s="74"/>
      <c r="Q280" s="74"/>
      <c r="R280" s="74"/>
      <c r="S280" s="74"/>
      <c r="T280" s="75"/>
      <c r="U280" s="94"/>
      <c r="V280" s="94"/>
      <c r="W280" s="76"/>
      <c r="X280" s="76"/>
    </row>
    <row r="281" spans="1:24" s="9" customFormat="1" ht="12.75">
      <c r="A281" s="70" t="s">
        <v>102</v>
      </c>
      <c r="B281" s="4">
        <v>37601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58">
        <v>0</v>
      </c>
      <c r="I281" s="58">
        <v>0</v>
      </c>
      <c r="J281" s="58">
        <v>0</v>
      </c>
      <c r="K281" s="83">
        <v>0</v>
      </c>
      <c r="L281" s="125">
        <v>0</v>
      </c>
      <c r="M281" s="168">
        <v>0</v>
      </c>
      <c r="N281" s="32">
        <v>0</v>
      </c>
      <c r="O281" s="74"/>
      <c r="P281" s="74"/>
      <c r="Q281" s="74"/>
      <c r="R281" s="74"/>
      <c r="S281" s="74"/>
      <c r="T281" s="75"/>
      <c r="U281" s="94"/>
      <c r="V281" s="94"/>
      <c r="W281" s="76"/>
      <c r="X281" s="76"/>
    </row>
    <row r="282" spans="1:24" s="9" customFormat="1" ht="12.75">
      <c r="A282" s="70" t="s">
        <v>103</v>
      </c>
      <c r="B282" s="4">
        <v>37602</v>
      </c>
      <c r="C282" s="45">
        <v>1393.93</v>
      </c>
      <c r="D282" s="45">
        <v>1200.46</v>
      </c>
      <c r="E282" s="45">
        <v>1031.56</v>
      </c>
      <c r="F282" s="45">
        <v>1026.42</v>
      </c>
      <c r="G282" s="45">
        <v>1026.42</v>
      </c>
      <c r="H282" s="58">
        <v>20</v>
      </c>
      <c r="I282" s="58">
        <v>17.5</v>
      </c>
      <c r="J282" s="58">
        <v>16.9</v>
      </c>
      <c r="K282" s="83">
        <v>2064</v>
      </c>
      <c r="L282" s="125">
        <v>2064</v>
      </c>
      <c r="M282" s="168">
        <f>F282/C282</f>
        <v>0.7363497449656726</v>
      </c>
      <c r="N282" s="32">
        <f t="shared" si="54"/>
        <v>0.7363497449656726</v>
      </c>
      <c r="O282" s="74"/>
      <c r="P282" s="74"/>
      <c r="Q282" s="74"/>
      <c r="R282" s="74"/>
      <c r="S282" s="74"/>
      <c r="T282" s="75"/>
      <c r="U282" s="94"/>
      <c r="V282" s="94"/>
      <c r="W282" s="76"/>
      <c r="X282" s="76"/>
    </row>
    <row r="283" spans="1:24" s="9" customFormat="1" ht="12.75">
      <c r="A283" s="70" t="s">
        <v>104</v>
      </c>
      <c r="B283" s="4">
        <v>37603</v>
      </c>
      <c r="C283" s="45">
        <v>1300.62</v>
      </c>
      <c r="D283" s="45">
        <v>1078.78</v>
      </c>
      <c r="E283" s="45">
        <v>898.41</v>
      </c>
      <c r="F283" s="45">
        <v>886.38</v>
      </c>
      <c r="G283" s="45">
        <v>886.38</v>
      </c>
      <c r="H283" s="58">
        <v>20.4</v>
      </c>
      <c r="I283" s="58">
        <v>16.8</v>
      </c>
      <c r="J283" s="58">
        <v>15.5</v>
      </c>
      <c r="K283" s="83">
        <v>1777</v>
      </c>
      <c r="L283" s="125">
        <v>1777</v>
      </c>
      <c r="M283" s="168">
        <f>F283/C283</f>
        <v>0.6815057434146792</v>
      </c>
      <c r="N283" s="32">
        <f t="shared" si="54"/>
        <v>0.6815057434146792</v>
      </c>
      <c r="O283" s="74"/>
      <c r="P283" s="74"/>
      <c r="Q283" s="74"/>
      <c r="R283" s="74"/>
      <c r="S283" s="74"/>
      <c r="T283" s="75"/>
      <c r="U283" s="94"/>
      <c r="V283" s="94"/>
      <c r="W283" s="76"/>
      <c r="X283" s="76"/>
    </row>
    <row r="284" spans="1:24" s="9" customFormat="1" ht="12.75">
      <c r="A284" s="70" t="s">
        <v>105</v>
      </c>
      <c r="B284" s="4">
        <v>37604</v>
      </c>
      <c r="C284" s="45">
        <v>1186.13</v>
      </c>
      <c r="D284" s="45">
        <v>1093.16</v>
      </c>
      <c r="E284" s="45">
        <v>865.07</v>
      </c>
      <c r="F284" s="45">
        <v>859.11</v>
      </c>
      <c r="G284" s="45">
        <v>854.8</v>
      </c>
      <c r="H284" s="58">
        <v>21.2</v>
      </c>
      <c r="I284" s="58">
        <v>19.8</v>
      </c>
      <c r="J284" s="58">
        <v>18.3</v>
      </c>
      <c r="K284" s="83">
        <v>2065</v>
      </c>
      <c r="L284" s="125">
        <v>1904</v>
      </c>
      <c r="M284" s="168">
        <f>F284/C284</f>
        <v>0.7242966622545589</v>
      </c>
      <c r="N284" s="32">
        <f t="shared" si="54"/>
        <v>0.7206629964675034</v>
      </c>
      <c r="O284" s="74"/>
      <c r="P284" s="74"/>
      <c r="Q284" s="74"/>
      <c r="R284" s="74"/>
      <c r="S284" s="74"/>
      <c r="T284" s="75"/>
      <c r="U284" s="94"/>
      <c r="V284" s="94"/>
      <c r="W284" s="76"/>
      <c r="X284" s="76"/>
    </row>
    <row r="285" spans="1:24" s="9" customFormat="1" ht="13.5" thickBot="1">
      <c r="A285" s="70" t="s">
        <v>106</v>
      </c>
      <c r="B285" s="4">
        <v>37605</v>
      </c>
      <c r="C285" s="45">
        <v>1316.3</v>
      </c>
      <c r="D285" s="45">
        <v>1315.18</v>
      </c>
      <c r="E285" s="45">
        <v>1188.75</v>
      </c>
      <c r="F285" s="45">
        <v>1186.35</v>
      </c>
      <c r="G285" s="45">
        <v>1183.88</v>
      </c>
      <c r="H285" s="58">
        <v>20.2</v>
      </c>
      <c r="I285" s="58">
        <v>20.2</v>
      </c>
      <c r="J285" s="58">
        <v>20.1</v>
      </c>
      <c r="K285" s="83">
        <v>2302</v>
      </c>
      <c r="L285" s="125">
        <v>2213</v>
      </c>
      <c r="M285" s="168">
        <f>F285/C285</f>
        <v>0.90127630479374</v>
      </c>
      <c r="N285" s="32">
        <f t="shared" si="54"/>
        <v>0.8993998328648486</v>
      </c>
      <c r="O285" s="74"/>
      <c r="P285" s="74"/>
      <c r="Q285" s="74"/>
      <c r="R285" s="74"/>
      <c r="S285" s="74"/>
      <c r="T285" s="75"/>
      <c r="U285" s="94"/>
      <c r="V285" s="94"/>
      <c r="W285" s="76"/>
      <c r="X285" s="76"/>
    </row>
    <row r="286" spans="1:14" ht="14.25" thickBot="1" thickTop="1">
      <c r="A286" s="180"/>
      <c r="B286" s="181"/>
      <c r="C286" s="52">
        <f aca="true" t="shared" si="55" ref="C286:L286">SUM(C279:C285)</f>
        <v>5763.9800000000005</v>
      </c>
      <c r="D286" s="52">
        <f t="shared" si="55"/>
        <v>5166.79</v>
      </c>
      <c r="E286" s="52">
        <f t="shared" si="55"/>
        <v>4367.530000000001</v>
      </c>
      <c r="F286" s="52">
        <f t="shared" si="55"/>
        <v>4286.65</v>
      </c>
      <c r="G286" s="52">
        <f t="shared" si="55"/>
        <v>4279.87</v>
      </c>
      <c r="H286" s="52">
        <f t="shared" si="55"/>
        <v>92.2</v>
      </c>
      <c r="I286" s="52">
        <f t="shared" si="55"/>
        <v>83.10000000000001</v>
      </c>
      <c r="J286" s="52">
        <f t="shared" si="55"/>
        <v>78.9</v>
      </c>
      <c r="K286" s="11">
        <f t="shared" si="55"/>
        <v>8946</v>
      </c>
      <c r="L286" s="11">
        <f t="shared" si="55"/>
        <v>8696</v>
      </c>
      <c r="M286" s="36">
        <f>F286/C286</f>
        <v>0.7436961960312144</v>
      </c>
      <c r="N286" s="36">
        <f>G286/C286</f>
        <v>0.742519925468166</v>
      </c>
    </row>
    <row r="287" ht="13.5" thickTop="1"/>
    <row r="288" ht="13.5" thickBot="1"/>
    <row r="289" spans="1:20" ht="14.25" thickBot="1" thickTop="1">
      <c r="A289" s="13"/>
      <c r="C289" s="107"/>
      <c r="D289" s="119"/>
      <c r="E289" s="39" t="s">
        <v>115</v>
      </c>
      <c r="F289" s="118"/>
      <c r="G289" s="40"/>
      <c r="H289" s="38"/>
      <c r="I289" s="53" t="s">
        <v>9</v>
      </c>
      <c r="J289" s="54"/>
      <c r="K289" s="163" t="s">
        <v>187</v>
      </c>
      <c r="L289" s="127"/>
      <c r="M289" s="166" t="s">
        <v>99</v>
      </c>
      <c r="N289" s="167"/>
      <c r="O289" s="85"/>
      <c r="P289" s="85"/>
      <c r="Q289" s="85"/>
      <c r="R289" s="86"/>
      <c r="S289" s="87"/>
      <c r="T289" s="88"/>
    </row>
    <row r="290" spans="1:20" s="1" customFormat="1" ht="14.25" thickBot="1" thickTop="1">
      <c r="A290" s="16" t="s">
        <v>109</v>
      </c>
      <c r="B290" s="10" t="s">
        <v>0</v>
      </c>
      <c r="C290" s="41" t="s">
        <v>92</v>
      </c>
      <c r="D290" s="41" t="s">
        <v>93</v>
      </c>
      <c r="E290" s="41" t="s">
        <v>11</v>
      </c>
      <c r="F290" s="41" t="s">
        <v>94</v>
      </c>
      <c r="G290" s="119" t="s">
        <v>175</v>
      </c>
      <c r="H290" s="38" t="s">
        <v>10</v>
      </c>
      <c r="I290" s="38" t="s">
        <v>93</v>
      </c>
      <c r="J290" s="38" t="s">
        <v>94</v>
      </c>
      <c r="K290" s="79" t="s">
        <v>94</v>
      </c>
      <c r="L290" s="120" t="s">
        <v>175</v>
      </c>
      <c r="M290" s="51" t="s">
        <v>94</v>
      </c>
      <c r="N290" s="51" t="s">
        <v>188</v>
      </c>
      <c r="O290" s="85"/>
      <c r="P290" s="85"/>
      <c r="Q290" s="85"/>
      <c r="R290" s="86"/>
      <c r="S290" s="87"/>
      <c r="T290" s="88"/>
    </row>
    <row r="291" spans="1:24" s="9" customFormat="1" ht="13.5" thickTop="1">
      <c r="A291" s="70" t="s">
        <v>107</v>
      </c>
      <c r="B291" s="4">
        <v>37606</v>
      </c>
      <c r="C291" s="45">
        <v>1223.3</v>
      </c>
      <c r="D291" s="45">
        <v>1181.18</v>
      </c>
      <c r="E291" s="45">
        <v>1040.24</v>
      </c>
      <c r="F291" s="45">
        <v>1012.89</v>
      </c>
      <c r="G291" s="45">
        <v>961.52</v>
      </c>
      <c r="H291" s="58">
        <v>20.7</v>
      </c>
      <c r="I291" s="58">
        <v>19.9</v>
      </c>
      <c r="J291" s="58">
        <v>19.6</v>
      </c>
      <c r="K291" s="83">
        <v>2388</v>
      </c>
      <c r="L291" s="125">
        <v>2246</v>
      </c>
      <c r="M291" s="168">
        <f>F291/C291</f>
        <v>0.827998038093681</v>
      </c>
      <c r="N291" s="32">
        <f>G291/C291</f>
        <v>0.7860050682579907</v>
      </c>
      <c r="O291" s="74"/>
      <c r="P291" s="74"/>
      <c r="Q291" s="74"/>
      <c r="R291" s="74"/>
      <c r="S291" s="74"/>
      <c r="T291" s="75"/>
      <c r="U291" s="94"/>
      <c r="V291" s="94"/>
      <c r="W291" s="76"/>
      <c r="X291" s="76"/>
    </row>
    <row r="292" spans="1:24" s="9" customFormat="1" ht="12.75">
      <c r="A292" s="70" t="s">
        <v>108</v>
      </c>
      <c r="B292" s="4">
        <v>37607</v>
      </c>
      <c r="C292" s="45">
        <v>161.83</v>
      </c>
      <c r="D292" s="45">
        <v>156.52</v>
      </c>
      <c r="E292" s="45">
        <v>143.71</v>
      </c>
      <c r="F292" s="45">
        <v>140.98</v>
      </c>
      <c r="G292" s="45">
        <v>140.98</v>
      </c>
      <c r="H292" s="58">
        <v>3.9</v>
      </c>
      <c r="I292" s="58">
        <v>3.8</v>
      </c>
      <c r="J292" s="58">
        <v>3.8</v>
      </c>
      <c r="K292" s="83">
        <v>515</v>
      </c>
      <c r="L292" s="125">
        <v>515</v>
      </c>
      <c r="M292" s="168">
        <f>F292/C292</f>
        <v>0.8711610949762095</v>
      </c>
      <c r="N292" s="32">
        <f aca="true" t="shared" si="56" ref="N292:N297">G292/C292</f>
        <v>0.8711610949762095</v>
      </c>
      <c r="O292" s="74"/>
      <c r="P292" s="74"/>
      <c r="Q292" s="74"/>
      <c r="R292" s="74"/>
      <c r="S292" s="74"/>
      <c r="T292" s="75"/>
      <c r="U292" s="94"/>
      <c r="V292" s="94"/>
      <c r="W292" s="76"/>
      <c r="X292" s="76"/>
    </row>
    <row r="293" spans="1:24" s="9" customFormat="1" ht="12.75">
      <c r="A293" s="70" t="s">
        <v>102</v>
      </c>
      <c r="B293" s="4">
        <v>37608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58">
        <v>0</v>
      </c>
      <c r="I293" s="58">
        <v>0</v>
      </c>
      <c r="J293" s="58">
        <v>0</v>
      </c>
      <c r="K293" s="83">
        <v>0</v>
      </c>
      <c r="L293" s="125">
        <v>0</v>
      </c>
      <c r="M293" s="168">
        <v>0</v>
      </c>
      <c r="N293" s="32">
        <v>0</v>
      </c>
      <c r="O293" s="74"/>
      <c r="P293" s="74"/>
      <c r="Q293" s="74"/>
      <c r="R293" s="74"/>
      <c r="S293" s="74"/>
      <c r="T293" s="75"/>
      <c r="U293" s="94"/>
      <c r="V293" s="94"/>
      <c r="W293" s="76"/>
      <c r="X293" s="76"/>
    </row>
    <row r="294" spans="1:24" s="9" customFormat="1" ht="12.75">
      <c r="A294" s="70" t="s">
        <v>103</v>
      </c>
      <c r="B294" s="4">
        <v>37609</v>
      </c>
      <c r="C294" s="45">
        <v>851.74</v>
      </c>
      <c r="D294" s="45">
        <v>783.44</v>
      </c>
      <c r="E294" s="45">
        <v>611.13</v>
      </c>
      <c r="F294" s="45">
        <v>600.04</v>
      </c>
      <c r="G294" s="45">
        <v>600.04</v>
      </c>
      <c r="H294" s="58">
        <v>16.2</v>
      </c>
      <c r="I294" s="58">
        <v>15</v>
      </c>
      <c r="J294" s="58">
        <v>13.6</v>
      </c>
      <c r="K294" s="83">
        <v>1666</v>
      </c>
      <c r="L294" s="125">
        <v>1666</v>
      </c>
      <c r="M294" s="168">
        <f>F294/C294</f>
        <v>0.7044872848521849</v>
      </c>
      <c r="N294" s="32">
        <f>G294/C294</f>
        <v>0.7044872848521849</v>
      </c>
      <c r="O294" s="74"/>
      <c r="P294" s="74"/>
      <c r="Q294" s="74"/>
      <c r="R294" s="74"/>
      <c r="S294" s="74"/>
      <c r="T294" s="75"/>
      <c r="U294" s="94"/>
      <c r="V294" s="94"/>
      <c r="W294" s="76"/>
      <c r="X294" s="76"/>
    </row>
    <row r="295" spans="1:24" s="9" customFormat="1" ht="12.75">
      <c r="A295" s="70" t="s">
        <v>104</v>
      </c>
      <c r="B295" s="4">
        <v>37610</v>
      </c>
      <c r="C295" s="45">
        <v>23.06</v>
      </c>
      <c r="D295" s="45">
        <v>8.26</v>
      </c>
      <c r="E295" s="45">
        <v>3.21</v>
      </c>
      <c r="F295" s="45">
        <v>3.21</v>
      </c>
      <c r="G295" s="45">
        <v>3.21</v>
      </c>
      <c r="H295" s="58">
        <v>0.4</v>
      </c>
      <c r="I295" s="58">
        <v>0.1</v>
      </c>
      <c r="J295" s="58">
        <v>0</v>
      </c>
      <c r="K295" s="83">
        <v>5</v>
      </c>
      <c r="L295" s="125">
        <v>5</v>
      </c>
      <c r="M295" s="168">
        <f>F295/C295</f>
        <v>0.13920208152645275</v>
      </c>
      <c r="N295" s="32">
        <f t="shared" si="56"/>
        <v>0.13920208152645275</v>
      </c>
      <c r="O295" s="74"/>
      <c r="P295" s="74"/>
      <c r="Q295" s="74"/>
      <c r="R295" s="74"/>
      <c r="S295" s="74"/>
      <c r="T295" s="75"/>
      <c r="U295" s="94"/>
      <c r="V295" s="94"/>
      <c r="W295" s="76"/>
      <c r="X295" s="76"/>
    </row>
    <row r="296" spans="1:24" s="9" customFormat="1" ht="12.75">
      <c r="A296" s="70" t="s">
        <v>105</v>
      </c>
      <c r="B296" s="4">
        <v>37611</v>
      </c>
      <c r="C296" s="45">
        <v>756.99</v>
      </c>
      <c r="D296" s="45">
        <v>611.22</v>
      </c>
      <c r="E296" s="45">
        <v>484.31</v>
      </c>
      <c r="F296" s="45">
        <v>482.41</v>
      </c>
      <c r="G296" s="45">
        <v>482.41</v>
      </c>
      <c r="H296" s="58">
        <v>14.6</v>
      </c>
      <c r="I296" s="58">
        <v>11.6</v>
      </c>
      <c r="J296" s="58">
        <v>10.4</v>
      </c>
      <c r="K296" s="83">
        <v>1260</v>
      </c>
      <c r="L296" s="125">
        <v>1260</v>
      </c>
      <c r="M296" s="168">
        <f>F296/C296</f>
        <v>0.6372739402105708</v>
      </c>
      <c r="N296" s="32">
        <f t="shared" si="56"/>
        <v>0.6372739402105708</v>
      </c>
      <c r="O296" s="74"/>
      <c r="P296" s="74"/>
      <c r="Q296" s="74"/>
      <c r="R296" s="74"/>
      <c r="S296" s="74"/>
      <c r="T296" s="75"/>
      <c r="U296" s="94"/>
      <c r="V296" s="94"/>
      <c r="W296" s="76"/>
      <c r="X296" s="76"/>
    </row>
    <row r="297" spans="1:24" s="9" customFormat="1" ht="13.5" thickBot="1">
      <c r="A297" s="70" t="s">
        <v>106</v>
      </c>
      <c r="B297" s="4">
        <v>37612</v>
      </c>
      <c r="C297" s="45">
        <v>580.29</v>
      </c>
      <c r="D297" s="45">
        <v>528.79</v>
      </c>
      <c r="E297" s="45">
        <v>466.71</v>
      </c>
      <c r="F297" s="45">
        <v>466.41</v>
      </c>
      <c r="G297" s="45">
        <v>466.41</v>
      </c>
      <c r="H297" s="58">
        <v>6.4</v>
      </c>
      <c r="I297" s="58">
        <v>5.9</v>
      </c>
      <c r="J297" s="58">
        <v>5.6</v>
      </c>
      <c r="K297" s="83">
        <v>700</v>
      </c>
      <c r="L297" s="125">
        <v>700</v>
      </c>
      <c r="M297" s="168">
        <f>F297/C297</f>
        <v>0.8037532957659103</v>
      </c>
      <c r="N297" s="32">
        <f t="shared" si="56"/>
        <v>0.8037532957659103</v>
      </c>
      <c r="O297" s="74"/>
      <c r="P297" s="74"/>
      <c r="Q297" s="74"/>
      <c r="R297" s="74"/>
      <c r="S297" s="74"/>
      <c r="T297" s="75"/>
      <c r="U297" s="94"/>
      <c r="V297" s="94"/>
      <c r="W297" s="76"/>
      <c r="X297" s="76"/>
    </row>
    <row r="298" spans="1:14" ht="14.25" thickBot="1" thickTop="1">
      <c r="A298" s="180"/>
      <c r="B298" s="181"/>
      <c r="C298" s="52">
        <f aca="true" t="shared" si="57" ref="C298:L298">SUM(C291:C297)</f>
        <v>3597.21</v>
      </c>
      <c r="D298" s="52">
        <f t="shared" si="57"/>
        <v>3269.4100000000008</v>
      </c>
      <c r="E298" s="52">
        <f t="shared" si="57"/>
        <v>2749.31</v>
      </c>
      <c r="F298" s="52">
        <f t="shared" si="57"/>
        <v>2705.9399999999996</v>
      </c>
      <c r="G298" s="52">
        <f t="shared" si="57"/>
        <v>2654.5699999999997</v>
      </c>
      <c r="H298" s="52">
        <f t="shared" si="57"/>
        <v>62.199999999999996</v>
      </c>
      <c r="I298" s="52">
        <f t="shared" si="57"/>
        <v>56.300000000000004</v>
      </c>
      <c r="J298" s="52">
        <f t="shared" si="57"/>
        <v>53</v>
      </c>
      <c r="K298" s="11">
        <f t="shared" si="57"/>
        <v>6534</v>
      </c>
      <c r="L298" s="11">
        <f t="shared" si="57"/>
        <v>6392</v>
      </c>
      <c r="M298" s="36">
        <f>F298/C298</f>
        <v>0.7522329805599338</v>
      </c>
      <c r="N298" s="36">
        <f>G298/C298</f>
        <v>0.7379524687188126</v>
      </c>
    </row>
    <row r="299" ht="13.5" thickTop="1"/>
    <row r="300" ht="13.5" thickBot="1"/>
    <row r="301" spans="1:20" ht="14.25" thickBot="1" thickTop="1">
      <c r="A301" s="13"/>
      <c r="C301" s="107"/>
      <c r="D301" s="119"/>
      <c r="E301" s="39" t="s">
        <v>115</v>
      </c>
      <c r="F301" s="118"/>
      <c r="G301" s="40"/>
      <c r="H301" s="38"/>
      <c r="I301" s="53" t="s">
        <v>9</v>
      </c>
      <c r="J301" s="54"/>
      <c r="K301" s="163" t="s">
        <v>187</v>
      </c>
      <c r="L301" s="127"/>
      <c r="M301" s="166" t="s">
        <v>99</v>
      </c>
      <c r="N301" s="167"/>
      <c r="O301" s="85"/>
      <c r="P301" s="85"/>
      <c r="Q301" s="85"/>
      <c r="R301" s="86"/>
      <c r="S301" s="87"/>
      <c r="T301" s="88"/>
    </row>
    <row r="302" spans="1:20" s="1" customFormat="1" ht="14.25" thickBot="1" thickTop="1">
      <c r="A302" s="16" t="s">
        <v>109</v>
      </c>
      <c r="B302" s="10" t="s">
        <v>0</v>
      </c>
      <c r="C302" s="41" t="s">
        <v>92</v>
      </c>
      <c r="D302" s="41" t="s">
        <v>93</v>
      </c>
      <c r="E302" s="41" t="s">
        <v>11</v>
      </c>
      <c r="F302" s="41" t="s">
        <v>94</v>
      </c>
      <c r="G302" s="119" t="s">
        <v>175</v>
      </c>
      <c r="H302" s="38" t="s">
        <v>10</v>
      </c>
      <c r="I302" s="38" t="s">
        <v>93</v>
      </c>
      <c r="J302" s="38" t="s">
        <v>94</v>
      </c>
      <c r="K302" s="79" t="s">
        <v>94</v>
      </c>
      <c r="L302" s="120" t="s">
        <v>175</v>
      </c>
      <c r="M302" s="51" t="s">
        <v>94</v>
      </c>
      <c r="N302" s="51" t="s">
        <v>188</v>
      </c>
      <c r="O302" s="85"/>
      <c r="P302" s="85"/>
      <c r="Q302" s="85"/>
      <c r="R302" s="86"/>
      <c r="S302" s="87"/>
      <c r="T302" s="88"/>
    </row>
    <row r="303" spans="1:24" s="9" customFormat="1" ht="13.5" thickTop="1">
      <c r="A303" s="70" t="s">
        <v>107</v>
      </c>
      <c r="B303" s="4">
        <v>37613</v>
      </c>
      <c r="C303" s="45">
        <v>915.89</v>
      </c>
      <c r="D303" s="45">
        <v>816.31</v>
      </c>
      <c r="E303" s="45">
        <v>641.18</v>
      </c>
      <c r="F303" s="45">
        <v>637.71</v>
      </c>
      <c r="G303" s="45">
        <v>637.71</v>
      </c>
      <c r="H303" s="58">
        <v>13</v>
      </c>
      <c r="I303" s="58">
        <v>11.8</v>
      </c>
      <c r="J303" s="58">
        <v>10.5</v>
      </c>
      <c r="K303" s="83">
        <v>1229</v>
      </c>
      <c r="L303" s="125">
        <v>1229</v>
      </c>
      <c r="M303" s="168">
        <f>F303/C303</f>
        <v>0.696273569970193</v>
      </c>
      <c r="N303" s="32">
        <f>G303/C303</f>
        <v>0.696273569970193</v>
      </c>
      <c r="O303" s="74"/>
      <c r="P303" s="74"/>
      <c r="Q303" s="74"/>
      <c r="R303" s="74"/>
      <c r="S303" s="74"/>
      <c r="T303" s="75"/>
      <c r="U303" s="94"/>
      <c r="V303" s="94"/>
      <c r="W303" s="76"/>
      <c r="X303" s="76"/>
    </row>
    <row r="304" spans="1:24" s="9" customFormat="1" ht="12.75">
      <c r="A304" s="70" t="s">
        <v>108</v>
      </c>
      <c r="B304" s="4">
        <v>37614</v>
      </c>
      <c r="C304" s="45">
        <v>1147.24</v>
      </c>
      <c r="D304" s="45">
        <v>1102.14</v>
      </c>
      <c r="E304" s="45">
        <v>959.46</v>
      </c>
      <c r="F304" s="45">
        <v>956.14</v>
      </c>
      <c r="G304" s="45">
        <v>956.14</v>
      </c>
      <c r="H304" s="58">
        <v>19.6</v>
      </c>
      <c r="I304" s="58">
        <v>18.6</v>
      </c>
      <c r="J304" s="58">
        <v>17.6</v>
      </c>
      <c r="K304" s="83">
        <v>2169</v>
      </c>
      <c r="L304" s="125">
        <v>2169</v>
      </c>
      <c r="M304" s="168">
        <f>F304/C304</f>
        <v>0.8334263101007635</v>
      </c>
      <c r="N304" s="32">
        <f>G304/C304</f>
        <v>0.8334263101007635</v>
      </c>
      <c r="O304" s="74"/>
      <c r="P304" s="74"/>
      <c r="Q304" s="74"/>
      <c r="R304" s="74"/>
      <c r="S304" s="74"/>
      <c r="T304" s="75"/>
      <c r="U304" s="94"/>
      <c r="V304" s="94"/>
      <c r="W304" s="76"/>
      <c r="X304" s="76"/>
    </row>
    <row r="305" spans="1:20" s="9" customFormat="1" ht="12.75">
      <c r="A305" s="70" t="s">
        <v>102</v>
      </c>
      <c r="B305" s="4">
        <v>37615</v>
      </c>
      <c r="C305" s="45">
        <v>999.57</v>
      </c>
      <c r="D305" s="45">
        <v>950.29</v>
      </c>
      <c r="E305" s="45">
        <v>854.09</v>
      </c>
      <c r="F305" s="45">
        <v>850.49</v>
      </c>
      <c r="G305" s="45">
        <v>850.49</v>
      </c>
      <c r="H305" s="58">
        <v>14.6</v>
      </c>
      <c r="I305" s="58">
        <v>13.7</v>
      </c>
      <c r="J305" s="58">
        <v>13.2</v>
      </c>
      <c r="K305" s="83">
        <v>1587</v>
      </c>
      <c r="L305" s="125">
        <v>1587</v>
      </c>
      <c r="M305" s="168">
        <f>F305/C305</f>
        <v>0.85085586802325</v>
      </c>
      <c r="N305" s="32">
        <f>G305/C305</f>
        <v>0.85085586802325</v>
      </c>
      <c r="O305" s="74"/>
      <c r="P305" s="74"/>
      <c r="Q305" s="74"/>
      <c r="R305" s="75"/>
      <c r="S305" s="94"/>
      <c r="T305" s="76"/>
    </row>
    <row r="306" spans="1:20" s="9" customFormat="1" ht="12.75">
      <c r="A306" s="70" t="s">
        <v>103</v>
      </c>
      <c r="B306" s="4">
        <v>37616</v>
      </c>
      <c r="C306" s="45">
        <v>919.32</v>
      </c>
      <c r="D306" s="45">
        <v>903.57</v>
      </c>
      <c r="E306" s="45">
        <v>822.69</v>
      </c>
      <c r="F306" s="45">
        <v>818.84</v>
      </c>
      <c r="G306" s="45">
        <v>818.84</v>
      </c>
      <c r="H306" s="58">
        <v>17.2</v>
      </c>
      <c r="I306" s="58">
        <v>16.9</v>
      </c>
      <c r="J306" s="58">
        <v>16.6</v>
      </c>
      <c r="K306" s="83">
        <v>2050</v>
      </c>
      <c r="L306" s="125">
        <v>2050</v>
      </c>
      <c r="M306" s="168">
        <f>F306/C306</f>
        <v>0.8907018230866293</v>
      </c>
      <c r="N306" s="32">
        <f>G306/C306</f>
        <v>0.8907018230866293</v>
      </c>
      <c r="O306" s="74"/>
      <c r="P306" s="74"/>
      <c r="Q306" s="74"/>
      <c r="R306" s="75"/>
      <c r="S306" s="94"/>
      <c r="T306" s="76"/>
    </row>
    <row r="307" spans="1:20" s="9" customFormat="1" ht="12.75">
      <c r="A307" s="70" t="s">
        <v>104</v>
      </c>
      <c r="B307" s="4">
        <v>37617</v>
      </c>
      <c r="C307" s="45">
        <v>584.43</v>
      </c>
      <c r="D307" s="45">
        <v>582.94</v>
      </c>
      <c r="E307" s="45">
        <v>534.74</v>
      </c>
      <c r="F307" s="45">
        <v>533.31</v>
      </c>
      <c r="G307" s="45">
        <v>533.31</v>
      </c>
      <c r="H307" s="58">
        <v>9.9</v>
      </c>
      <c r="I307" s="58">
        <v>9.8</v>
      </c>
      <c r="J307" s="58">
        <v>9.7</v>
      </c>
      <c r="K307" s="83">
        <v>1147</v>
      </c>
      <c r="L307" s="125">
        <v>1147</v>
      </c>
      <c r="M307" s="168">
        <f>F307/C307</f>
        <v>0.9125301575894461</v>
      </c>
      <c r="N307" s="32">
        <f>G307/C307</f>
        <v>0.9125301575894461</v>
      </c>
      <c r="O307" s="74"/>
      <c r="P307" s="74"/>
      <c r="Q307" s="74"/>
      <c r="R307" s="75"/>
      <c r="S307" s="94"/>
      <c r="T307" s="76"/>
    </row>
    <row r="308" spans="1:20" s="9" customFormat="1" ht="12.75">
      <c r="A308" s="70" t="s">
        <v>105</v>
      </c>
      <c r="B308" s="4">
        <v>37618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58">
        <v>0</v>
      </c>
      <c r="I308" s="58">
        <v>0</v>
      </c>
      <c r="J308" s="58">
        <v>0</v>
      </c>
      <c r="K308" s="83">
        <v>0</v>
      </c>
      <c r="L308" s="125">
        <v>0</v>
      </c>
      <c r="M308" s="168">
        <v>0</v>
      </c>
      <c r="N308" s="32">
        <v>0</v>
      </c>
      <c r="O308" s="74"/>
      <c r="P308" s="74"/>
      <c r="Q308" s="74"/>
      <c r="R308" s="75"/>
      <c r="S308" s="94"/>
      <c r="T308" s="76"/>
    </row>
    <row r="309" spans="1:20" s="9" customFormat="1" ht="13.5" thickBot="1">
      <c r="A309" s="70" t="s">
        <v>106</v>
      </c>
      <c r="B309" s="4">
        <v>37619</v>
      </c>
      <c r="C309" s="45">
        <v>1198.11</v>
      </c>
      <c r="D309" s="45">
        <v>1082.74</v>
      </c>
      <c r="E309" s="45">
        <v>686.11</v>
      </c>
      <c r="F309" s="45">
        <v>683.13</v>
      </c>
      <c r="G309" s="45">
        <v>609.75</v>
      </c>
      <c r="H309" s="58">
        <v>17.2</v>
      </c>
      <c r="I309" s="58">
        <v>15.8</v>
      </c>
      <c r="J309" s="58">
        <v>10</v>
      </c>
      <c r="K309" s="83">
        <v>1362</v>
      </c>
      <c r="L309" s="125">
        <v>1105</v>
      </c>
      <c r="M309" s="168">
        <f>F309/C309</f>
        <v>0.570173022510454</v>
      </c>
      <c r="N309" s="32">
        <f>G309/C309</f>
        <v>0.5089265593309463</v>
      </c>
      <c r="O309" s="74"/>
      <c r="P309" s="74"/>
      <c r="Q309" s="74"/>
      <c r="R309" s="75"/>
      <c r="S309" s="94"/>
      <c r="T309" s="76"/>
    </row>
    <row r="310" spans="1:14" ht="14.25" thickBot="1" thickTop="1">
      <c r="A310" s="180"/>
      <c r="B310" s="181"/>
      <c r="C310" s="52">
        <f aca="true" t="shared" si="58" ref="C310:L310">SUM(C303:C309)</f>
        <v>5764.56</v>
      </c>
      <c r="D310" s="52">
        <f t="shared" si="58"/>
        <v>5437.99</v>
      </c>
      <c r="E310" s="52">
        <f t="shared" si="58"/>
        <v>4498.2699999999995</v>
      </c>
      <c r="F310" s="52">
        <f t="shared" si="58"/>
        <v>4479.62</v>
      </c>
      <c r="G310" s="52">
        <f t="shared" si="58"/>
        <v>4406.24</v>
      </c>
      <c r="H310" s="52">
        <f t="shared" si="58"/>
        <v>91.50000000000001</v>
      </c>
      <c r="I310" s="52">
        <f t="shared" si="58"/>
        <v>86.6</v>
      </c>
      <c r="J310" s="52">
        <f t="shared" si="58"/>
        <v>77.6</v>
      </c>
      <c r="K310" s="11">
        <f t="shared" si="58"/>
        <v>9544</v>
      </c>
      <c r="L310" s="11">
        <f t="shared" si="58"/>
        <v>9287</v>
      </c>
      <c r="M310" s="36">
        <f>F310/C310</f>
        <v>0.7770966040773276</v>
      </c>
      <c r="N310" s="36">
        <f>G310/C310</f>
        <v>0.7643670982694255</v>
      </c>
    </row>
    <row r="311" ht="13.5" thickTop="1"/>
    <row r="312" ht="13.5" thickBot="1"/>
    <row r="313" spans="1:20" ht="14.25" thickBot="1" thickTop="1">
      <c r="A313" s="13"/>
      <c r="C313" s="107"/>
      <c r="D313" s="119"/>
      <c r="E313" s="39" t="s">
        <v>115</v>
      </c>
      <c r="F313" s="118"/>
      <c r="G313" s="40"/>
      <c r="H313" s="38"/>
      <c r="I313" s="53" t="s">
        <v>9</v>
      </c>
      <c r="J313" s="54"/>
      <c r="K313" s="163" t="s">
        <v>187</v>
      </c>
      <c r="L313" s="127"/>
      <c r="M313" s="166" t="s">
        <v>99</v>
      </c>
      <c r="N313" s="167"/>
      <c r="O313" s="85"/>
      <c r="P313" s="85"/>
      <c r="Q313" s="85"/>
      <c r="R313" s="86"/>
      <c r="S313" s="87"/>
      <c r="T313" s="88"/>
    </row>
    <row r="314" spans="1:20" s="1" customFormat="1" ht="14.25" thickBot="1" thickTop="1">
      <c r="A314" s="16" t="s">
        <v>109</v>
      </c>
      <c r="B314" s="10" t="s">
        <v>0</v>
      </c>
      <c r="C314" s="41" t="s">
        <v>92</v>
      </c>
      <c r="D314" s="41" t="s">
        <v>93</v>
      </c>
      <c r="E314" s="41" t="s">
        <v>11</v>
      </c>
      <c r="F314" s="41" t="s">
        <v>94</v>
      </c>
      <c r="G314" s="119" t="s">
        <v>175</v>
      </c>
      <c r="H314" s="38" t="s">
        <v>10</v>
      </c>
      <c r="I314" s="38" t="s">
        <v>93</v>
      </c>
      <c r="J314" s="38" t="s">
        <v>94</v>
      </c>
      <c r="K314" s="79" t="s">
        <v>94</v>
      </c>
      <c r="L314" s="120" t="s">
        <v>175</v>
      </c>
      <c r="M314" s="51" t="s">
        <v>94</v>
      </c>
      <c r="N314" s="51" t="s">
        <v>188</v>
      </c>
      <c r="O314" s="85"/>
      <c r="P314" s="85"/>
      <c r="Q314" s="85"/>
      <c r="R314" s="86"/>
      <c r="S314" s="87"/>
      <c r="T314" s="88"/>
    </row>
    <row r="315" spans="1:20" s="9" customFormat="1" ht="13.5" thickTop="1">
      <c r="A315" s="70" t="s">
        <v>107</v>
      </c>
      <c r="B315" s="4">
        <v>37620</v>
      </c>
      <c r="C315" s="45">
        <v>1214.26</v>
      </c>
      <c r="D315" s="45">
        <v>1212.05</v>
      </c>
      <c r="E315" s="45">
        <v>1111.27</v>
      </c>
      <c r="F315" s="45">
        <v>1104.08</v>
      </c>
      <c r="G315" s="45">
        <v>1104.08</v>
      </c>
      <c r="H315" s="58">
        <v>17.7</v>
      </c>
      <c r="I315" s="58">
        <v>17.7</v>
      </c>
      <c r="J315" s="58">
        <v>17.4</v>
      </c>
      <c r="K315" s="83">
        <v>2225</v>
      </c>
      <c r="L315" s="125">
        <v>2225</v>
      </c>
      <c r="M315" s="168">
        <f aca="true" t="shared" si="59" ref="M315:M321">F315/C315</f>
        <v>0.909261607892873</v>
      </c>
      <c r="N315" s="32">
        <f aca="true" t="shared" si="60" ref="N315:N321">G315/C315</f>
        <v>0.909261607892873</v>
      </c>
      <c r="O315" s="74"/>
      <c r="P315" s="74"/>
      <c r="Q315" s="74"/>
      <c r="R315" s="75"/>
      <c r="S315" s="94"/>
      <c r="T315" s="76"/>
    </row>
    <row r="316" spans="1:20" s="9" customFormat="1" ht="12.75">
      <c r="A316" s="70" t="s">
        <v>108</v>
      </c>
      <c r="B316" s="4">
        <v>37621</v>
      </c>
      <c r="C316" s="45">
        <v>181.64</v>
      </c>
      <c r="D316" s="45">
        <v>181.43</v>
      </c>
      <c r="E316" s="45">
        <v>172.74</v>
      </c>
      <c r="F316" s="45">
        <v>172.69</v>
      </c>
      <c r="G316" s="45">
        <v>172.69</v>
      </c>
      <c r="H316" s="58">
        <v>4.4</v>
      </c>
      <c r="I316" s="58">
        <v>4.4</v>
      </c>
      <c r="J316" s="58">
        <v>4.3</v>
      </c>
      <c r="K316" s="83">
        <v>511</v>
      </c>
      <c r="L316" s="125">
        <v>511</v>
      </c>
      <c r="M316" s="168">
        <f t="shared" si="59"/>
        <v>0.9507267121779345</v>
      </c>
      <c r="N316" s="32">
        <f t="shared" si="60"/>
        <v>0.9507267121779345</v>
      </c>
      <c r="O316" s="74"/>
      <c r="P316" s="74"/>
      <c r="Q316" s="74"/>
      <c r="R316" s="75"/>
      <c r="S316" s="94"/>
      <c r="T316" s="76"/>
    </row>
    <row r="317" spans="1:20" s="9" customFormat="1" ht="12.75">
      <c r="A317" s="98" t="s">
        <v>102</v>
      </c>
      <c r="B317" s="112">
        <v>37622</v>
      </c>
      <c r="C317" s="43">
        <v>1075.95</v>
      </c>
      <c r="D317" s="43">
        <v>1019.9</v>
      </c>
      <c r="E317" s="43">
        <v>914.37</v>
      </c>
      <c r="F317" s="43">
        <v>905.2</v>
      </c>
      <c r="G317" s="43">
        <v>905.2</v>
      </c>
      <c r="H317" s="56">
        <v>18.2</v>
      </c>
      <c r="I317" s="56">
        <v>17.4</v>
      </c>
      <c r="J317" s="56">
        <v>17.1</v>
      </c>
      <c r="K317" s="81">
        <v>2430</v>
      </c>
      <c r="L317" s="122">
        <v>2430</v>
      </c>
      <c r="M317" s="169">
        <f t="shared" si="59"/>
        <v>0.8413030345276268</v>
      </c>
      <c r="N317" s="33">
        <f t="shared" si="60"/>
        <v>0.8413030345276268</v>
      </c>
      <c r="O317" s="74"/>
      <c r="P317" s="74"/>
      <c r="Q317" s="74"/>
      <c r="R317" s="75"/>
      <c r="S317" s="94"/>
      <c r="T317" s="76"/>
    </row>
    <row r="318" spans="1:20" s="9" customFormat="1" ht="12.75">
      <c r="A318" s="70" t="s">
        <v>103</v>
      </c>
      <c r="B318" s="108">
        <v>37623</v>
      </c>
      <c r="C318" s="45">
        <v>326.13</v>
      </c>
      <c r="D318" s="45">
        <v>325.77</v>
      </c>
      <c r="E318" s="45">
        <v>303.56</v>
      </c>
      <c r="F318" s="45">
        <v>303.31</v>
      </c>
      <c r="G318" s="45">
        <v>303.31</v>
      </c>
      <c r="H318" s="58">
        <v>5.8</v>
      </c>
      <c r="I318" s="58">
        <v>5.8</v>
      </c>
      <c r="J318" s="58">
        <v>5.7</v>
      </c>
      <c r="K318" s="83">
        <v>767</v>
      </c>
      <c r="L318" s="125">
        <v>767</v>
      </c>
      <c r="M318" s="168">
        <f t="shared" si="59"/>
        <v>0.9300279029834728</v>
      </c>
      <c r="N318" s="32">
        <f t="shared" si="60"/>
        <v>0.9300279029834728</v>
      </c>
      <c r="O318" s="74"/>
      <c r="P318" s="74"/>
      <c r="Q318" s="74"/>
      <c r="R318" s="75"/>
      <c r="S318" s="94"/>
      <c r="T318" s="76"/>
    </row>
    <row r="319" spans="1:20" s="9" customFormat="1" ht="12.75">
      <c r="A319" s="70" t="s">
        <v>104</v>
      </c>
      <c r="B319" s="108">
        <v>37624</v>
      </c>
      <c r="C319" s="45">
        <v>1316.42</v>
      </c>
      <c r="D319" s="45">
        <v>1250.2</v>
      </c>
      <c r="E319" s="45">
        <v>1066.22</v>
      </c>
      <c r="F319" s="45">
        <v>994.22</v>
      </c>
      <c r="G319" s="45">
        <v>974.38</v>
      </c>
      <c r="H319" s="58">
        <v>21</v>
      </c>
      <c r="I319" s="58">
        <v>19.9</v>
      </c>
      <c r="J319" s="58">
        <v>19.3</v>
      </c>
      <c r="K319" s="83">
        <v>2761</v>
      </c>
      <c r="L319" s="125">
        <v>2625</v>
      </c>
      <c r="M319" s="168">
        <f t="shared" si="59"/>
        <v>0.7552452864587289</v>
      </c>
      <c r="N319" s="32">
        <f t="shared" si="60"/>
        <v>0.7401741085671746</v>
      </c>
      <c r="O319" s="74"/>
      <c r="P319" s="74"/>
      <c r="Q319" s="74"/>
      <c r="R319" s="75"/>
      <c r="S319" s="94"/>
      <c r="T319" s="76"/>
    </row>
    <row r="320" spans="1:20" s="9" customFormat="1" ht="12.75">
      <c r="A320" s="70" t="s">
        <v>105</v>
      </c>
      <c r="B320" s="108">
        <v>37625</v>
      </c>
      <c r="C320" s="45">
        <v>1365.3</v>
      </c>
      <c r="D320" s="45">
        <v>1243.8</v>
      </c>
      <c r="E320" s="45">
        <v>1048.93</v>
      </c>
      <c r="F320" s="45">
        <v>1046</v>
      </c>
      <c r="G320" s="45">
        <v>1046</v>
      </c>
      <c r="H320" s="58">
        <v>21.5</v>
      </c>
      <c r="I320" s="58">
        <v>19.4</v>
      </c>
      <c r="J320" s="58">
        <v>18.7</v>
      </c>
      <c r="K320" s="83">
        <v>2898</v>
      </c>
      <c r="L320" s="125">
        <v>2898</v>
      </c>
      <c r="M320" s="168">
        <f t="shared" si="59"/>
        <v>0.7661319856441808</v>
      </c>
      <c r="N320" s="32">
        <f t="shared" si="60"/>
        <v>0.7661319856441808</v>
      </c>
      <c r="O320" s="74"/>
      <c r="P320" s="74"/>
      <c r="Q320" s="74"/>
      <c r="R320" s="75"/>
      <c r="S320" s="94"/>
      <c r="T320" s="76"/>
    </row>
    <row r="321" spans="1:20" s="9" customFormat="1" ht="13.5" thickBot="1">
      <c r="A321" s="70" t="s">
        <v>106</v>
      </c>
      <c r="B321" s="108">
        <v>37626</v>
      </c>
      <c r="C321" s="45">
        <v>1385.81</v>
      </c>
      <c r="D321" s="45">
        <v>1378.62</v>
      </c>
      <c r="E321" s="45">
        <v>1200.18</v>
      </c>
      <c r="F321" s="45">
        <v>1197.12</v>
      </c>
      <c r="G321" s="45">
        <v>1197.12</v>
      </c>
      <c r="H321" s="58">
        <v>21.7</v>
      </c>
      <c r="I321" s="58">
        <v>21.6</v>
      </c>
      <c r="J321" s="58">
        <v>21.1</v>
      </c>
      <c r="K321" s="83">
        <v>3252</v>
      </c>
      <c r="L321" s="125">
        <v>3252</v>
      </c>
      <c r="M321" s="168">
        <f t="shared" si="59"/>
        <v>0.8638413635346837</v>
      </c>
      <c r="N321" s="32">
        <f t="shared" si="60"/>
        <v>0.8638413635346837</v>
      </c>
      <c r="O321" s="74"/>
      <c r="P321" s="74"/>
      <c r="Q321" s="74"/>
      <c r="R321" s="75"/>
      <c r="S321" s="94"/>
      <c r="T321" s="76"/>
    </row>
    <row r="322" spans="1:14" ht="14.25" thickBot="1" thickTop="1">
      <c r="A322" s="180"/>
      <c r="B322" s="181"/>
      <c r="C322" s="52">
        <f aca="true" t="shared" si="61" ref="C322:L322">SUM(C315:C321)</f>
        <v>6865.51</v>
      </c>
      <c r="D322" s="52">
        <f t="shared" si="61"/>
        <v>6611.77</v>
      </c>
      <c r="E322" s="52">
        <f t="shared" si="61"/>
        <v>5817.27</v>
      </c>
      <c r="F322" s="52">
        <f t="shared" si="61"/>
        <v>5722.62</v>
      </c>
      <c r="G322" s="52">
        <f t="shared" si="61"/>
        <v>5702.78</v>
      </c>
      <c r="H322" s="52">
        <f t="shared" si="61"/>
        <v>110.3</v>
      </c>
      <c r="I322" s="52">
        <f t="shared" si="61"/>
        <v>106.19999999999999</v>
      </c>
      <c r="J322" s="52">
        <f t="shared" si="61"/>
        <v>103.6</v>
      </c>
      <c r="K322" s="11">
        <f t="shared" si="61"/>
        <v>14844</v>
      </c>
      <c r="L322" s="11">
        <f t="shared" si="61"/>
        <v>14708</v>
      </c>
      <c r="M322" s="36">
        <f>F322/C322</f>
        <v>0.8335316677129594</v>
      </c>
      <c r="N322" s="36">
        <f>G322/C322</f>
        <v>0.8306418605464123</v>
      </c>
    </row>
    <row r="323" ht="13.5" thickTop="1"/>
    <row r="324" ht="13.5" thickBot="1"/>
    <row r="325" spans="1:20" ht="14.25" thickBot="1" thickTop="1">
      <c r="A325" s="13"/>
      <c r="C325" s="107"/>
      <c r="D325" s="119"/>
      <c r="E325" s="39" t="s">
        <v>115</v>
      </c>
      <c r="F325" s="118"/>
      <c r="G325" s="40"/>
      <c r="H325" s="38"/>
      <c r="I325" s="53" t="s">
        <v>9</v>
      </c>
      <c r="J325" s="54"/>
      <c r="K325" s="163" t="s">
        <v>187</v>
      </c>
      <c r="L325" s="127"/>
      <c r="M325" s="166" t="s">
        <v>99</v>
      </c>
      <c r="N325" s="167"/>
      <c r="O325" s="85"/>
      <c r="P325" s="85"/>
      <c r="Q325" s="85"/>
      <c r="R325" s="86"/>
      <c r="S325" s="87"/>
      <c r="T325" s="88"/>
    </row>
    <row r="326" spans="1:20" s="1" customFormat="1" ht="14.25" thickBot="1" thickTop="1">
      <c r="A326" s="16" t="s">
        <v>109</v>
      </c>
      <c r="B326" s="10" t="s">
        <v>0</v>
      </c>
      <c r="C326" s="41" t="s">
        <v>92</v>
      </c>
      <c r="D326" s="41" t="s">
        <v>93</v>
      </c>
      <c r="E326" s="41" t="s">
        <v>11</v>
      </c>
      <c r="F326" s="41" t="s">
        <v>94</v>
      </c>
      <c r="G326" s="119" t="s">
        <v>175</v>
      </c>
      <c r="H326" s="38" t="s">
        <v>10</v>
      </c>
      <c r="I326" s="38" t="s">
        <v>93</v>
      </c>
      <c r="J326" s="38" t="s">
        <v>94</v>
      </c>
      <c r="K326" s="79" t="s">
        <v>94</v>
      </c>
      <c r="L326" s="120" t="s">
        <v>175</v>
      </c>
      <c r="M326" s="51" t="s">
        <v>94</v>
      </c>
      <c r="N326" s="51" t="s">
        <v>188</v>
      </c>
      <c r="O326" s="85"/>
      <c r="P326" s="85"/>
      <c r="Q326" s="85"/>
      <c r="R326" s="86"/>
      <c r="S326" s="87"/>
      <c r="T326" s="88"/>
    </row>
    <row r="327" spans="1:24" s="9" customFormat="1" ht="13.5" thickTop="1">
      <c r="A327" s="70" t="s">
        <v>107</v>
      </c>
      <c r="B327" s="108">
        <v>37627</v>
      </c>
      <c r="C327" s="45">
        <v>258.77</v>
      </c>
      <c r="D327" s="45">
        <v>256</v>
      </c>
      <c r="E327" s="45">
        <v>230.21</v>
      </c>
      <c r="F327" s="45">
        <v>230.06</v>
      </c>
      <c r="G327" s="45">
        <v>230.06</v>
      </c>
      <c r="H327" s="58">
        <v>6.8</v>
      </c>
      <c r="I327" s="58">
        <v>6.7</v>
      </c>
      <c r="J327" s="58">
        <v>6.5</v>
      </c>
      <c r="K327" s="83">
        <v>1098</v>
      </c>
      <c r="L327" s="125">
        <v>1098</v>
      </c>
      <c r="M327" s="168">
        <f>F327/C327</f>
        <v>0.8890520539475211</v>
      </c>
      <c r="N327" s="32">
        <f aca="true" t="shared" si="62" ref="N327:N333">G327/C327</f>
        <v>0.8890520539475211</v>
      </c>
      <c r="O327" s="74"/>
      <c r="P327" s="74"/>
      <c r="Q327" s="74"/>
      <c r="R327" s="74"/>
      <c r="S327" s="74"/>
      <c r="T327" s="75"/>
      <c r="U327" s="94"/>
      <c r="V327" s="94"/>
      <c r="W327" s="76"/>
      <c r="X327" s="76"/>
    </row>
    <row r="328" spans="1:24" s="9" customFormat="1" ht="12.75">
      <c r="A328" s="70" t="s">
        <v>108</v>
      </c>
      <c r="B328" s="108">
        <v>37628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58">
        <v>0</v>
      </c>
      <c r="I328" s="58">
        <v>0</v>
      </c>
      <c r="J328" s="58">
        <v>0</v>
      </c>
      <c r="K328" s="83">
        <v>0</v>
      </c>
      <c r="L328" s="125">
        <v>0</v>
      </c>
      <c r="M328" s="168">
        <v>0</v>
      </c>
      <c r="N328" s="32">
        <v>0</v>
      </c>
      <c r="O328" s="74"/>
      <c r="P328" s="74"/>
      <c r="Q328" s="74"/>
      <c r="R328" s="74"/>
      <c r="S328" s="74"/>
      <c r="T328" s="75"/>
      <c r="U328" s="94"/>
      <c r="V328" s="94"/>
      <c r="W328" s="76"/>
      <c r="X328" s="76"/>
    </row>
    <row r="329" spans="1:24" s="9" customFormat="1" ht="12.75">
      <c r="A329" s="70" t="s">
        <v>102</v>
      </c>
      <c r="B329" s="108">
        <v>37629</v>
      </c>
      <c r="C329" s="45">
        <v>192.31</v>
      </c>
      <c r="D329" s="45">
        <v>92.26</v>
      </c>
      <c r="E329" s="45">
        <v>68.87</v>
      </c>
      <c r="F329" s="45">
        <v>68.64</v>
      </c>
      <c r="G329" s="45">
        <v>68.84</v>
      </c>
      <c r="H329" s="58">
        <v>2.9</v>
      </c>
      <c r="I329" s="58">
        <v>1.4</v>
      </c>
      <c r="J329" s="58">
        <v>1.3</v>
      </c>
      <c r="K329" s="83">
        <v>190</v>
      </c>
      <c r="L329" s="125">
        <v>190</v>
      </c>
      <c r="M329" s="168">
        <f>F329/C329</f>
        <v>0.35692371691539704</v>
      </c>
      <c r="N329" s="32">
        <f t="shared" si="62"/>
        <v>0.3579637044355468</v>
      </c>
      <c r="O329" s="74"/>
      <c r="P329" s="74"/>
      <c r="Q329" s="74"/>
      <c r="R329" s="74"/>
      <c r="S329" s="74"/>
      <c r="T329" s="75"/>
      <c r="U329" s="94"/>
      <c r="V329" s="94"/>
      <c r="W329" s="76"/>
      <c r="X329" s="76"/>
    </row>
    <row r="330" spans="1:24" s="9" customFormat="1" ht="12.75">
      <c r="A330" s="70" t="s">
        <v>103</v>
      </c>
      <c r="B330" s="108">
        <v>37630</v>
      </c>
      <c r="C330" s="45">
        <v>634.02</v>
      </c>
      <c r="D330" s="45">
        <v>609.2</v>
      </c>
      <c r="E330" s="45">
        <v>524.48</v>
      </c>
      <c r="F330" s="45">
        <v>521.88</v>
      </c>
      <c r="G330" s="45">
        <v>521.88</v>
      </c>
      <c r="H330" s="58">
        <v>12.9</v>
      </c>
      <c r="I330" s="58">
        <v>12.4</v>
      </c>
      <c r="J330" s="58">
        <v>11.2</v>
      </c>
      <c r="K330" s="83">
        <v>1695</v>
      </c>
      <c r="L330" s="125">
        <v>1695</v>
      </c>
      <c r="M330" s="168">
        <f>F330/C330</f>
        <v>0.8231286079303493</v>
      </c>
      <c r="N330" s="32">
        <f t="shared" si="62"/>
        <v>0.8231286079303493</v>
      </c>
      <c r="O330" s="74"/>
      <c r="P330" s="74"/>
      <c r="Q330" s="74"/>
      <c r="R330" s="74"/>
      <c r="S330" s="74"/>
      <c r="T330" s="75"/>
      <c r="U330" s="94"/>
      <c r="V330" s="94"/>
      <c r="W330" s="76"/>
      <c r="X330" s="76"/>
    </row>
    <row r="331" spans="1:24" s="9" customFormat="1" ht="12.75">
      <c r="A331" s="70" t="s">
        <v>104</v>
      </c>
      <c r="B331" s="108">
        <v>37631</v>
      </c>
      <c r="C331" s="45">
        <v>587.92</v>
      </c>
      <c r="D331" s="45">
        <v>490.05</v>
      </c>
      <c r="E331" s="45">
        <v>391.39</v>
      </c>
      <c r="F331" s="45">
        <v>389.2</v>
      </c>
      <c r="G331" s="45">
        <v>358.98</v>
      </c>
      <c r="H331" s="58">
        <v>8.1</v>
      </c>
      <c r="I331" s="58">
        <v>6.9</v>
      </c>
      <c r="J331" s="58">
        <v>6.5</v>
      </c>
      <c r="K331" s="83">
        <v>787</v>
      </c>
      <c r="L331" s="125">
        <v>672</v>
      </c>
      <c r="M331" s="168">
        <f>F331/C331</f>
        <v>0.6619948292284665</v>
      </c>
      <c r="N331" s="32">
        <f t="shared" si="62"/>
        <v>0.6105932779970065</v>
      </c>
      <c r="O331" s="74"/>
      <c r="P331" s="74"/>
      <c r="Q331" s="74"/>
      <c r="R331" s="74"/>
      <c r="S331" s="74"/>
      <c r="T331" s="75"/>
      <c r="U331" s="94"/>
      <c r="V331" s="94"/>
      <c r="W331" s="76"/>
      <c r="X331" s="76"/>
    </row>
    <row r="332" spans="1:24" s="9" customFormat="1" ht="12.75">
      <c r="A332" s="70" t="s">
        <v>105</v>
      </c>
      <c r="B332" s="108">
        <v>37632</v>
      </c>
      <c r="C332" s="45">
        <v>1374.14</v>
      </c>
      <c r="D332" s="45">
        <v>1257.33</v>
      </c>
      <c r="E332" s="45">
        <v>1081.05</v>
      </c>
      <c r="F332" s="45">
        <v>1074.92</v>
      </c>
      <c r="G332" s="45">
        <v>1074.92</v>
      </c>
      <c r="H332" s="58">
        <v>21.8</v>
      </c>
      <c r="I332" s="58">
        <v>19.9</v>
      </c>
      <c r="J332" s="58">
        <v>18.7</v>
      </c>
      <c r="K332" s="83">
        <v>2463</v>
      </c>
      <c r="L332" s="125">
        <v>2463</v>
      </c>
      <c r="M332" s="168">
        <f>F332/C332</f>
        <v>0.7822492613561937</v>
      </c>
      <c r="N332" s="32">
        <f t="shared" si="62"/>
        <v>0.7822492613561937</v>
      </c>
      <c r="O332" s="74"/>
      <c r="P332" s="74"/>
      <c r="Q332" s="74"/>
      <c r="R332" s="74"/>
      <c r="S332" s="74"/>
      <c r="T332" s="75"/>
      <c r="U332" s="94"/>
      <c r="V332" s="94"/>
      <c r="W332" s="76"/>
      <c r="X332" s="76"/>
    </row>
    <row r="333" spans="1:24" s="9" customFormat="1" ht="13.5" thickBot="1">
      <c r="A333" s="70" t="s">
        <v>106</v>
      </c>
      <c r="B333" s="4">
        <v>37633</v>
      </c>
      <c r="C333" s="45">
        <v>367.06</v>
      </c>
      <c r="D333" s="45">
        <v>363.18</v>
      </c>
      <c r="E333" s="45">
        <v>321.13</v>
      </c>
      <c r="F333" s="45">
        <v>320.36</v>
      </c>
      <c r="G333" s="45">
        <v>320.36</v>
      </c>
      <c r="H333" s="58">
        <v>7</v>
      </c>
      <c r="I333" s="58">
        <v>7</v>
      </c>
      <c r="J333" s="58">
        <v>6.5</v>
      </c>
      <c r="K333" s="83">
        <v>859</v>
      </c>
      <c r="L333" s="125">
        <v>859</v>
      </c>
      <c r="M333" s="168">
        <f>F333/C333</f>
        <v>0.8727728436767831</v>
      </c>
      <c r="N333" s="32">
        <f t="shared" si="62"/>
        <v>0.8727728436767831</v>
      </c>
      <c r="O333" s="74"/>
      <c r="P333" s="74"/>
      <c r="Q333" s="74"/>
      <c r="R333" s="74"/>
      <c r="S333" s="74"/>
      <c r="T333" s="75"/>
      <c r="U333" s="94"/>
      <c r="V333" s="94"/>
      <c r="W333" s="76"/>
      <c r="X333" s="76"/>
    </row>
    <row r="334" spans="1:14" ht="14.25" thickBot="1" thickTop="1">
      <c r="A334" s="180"/>
      <c r="B334" s="181"/>
      <c r="C334" s="52">
        <f aca="true" t="shared" si="63" ref="C334:L334">SUM(C327:C333)</f>
        <v>3414.22</v>
      </c>
      <c r="D334" s="52">
        <f t="shared" si="63"/>
        <v>3068.02</v>
      </c>
      <c r="E334" s="52">
        <f t="shared" si="63"/>
        <v>2617.13</v>
      </c>
      <c r="F334" s="52">
        <f t="shared" si="63"/>
        <v>2605.06</v>
      </c>
      <c r="G334" s="52">
        <f t="shared" si="63"/>
        <v>2575.0400000000004</v>
      </c>
      <c r="H334" s="52">
        <f t="shared" si="63"/>
        <v>59.5</v>
      </c>
      <c r="I334" s="52">
        <f t="shared" si="63"/>
        <v>54.3</v>
      </c>
      <c r="J334" s="52">
        <f t="shared" si="63"/>
        <v>50.7</v>
      </c>
      <c r="K334" s="11">
        <f t="shared" si="63"/>
        <v>7092</v>
      </c>
      <c r="L334" s="11">
        <f t="shared" si="63"/>
        <v>6977</v>
      </c>
      <c r="M334" s="36">
        <f>F334/C334</f>
        <v>0.7630029699316389</v>
      </c>
      <c r="N334" s="36">
        <f>G334/C334</f>
        <v>0.7542103320817055</v>
      </c>
    </row>
    <row r="335" ht="13.5" thickTop="1"/>
    <row r="336" ht="13.5" thickBot="1"/>
    <row r="337" spans="1:20" ht="14.25" thickBot="1" thickTop="1">
      <c r="A337" s="13"/>
      <c r="C337" s="107"/>
      <c r="D337" s="119"/>
      <c r="E337" s="39" t="s">
        <v>115</v>
      </c>
      <c r="F337" s="118"/>
      <c r="G337" s="40"/>
      <c r="H337" s="38"/>
      <c r="I337" s="53" t="s">
        <v>9</v>
      </c>
      <c r="J337" s="54"/>
      <c r="K337" s="163" t="s">
        <v>187</v>
      </c>
      <c r="L337" s="127"/>
      <c r="M337" s="166" t="s">
        <v>99</v>
      </c>
      <c r="N337" s="167"/>
      <c r="O337" s="85"/>
      <c r="P337" s="85"/>
      <c r="Q337" s="85"/>
      <c r="R337" s="86"/>
      <c r="S337" s="87"/>
      <c r="T337" s="88"/>
    </row>
    <row r="338" spans="1:20" s="1" customFormat="1" ht="14.25" thickBot="1" thickTop="1">
      <c r="A338" s="16" t="s">
        <v>109</v>
      </c>
      <c r="B338" s="10" t="s">
        <v>0</v>
      </c>
      <c r="C338" s="41" t="s">
        <v>92</v>
      </c>
      <c r="D338" s="41" t="s">
        <v>93</v>
      </c>
      <c r="E338" s="41" t="s">
        <v>11</v>
      </c>
      <c r="F338" s="41" t="s">
        <v>94</v>
      </c>
      <c r="G338" s="119" t="s">
        <v>175</v>
      </c>
      <c r="H338" s="38" t="s">
        <v>10</v>
      </c>
      <c r="I338" s="38" t="s">
        <v>93</v>
      </c>
      <c r="J338" s="38" t="s">
        <v>94</v>
      </c>
      <c r="K338" s="79" t="s">
        <v>94</v>
      </c>
      <c r="L338" s="120" t="s">
        <v>175</v>
      </c>
      <c r="M338" s="51" t="s">
        <v>94</v>
      </c>
      <c r="N338" s="51" t="s">
        <v>188</v>
      </c>
      <c r="O338" s="85"/>
      <c r="P338" s="85"/>
      <c r="Q338" s="85"/>
      <c r="R338" s="86"/>
      <c r="S338" s="87"/>
      <c r="T338" s="88"/>
    </row>
    <row r="339" spans="1:24" s="9" customFormat="1" ht="13.5" thickTop="1">
      <c r="A339" s="98" t="s">
        <v>107</v>
      </c>
      <c r="B339" s="12">
        <v>37634</v>
      </c>
      <c r="C339" s="45">
        <v>0</v>
      </c>
      <c r="D339" s="45">
        <v>0</v>
      </c>
      <c r="E339" s="45">
        <v>0</v>
      </c>
      <c r="F339" s="45">
        <v>0</v>
      </c>
      <c r="G339" s="45">
        <v>0</v>
      </c>
      <c r="H339" s="58">
        <v>0</v>
      </c>
      <c r="I339" s="58">
        <v>0</v>
      </c>
      <c r="J339" s="58">
        <v>0</v>
      </c>
      <c r="K339" s="83">
        <v>0</v>
      </c>
      <c r="L339" s="125">
        <v>0</v>
      </c>
      <c r="M339" s="168">
        <v>0</v>
      </c>
      <c r="N339" s="32">
        <v>0</v>
      </c>
      <c r="O339" s="74"/>
      <c r="P339" s="74"/>
      <c r="Q339" s="74"/>
      <c r="R339" s="74"/>
      <c r="S339" s="74"/>
      <c r="T339" s="75"/>
      <c r="U339" s="94"/>
      <c r="V339" s="94"/>
      <c r="W339" s="76"/>
      <c r="X339" s="76"/>
    </row>
    <row r="340" spans="1:24" s="9" customFormat="1" ht="12.75">
      <c r="A340" s="70" t="s">
        <v>108</v>
      </c>
      <c r="B340" s="4">
        <v>37635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58">
        <v>0</v>
      </c>
      <c r="I340" s="58">
        <v>0</v>
      </c>
      <c r="J340" s="58">
        <v>0</v>
      </c>
      <c r="K340" s="83">
        <v>0</v>
      </c>
      <c r="L340" s="125">
        <v>0</v>
      </c>
      <c r="M340" s="168">
        <v>0</v>
      </c>
      <c r="N340" s="32">
        <v>0</v>
      </c>
      <c r="O340" s="74"/>
      <c r="P340" s="74"/>
      <c r="Q340" s="74"/>
      <c r="R340" s="74"/>
      <c r="S340" s="74"/>
      <c r="T340" s="75"/>
      <c r="U340" s="94"/>
      <c r="V340" s="94"/>
      <c r="W340" s="76"/>
      <c r="X340" s="76"/>
    </row>
    <row r="341" spans="1:24" s="9" customFormat="1" ht="12.75">
      <c r="A341" s="70" t="s">
        <v>102</v>
      </c>
      <c r="B341" s="4">
        <v>37636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58">
        <v>0</v>
      </c>
      <c r="I341" s="58">
        <v>0</v>
      </c>
      <c r="J341" s="58">
        <v>0</v>
      </c>
      <c r="K341" s="83">
        <v>0</v>
      </c>
      <c r="L341" s="125">
        <v>0</v>
      </c>
      <c r="M341" s="168">
        <v>0</v>
      </c>
      <c r="N341" s="32">
        <v>0</v>
      </c>
      <c r="O341" s="74"/>
      <c r="P341" s="74"/>
      <c r="Q341" s="74"/>
      <c r="R341" s="74"/>
      <c r="S341" s="74"/>
      <c r="T341" s="75"/>
      <c r="U341" s="94"/>
      <c r="V341" s="94"/>
      <c r="W341" s="76"/>
      <c r="X341" s="76"/>
    </row>
    <row r="342" spans="1:24" s="9" customFormat="1" ht="12.75">
      <c r="A342" s="70" t="s">
        <v>103</v>
      </c>
      <c r="B342" s="4">
        <v>37637</v>
      </c>
      <c r="C342" s="45">
        <v>0</v>
      </c>
      <c r="D342" s="45">
        <v>0</v>
      </c>
      <c r="E342" s="45">
        <v>0</v>
      </c>
      <c r="F342" s="45">
        <v>0</v>
      </c>
      <c r="G342" s="45">
        <v>0</v>
      </c>
      <c r="H342" s="58">
        <v>0</v>
      </c>
      <c r="I342" s="58">
        <v>0</v>
      </c>
      <c r="J342" s="58">
        <v>0</v>
      </c>
      <c r="K342" s="83">
        <v>0</v>
      </c>
      <c r="L342" s="125">
        <v>0</v>
      </c>
      <c r="M342" s="168">
        <v>0</v>
      </c>
      <c r="N342" s="32">
        <v>0</v>
      </c>
      <c r="O342" s="74"/>
      <c r="P342" s="74"/>
      <c r="Q342" s="74"/>
      <c r="R342" s="74"/>
      <c r="S342" s="74"/>
      <c r="T342" s="75"/>
      <c r="U342" s="94"/>
      <c r="V342" s="94"/>
      <c r="W342" s="76"/>
      <c r="X342" s="76"/>
    </row>
    <row r="343" spans="1:24" s="9" customFormat="1" ht="12.75">
      <c r="A343" s="70" t="s">
        <v>104</v>
      </c>
      <c r="B343" s="4">
        <v>37638</v>
      </c>
      <c r="C343" s="45">
        <v>0</v>
      </c>
      <c r="D343" s="45">
        <v>0</v>
      </c>
      <c r="E343" s="45">
        <v>0</v>
      </c>
      <c r="F343" s="45">
        <v>0</v>
      </c>
      <c r="G343" s="45">
        <v>0</v>
      </c>
      <c r="H343" s="58">
        <v>0</v>
      </c>
      <c r="I343" s="58">
        <v>0</v>
      </c>
      <c r="J343" s="58">
        <v>0</v>
      </c>
      <c r="K343" s="83">
        <v>0</v>
      </c>
      <c r="L343" s="125">
        <v>0</v>
      </c>
      <c r="M343" s="168">
        <v>0</v>
      </c>
      <c r="N343" s="32">
        <v>0</v>
      </c>
      <c r="O343" s="74"/>
      <c r="P343" s="74"/>
      <c r="Q343" s="74"/>
      <c r="R343" s="74"/>
      <c r="S343" s="74"/>
      <c r="T343" s="75"/>
      <c r="U343" s="94"/>
      <c r="V343" s="94"/>
      <c r="W343" s="76"/>
      <c r="X343" s="76"/>
    </row>
    <row r="344" spans="1:24" s="9" customFormat="1" ht="12.75">
      <c r="A344" s="70" t="s">
        <v>105</v>
      </c>
      <c r="B344" s="4">
        <v>37639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58">
        <v>0</v>
      </c>
      <c r="I344" s="58">
        <v>0</v>
      </c>
      <c r="J344" s="58">
        <v>0</v>
      </c>
      <c r="K344" s="83">
        <v>0</v>
      </c>
      <c r="L344" s="125">
        <v>0</v>
      </c>
      <c r="M344" s="168">
        <v>0</v>
      </c>
      <c r="N344" s="32">
        <v>0</v>
      </c>
      <c r="O344" s="74"/>
      <c r="P344" s="74"/>
      <c r="Q344" s="74"/>
      <c r="R344" s="74"/>
      <c r="S344" s="74"/>
      <c r="T344" s="75"/>
      <c r="U344" s="94"/>
      <c r="V344" s="94"/>
      <c r="W344" s="76"/>
      <c r="X344" s="76"/>
    </row>
    <row r="345" spans="1:24" s="9" customFormat="1" ht="13.5" thickBot="1">
      <c r="A345" s="70" t="s">
        <v>106</v>
      </c>
      <c r="B345" s="4">
        <v>37640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58">
        <v>0</v>
      </c>
      <c r="I345" s="58">
        <v>0</v>
      </c>
      <c r="J345" s="58">
        <v>0</v>
      </c>
      <c r="K345" s="83">
        <v>0</v>
      </c>
      <c r="L345" s="125">
        <v>0</v>
      </c>
      <c r="M345" s="168">
        <v>0</v>
      </c>
      <c r="N345" s="32">
        <v>0</v>
      </c>
      <c r="O345" s="74"/>
      <c r="P345" s="74"/>
      <c r="Q345" s="74"/>
      <c r="R345" s="74"/>
      <c r="S345" s="74"/>
      <c r="T345" s="75"/>
      <c r="U345" s="94"/>
      <c r="V345" s="94"/>
      <c r="W345" s="76"/>
      <c r="X345" s="76"/>
    </row>
    <row r="346" spans="1:14" ht="14.25" thickBot="1" thickTop="1">
      <c r="A346" s="180"/>
      <c r="B346" s="181"/>
      <c r="C346" s="52">
        <f aca="true" t="shared" si="64" ref="C346:L346">SUM(C339:C345)</f>
        <v>0</v>
      </c>
      <c r="D346" s="52">
        <f t="shared" si="64"/>
        <v>0</v>
      </c>
      <c r="E346" s="52">
        <f t="shared" si="64"/>
        <v>0</v>
      </c>
      <c r="F346" s="52">
        <f t="shared" si="64"/>
        <v>0</v>
      </c>
      <c r="G346" s="52">
        <f t="shared" si="64"/>
        <v>0</v>
      </c>
      <c r="H346" s="52">
        <f t="shared" si="64"/>
        <v>0</v>
      </c>
      <c r="I346" s="52">
        <f t="shared" si="64"/>
        <v>0</v>
      </c>
      <c r="J346" s="52">
        <f t="shared" si="64"/>
        <v>0</v>
      </c>
      <c r="K346" s="11">
        <f t="shared" si="64"/>
        <v>0</v>
      </c>
      <c r="L346" s="11">
        <f t="shared" si="64"/>
        <v>0</v>
      </c>
      <c r="M346" s="36">
        <v>0</v>
      </c>
      <c r="N346" s="36">
        <v>0</v>
      </c>
    </row>
    <row r="347" ht="13.5" thickTop="1"/>
    <row r="348" ht="13.5" thickBot="1"/>
    <row r="349" spans="1:14" ht="14.25" thickBot="1" thickTop="1">
      <c r="A349" s="13"/>
      <c r="C349" s="107"/>
      <c r="D349" s="119"/>
      <c r="E349" s="39" t="s">
        <v>115</v>
      </c>
      <c r="F349" s="118"/>
      <c r="G349" s="40"/>
      <c r="H349" s="38"/>
      <c r="I349" s="53" t="s">
        <v>9</v>
      </c>
      <c r="J349" s="54"/>
      <c r="K349" s="163" t="s">
        <v>187</v>
      </c>
      <c r="L349" s="127"/>
      <c r="M349" s="166" t="s">
        <v>99</v>
      </c>
      <c r="N349" s="167"/>
    </row>
    <row r="350" spans="1:14" ht="14.25" thickBot="1" thickTop="1">
      <c r="A350" s="16" t="s">
        <v>109</v>
      </c>
      <c r="B350" s="10" t="s">
        <v>0</v>
      </c>
      <c r="C350" s="41" t="s">
        <v>92</v>
      </c>
      <c r="D350" s="41" t="s">
        <v>93</v>
      </c>
      <c r="E350" s="41" t="s">
        <v>11</v>
      </c>
      <c r="F350" s="41" t="s">
        <v>94</v>
      </c>
      <c r="G350" s="119" t="s">
        <v>175</v>
      </c>
      <c r="H350" s="38" t="s">
        <v>10</v>
      </c>
      <c r="I350" s="38" t="s">
        <v>93</v>
      </c>
      <c r="J350" s="38" t="s">
        <v>94</v>
      </c>
      <c r="K350" s="79" t="s">
        <v>94</v>
      </c>
      <c r="L350" s="120" t="s">
        <v>175</v>
      </c>
      <c r="M350" s="51" t="s">
        <v>94</v>
      </c>
      <c r="N350" s="51" t="s">
        <v>188</v>
      </c>
    </row>
    <row r="351" spans="1:24" s="9" customFormat="1" ht="13.5" thickTop="1">
      <c r="A351" s="70" t="s">
        <v>107</v>
      </c>
      <c r="B351" s="4">
        <v>37641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58">
        <v>0</v>
      </c>
      <c r="I351" s="58">
        <v>0</v>
      </c>
      <c r="J351" s="58">
        <v>0</v>
      </c>
      <c r="K351" s="83">
        <v>0</v>
      </c>
      <c r="L351" s="125">
        <v>0</v>
      </c>
      <c r="M351" s="168">
        <v>0</v>
      </c>
      <c r="N351" s="32">
        <v>0</v>
      </c>
      <c r="O351" s="74"/>
      <c r="P351" s="74"/>
      <c r="Q351" s="74"/>
      <c r="R351" s="74"/>
      <c r="S351" s="74"/>
      <c r="T351" s="75"/>
      <c r="U351" s="94"/>
      <c r="V351" s="94"/>
      <c r="W351" s="76"/>
      <c r="X351" s="76"/>
    </row>
    <row r="352" spans="1:24" s="9" customFormat="1" ht="12.75">
      <c r="A352" s="70" t="s">
        <v>108</v>
      </c>
      <c r="B352" s="4">
        <v>37642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58">
        <v>0</v>
      </c>
      <c r="I352" s="58">
        <v>0</v>
      </c>
      <c r="J352" s="58">
        <v>0</v>
      </c>
      <c r="K352" s="83">
        <v>0</v>
      </c>
      <c r="L352" s="125">
        <v>0</v>
      </c>
      <c r="M352" s="168">
        <v>0</v>
      </c>
      <c r="N352" s="32">
        <v>0</v>
      </c>
      <c r="O352" s="74"/>
      <c r="P352" s="74"/>
      <c r="Q352" s="74"/>
      <c r="R352" s="74"/>
      <c r="S352" s="74"/>
      <c r="T352" s="75"/>
      <c r="U352" s="94"/>
      <c r="V352" s="94"/>
      <c r="W352" s="76"/>
      <c r="X352" s="76"/>
    </row>
    <row r="353" spans="1:24" s="9" customFormat="1" ht="12.75">
      <c r="A353" s="70" t="s">
        <v>102</v>
      </c>
      <c r="B353" s="4">
        <v>37643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58">
        <v>0</v>
      </c>
      <c r="I353" s="58">
        <v>0</v>
      </c>
      <c r="J353" s="58">
        <v>0</v>
      </c>
      <c r="K353" s="83">
        <v>0</v>
      </c>
      <c r="L353" s="125">
        <v>0</v>
      </c>
      <c r="M353" s="168">
        <v>0</v>
      </c>
      <c r="N353" s="32">
        <v>0</v>
      </c>
      <c r="O353" s="74"/>
      <c r="P353" s="74"/>
      <c r="Q353" s="74"/>
      <c r="R353" s="74"/>
      <c r="S353" s="74"/>
      <c r="T353" s="75"/>
      <c r="U353" s="94"/>
      <c r="V353" s="94"/>
      <c r="W353" s="76"/>
      <c r="X353" s="76"/>
    </row>
    <row r="354" spans="1:24" s="9" customFormat="1" ht="12.75">
      <c r="A354" s="70" t="s">
        <v>103</v>
      </c>
      <c r="B354" s="4">
        <v>37644</v>
      </c>
      <c r="C354" s="45">
        <v>0</v>
      </c>
      <c r="D354" s="45">
        <v>0</v>
      </c>
      <c r="E354" s="45">
        <v>0</v>
      </c>
      <c r="F354" s="45">
        <v>0</v>
      </c>
      <c r="G354" s="45">
        <v>0</v>
      </c>
      <c r="H354" s="58">
        <v>0</v>
      </c>
      <c r="I354" s="58">
        <v>0</v>
      </c>
      <c r="J354" s="58">
        <v>0</v>
      </c>
      <c r="K354" s="83">
        <v>0</v>
      </c>
      <c r="L354" s="125">
        <v>0</v>
      </c>
      <c r="M354" s="168">
        <v>0</v>
      </c>
      <c r="N354" s="32">
        <v>0</v>
      </c>
      <c r="O354" s="74"/>
      <c r="P354" s="74"/>
      <c r="Q354" s="74"/>
      <c r="R354" s="74"/>
      <c r="S354" s="74"/>
      <c r="T354" s="75"/>
      <c r="U354" s="94"/>
      <c r="V354" s="94"/>
      <c r="W354" s="76"/>
      <c r="X354" s="76"/>
    </row>
    <row r="355" spans="1:24" s="9" customFormat="1" ht="12.75">
      <c r="A355" s="70" t="s">
        <v>104</v>
      </c>
      <c r="B355" s="4">
        <v>37645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58">
        <v>0</v>
      </c>
      <c r="I355" s="58">
        <v>0</v>
      </c>
      <c r="J355" s="58">
        <v>0</v>
      </c>
      <c r="K355" s="83">
        <v>0</v>
      </c>
      <c r="L355" s="125">
        <v>0</v>
      </c>
      <c r="M355" s="168">
        <v>0</v>
      </c>
      <c r="N355" s="32">
        <v>0</v>
      </c>
      <c r="O355" s="74"/>
      <c r="P355" s="74"/>
      <c r="Q355" s="74"/>
      <c r="R355" s="74"/>
      <c r="S355" s="74"/>
      <c r="T355" s="75"/>
      <c r="U355" s="94"/>
      <c r="V355" s="94"/>
      <c r="W355" s="76"/>
      <c r="X355" s="76"/>
    </row>
    <row r="356" spans="1:24" s="9" customFormat="1" ht="12.75">
      <c r="A356" s="70" t="s">
        <v>105</v>
      </c>
      <c r="B356" s="4">
        <v>37646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58">
        <v>0</v>
      </c>
      <c r="I356" s="58">
        <v>0</v>
      </c>
      <c r="J356" s="58">
        <v>0</v>
      </c>
      <c r="K356" s="83">
        <v>0</v>
      </c>
      <c r="L356" s="125">
        <v>0</v>
      </c>
      <c r="M356" s="168">
        <v>0</v>
      </c>
      <c r="N356" s="32">
        <v>0</v>
      </c>
      <c r="O356" s="74"/>
      <c r="P356" s="74"/>
      <c r="Q356" s="74"/>
      <c r="R356" s="74"/>
      <c r="S356" s="74"/>
      <c r="T356" s="75"/>
      <c r="U356" s="94"/>
      <c r="V356" s="94"/>
      <c r="W356" s="76"/>
      <c r="X356" s="76"/>
    </row>
    <row r="357" spans="1:24" s="9" customFormat="1" ht="13.5" thickBot="1">
      <c r="A357" s="70" t="s">
        <v>106</v>
      </c>
      <c r="B357" s="4">
        <v>37647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58">
        <v>0</v>
      </c>
      <c r="I357" s="58">
        <v>0</v>
      </c>
      <c r="J357" s="58">
        <v>0</v>
      </c>
      <c r="K357" s="83">
        <v>0</v>
      </c>
      <c r="L357" s="125">
        <v>0</v>
      </c>
      <c r="M357" s="168">
        <v>0</v>
      </c>
      <c r="N357" s="32">
        <v>0</v>
      </c>
      <c r="O357" s="74"/>
      <c r="P357" s="74"/>
      <c r="Q357" s="74"/>
      <c r="R357" s="74"/>
      <c r="S357" s="74"/>
      <c r="T357" s="75"/>
      <c r="U357" s="94"/>
      <c r="V357" s="94"/>
      <c r="W357" s="76"/>
      <c r="X357" s="76"/>
    </row>
    <row r="358" spans="1:14" ht="14.25" thickBot="1" thickTop="1">
      <c r="A358" s="180"/>
      <c r="B358" s="181"/>
      <c r="C358" s="52">
        <f aca="true" t="shared" si="65" ref="C358:L358">SUM(C351:C357)</f>
        <v>0</v>
      </c>
      <c r="D358" s="52">
        <f t="shared" si="65"/>
        <v>0</v>
      </c>
      <c r="E358" s="52">
        <f t="shared" si="65"/>
        <v>0</v>
      </c>
      <c r="F358" s="52">
        <f t="shared" si="65"/>
        <v>0</v>
      </c>
      <c r="G358" s="52">
        <f t="shared" si="65"/>
        <v>0</v>
      </c>
      <c r="H358" s="52">
        <f t="shared" si="65"/>
        <v>0</v>
      </c>
      <c r="I358" s="52">
        <f t="shared" si="65"/>
        <v>0</v>
      </c>
      <c r="J358" s="52">
        <f t="shared" si="65"/>
        <v>0</v>
      </c>
      <c r="K358" s="11">
        <f t="shared" si="65"/>
        <v>0</v>
      </c>
      <c r="L358" s="11">
        <f t="shared" si="65"/>
        <v>0</v>
      </c>
      <c r="M358" s="36">
        <v>0</v>
      </c>
      <c r="N358" s="36">
        <v>0</v>
      </c>
    </row>
    <row r="359" ht="13.5" thickTop="1"/>
    <row r="360" ht="13.5" thickBot="1"/>
    <row r="361" spans="1:14" ht="14.25" thickBot="1" thickTop="1">
      <c r="A361" s="13"/>
      <c r="C361" s="107"/>
      <c r="D361" s="119"/>
      <c r="E361" s="39" t="s">
        <v>115</v>
      </c>
      <c r="F361" s="118"/>
      <c r="G361" s="40"/>
      <c r="H361" s="38"/>
      <c r="I361" s="53" t="s">
        <v>9</v>
      </c>
      <c r="J361" s="54"/>
      <c r="K361" s="163" t="s">
        <v>187</v>
      </c>
      <c r="L361" s="127"/>
      <c r="M361" s="166" t="s">
        <v>99</v>
      </c>
      <c r="N361" s="167"/>
    </row>
    <row r="362" spans="1:14" ht="14.25" thickBot="1" thickTop="1">
      <c r="A362" s="16" t="s">
        <v>109</v>
      </c>
      <c r="B362" s="10" t="s">
        <v>0</v>
      </c>
      <c r="C362" s="41" t="s">
        <v>92</v>
      </c>
      <c r="D362" s="41" t="s">
        <v>93</v>
      </c>
      <c r="E362" s="41" t="s">
        <v>11</v>
      </c>
      <c r="F362" s="41" t="s">
        <v>94</v>
      </c>
      <c r="G362" s="119" t="s">
        <v>175</v>
      </c>
      <c r="H362" s="38" t="s">
        <v>10</v>
      </c>
      <c r="I362" s="38" t="s">
        <v>93</v>
      </c>
      <c r="J362" s="38" t="s">
        <v>94</v>
      </c>
      <c r="K362" s="79" t="s">
        <v>94</v>
      </c>
      <c r="L362" s="120" t="s">
        <v>175</v>
      </c>
      <c r="M362" s="51" t="s">
        <v>94</v>
      </c>
      <c r="N362" s="51" t="s">
        <v>188</v>
      </c>
    </row>
    <row r="363" spans="1:14" ht="13.5" thickTop="1">
      <c r="A363" s="70" t="s">
        <v>107</v>
      </c>
      <c r="B363" s="4">
        <v>37648</v>
      </c>
      <c r="C363" s="45">
        <v>0</v>
      </c>
      <c r="D363" s="45">
        <v>0</v>
      </c>
      <c r="E363" s="45">
        <v>0</v>
      </c>
      <c r="F363" s="45">
        <v>0</v>
      </c>
      <c r="G363" s="45">
        <v>0</v>
      </c>
      <c r="H363" s="58">
        <v>0</v>
      </c>
      <c r="I363" s="58">
        <v>0</v>
      </c>
      <c r="J363" s="58">
        <v>0</v>
      </c>
      <c r="K363" s="83">
        <v>0</v>
      </c>
      <c r="L363" s="125">
        <v>0</v>
      </c>
      <c r="M363" s="168">
        <v>0</v>
      </c>
      <c r="N363" s="32">
        <v>0</v>
      </c>
    </row>
    <row r="364" spans="1:14" ht="12.75">
      <c r="A364" s="70" t="s">
        <v>108</v>
      </c>
      <c r="B364" s="4">
        <v>37649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58">
        <v>0</v>
      </c>
      <c r="I364" s="58">
        <v>0</v>
      </c>
      <c r="J364" s="58">
        <v>0</v>
      </c>
      <c r="K364" s="83">
        <v>0</v>
      </c>
      <c r="L364" s="125">
        <v>0</v>
      </c>
      <c r="M364" s="168">
        <v>0</v>
      </c>
      <c r="N364" s="32">
        <v>0</v>
      </c>
    </row>
    <row r="365" spans="1:14" ht="12.75">
      <c r="A365" s="70" t="s">
        <v>102</v>
      </c>
      <c r="B365" s="4">
        <v>37650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58">
        <v>0</v>
      </c>
      <c r="I365" s="58">
        <v>0</v>
      </c>
      <c r="J365" s="58">
        <v>0</v>
      </c>
      <c r="K365" s="83">
        <v>0</v>
      </c>
      <c r="L365" s="125">
        <v>0</v>
      </c>
      <c r="M365" s="168">
        <v>0</v>
      </c>
      <c r="N365" s="32">
        <v>0</v>
      </c>
    </row>
    <row r="366" spans="1:14" ht="12.75">
      <c r="A366" s="70" t="s">
        <v>103</v>
      </c>
      <c r="B366" s="4">
        <v>37651</v>
      </c>
      <c r="C366" s="45">
        <v>0</v>
      </c>
      <c r="D366" s="45">
        <v>0</v>
      </c>
      <c r="E366" s="45">
        <v>0</v>
      </c>
      <c r="F366" s="45">
        <v>0</v>
      </c>
      <c r="G366" s="45">
        <v>0</v>
      </c>
      <c r="H366" s="58">
        <v>0</v>
      </c>
      <c r="I366" s="58">
        <v>0</v>
      </c>
      <c r="J366" s="58">
        <v>0</v>
      </c>
      <c r="K366" s="83">
        <v>0</v>
      </c>
      <c r="L366" s="125">
        <v>0</v>
      </c>
      <c r="M366" s="168">
        <v>0</v>
      </c>
      <c r="N366" s="32">
        <v>0</v>
      </c>
    </row>
    <row r="367" spans="1:14" ht="12.75">
      <c r="A367" s="70" t="s">
        <v>104</v>
      </c>
      <c r="B367" s="4">
        <v>37652</v>
      </c>
      <c r="C367" s="45">
        <v>0</v>
      </c>
      <c r="D367" s="45">
        <v>0</v>
      </c>
      <c r="E367" s="45">
        <v>0</v>
      </c>
      <c r="F367" s="45">
        <v>0</v>
      </c>
      <c r="G367" s="45">
        <v>0</v>
      </c>
      <c r="H367" s="58">
        <v>0</v>
      </c>
      <c r="I367" s="58">
        <v>0</v>
      </c>
      <c r="J367" s="58">
        <v>0</v>
      </c>
      <c r="K367" s="83">
        <v>0</v>
      </c>
      <c r="L367" s="125">
        <v>0</v>
      </c>
      <c r="M367" s="168">
        <v>0</v>
      </c>
      <c r="N367" s="32">
        <v>0</v>
      </c>
    </row>
    <row r="368" spans="1:14" ht="12.75">
      <c r="A368" s="98" t="s">
        <v>105</v>
      </c>
      <c r="B368" s="12">
        <v>37653</v>
      </c>
      <c r="C368" s="43">
        <v>0</v>
      </c>
      <c r="D368" s="43">
        <v>0</v>
      </c>
      <c r="E368" s="43">
        <v>0</v>
      </c>
      <c r="F368" s="43">
        <v>0</v>
      </c>
      <c r="G368" s="43">
        <v>0</v>
      </c>
      <c r="H368" s="56">
        <v>0</v>
      </c>
      <c r="I368" s="56">
        <v>0</v>
      </c>
      <c r="J368" s="56">
        <v>0</v>
      </c>
      <c r="K368" s="81">
        <v>0</v>
      </c>
      <c r="L368" s="122">
        <v>0</v>
      </c>
      <c r="M368" s="169">
        <v>0</v>
      </c>
      <c r="N368" s="33">
        <v>0</v>
      </c>
    </row>
    <row r="369" spans="1:14" ht="13.5" thickBot="1">
      <c r="A369" s="70" t="s">
        <v>106</v>
      </c>
      <c r="B369" s="4">
        <v>37654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58">
        <v>0</v>
      </c>
      <c r="I369" s="58">
        <v>0</v>
      </c>
      <c r="J369" s="58">
        <v>0</v>
      </c>
      <c r="K369" s="83">
        <v>0</v>
      </c>
      <c r="L369" s="125">
        <v>0</v>
      </c>
      <c r="M369" s="168">
        <v>0</v>
      </c>
      <c r="N369" s="32">
        <v>0</v>
      </c>
    </row>
    <row r="370" spans="1:14" ht="14.25" thickBot="1" thickTop="1">
      <c r="A370" s="180"/>
      <c r="B370" s="181"/>
      <c r="C370" s="52">
        <f aca="true" t="shared" si="66" ref="C370:L370">SUM(C363:C369)</f>
        <v>0</v>
      </c>
      <c r="D370" s="52">
        <f t="shared" si="66"/>
        <v>0</v>
      </c>
      <c r="E370" s="52">
        <f t="shared" si="66"/>
        <v>0</v>
      </c>
      <c r="F370" s="52">
        <f t="shared" si="66"/>
        <v>0</v>
      </c>
      <c r="G370" s="52">
        <f t="shared" si="66"/>
        <v>0</v>
      </c>
      <c r="H370" s="52">
        <f t="shared" si="66"/>
        <v>0</v>
      </c>
      <c r="I370" s="52">
        <f t="shared" si="66"/>
        <v>0</v>
      </c>
      <c r="J370" s="52">
        <f t="shared" si="66"/>
        <v>0</v>
      </c>
      <c r="K370" s="11">
        <f t="shared" si="66"/>
        <v>0</v>
      </c>
      <c r="L370" s="11">
        <f t="shared" si="66"/>
        <v>0</v>
      </c>
      <c r="M370" s="36">
        <v>0</v>
      </c>
      <c r="N370" s="36">
        <v>0</v>
      </c>
    </row>
    <row r="371" ht="13.5" thickTop="1"/>
    <row r="372" ht="13.5" thickBot="1"/>
    <row r="373" spans="1:14" ht="14.25" thickBot="1" thickTop="1">
      <c r="A373" s="13"/>
      <c r="C373" s="107"/>
      <c r="D373" s="119"/>
      <c r="E373" s="39" t="s">
        <v>115</v>
      </c>
      <c r="F373" s="118"/>
      <c r="G373" s="40"/>
      <c r="H373" s="38"/>
      <c r="I373" s="53" t="s">
        <v>9</v>
      </c>
      <c r="J373" s="54"/>
      <c r="K373" s="163" t="s">
        <v>187</v>
      </c>
      <c r="L373" s="127"/>
      <c r="M373" s="166" t="s">
        <v>99</v>
      </c>
      <c r="N373" s="167"/>
    </row>
    <row r="374" spans="1:14" ht="14.25" thickBot="1" thickTop="1">
      <c r="A374" s="16" t="s">
        <v>109</v>
      </c>
      <c r="B374" s="10" t="s">
        <v>0</v>
      </c>
      <c r="C374" s="41" t="s">
        <v>92</v>
      </c>
      <c r="D374" s="41" t="s">
        <v>93</v>
      </c>
      <c r="E374" s="41" t="s">
        <v>11</v>
      </c>
      <c r="F374" s="41" t="s">
        <v>94</v>
      </c>
      <c r="G374" s="119" t="s">
        <v>175</v>
      </c>
      <c r="H374" s="38" t="s">
        <v>10</v>
      </c>
      <c r="I374" s="38" t="s">
        <v>93</v>
      </c>
      <c r="J374" s="38" t="s">
        <v>94</v>
      </c>
      <c r="K374" s="79" t="s">
        <v>94</v>
      </c>
      <c r="L374" s="120" t="s">
        <v>175</v>
      </c>
      <c r="M374" s="51" t="s">
        <v>94</v>
      </c>
      <c r="N374" s="51" t="s">
        <v>188</v>
      </c>
    </row>
    <row r="375" spans="1:24" s="9" customFormat="1" ht="13.5" thickTop="1">
      <c r="A375" s="70" t="s">
        <v>107</v>
      </c>
      <c r="B375" s="4">
        <v>37655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  <c r="H375" s="58">
        <v>0</v>
      </c>
      <c r="I375" s="58">
        <v>0</v>
      </c>
      <c r="J375" s="58">
        <v>0</v>
      </c>
      <c r="K375" s="83">
        <v>0</v>
      </c>
      <c r="L375" s="125">
        <v>0</v>
      </c>
      <c r="M375" s="168">
        <v>0</v>
      </c>
      <c r="N375" s="32">
        <v>0</v>
      </c>
      <c r="O375" s="74"/>
      <c r="P375" s="74"/>
      <c r="Q375" s="74"/>
      <c r="R375" s="74"/>
      <c r="S375" s="74"/>
      <c r="T375" s="75"/>
      <c r="U375" s="94"/>
      <c r="V375" s="94"/>
      <c r="W375" s="76"/>
      <c r="X375" s="76"/>
    </row>
    <row r="376" spans="1:24" s="9" customFormat="1" ht="12.75">
      <c r="A376" s="70" t="s">
        <v>108</v>
      </c>
      <c r="B376" s="4">
        <v>37656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58">
        <v>0</v>
      </c>
      <c r="I376" s="58">
        <v>0</v>
      </c>
      <c r="J376" s="58">
        <v>0</v>
      </c>
      <c r="K376" s="83">
        <v>0</v>
      </c>
      <c r="L376" s="125">
        <v>0</v>
      </c>
      <c r="M376" s="168">
        <v>0</v>
      </c>
      <c r="N376" s="32">
        <v>0</v>
      </c>
      <c r="O376" s="74"/>
      <c r="P376" s="74"/>
      <c r="Q376" s="74"/>
      <c r="R376" s="74"/>
      <c r="S376" s="74"/>
      <c r="T376" s="75"/>
      <c r="U376" s="94"/>
      <c r="V376" s="94"/>
      <c r="W376" s="76"/>
      <c r="X376" s="76"/>
    </row>
    <row r="377" spans="1:24" s="9" customFormat="1" ht="12.75">
      <c r="A377" s="70" t="s">
        <v>102</v>
      </c>
      <c r="B377" s="4">
        <v>37657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58">
        <v>0</v>
      </c>
      <c r="I377" s="58">
        <v>0</v>
      </c>
      <c r="J377" s="58">
        <v>0</v>
      </c>
      <c r="K377" s="83">
        <v>0</v>
      </c>
      <c r="L377" s="125">
        <v>0</v>
      </c>
      <c r="M377" s="168">
        <v>0</v>
      </c>
      <c r="N377" s="32">
        <v>0</v>
      </c>
      <c r="O377" s="74"/>
      <c r="P377" s="74"/>
      <c r="Q377" s="74"/>
      <c r="R377" s="74"/>
      <c r="S377" s="74"/>
      <c r="T377" s="75"/>
      <c r="U377" s="94"/>
      <c r="V377" s="94"/>
      <c r="W377" s="76"/>
      <c r="X377" s="76"/>
    </row>
    <row r="378" spans="1:24" s="9" customFormat="1" ht="12.75">
      <c r="A378" s="70" t="s">
        <v>103</v>
      </c>
      <c r="B378" s="4">
        <v>37658</v>
      </c>
      <c r="C378" s="45">
        <v>0</v>
      </c>
      <c r="D378" s="45">
        <v>0</v>
      </c>
      <c r="E378" s="45">
        <v>0</v>
      </c>
      <c r="F378" s="45">
        <v>0</v>
      </c>
      <c r="G378" s="45">
        <v>0</v>
      </c>
      <c r="H378" s="58">
        <v>0</v>
      </c>
      <c r="I378" s="58">
        <v>0</v>
      </c>
      <c r="J378" s="58">
        <v>0</v>
      </c>
      <c r="K378" s="83">
        <v>0</v>
      </c>
      <c r="L378" s="125">
        <v>0</v>
      </c>
      <c r="M378" s="168">
        <v>0</v>
      </c>
      <c r="N378" s="32">
        <v>0</v>
      </c>
      <c r="O378" s="74"/>
      <c r="P378" s="74"/>
      <c r="Q378" s="74"/>
      <c r="R378" s="74"/>
      <c r="S378" s="74"/>
      <c r="T378" s="75"/>
      <c r="U378" s="94"/>
      <c r="V378" s="94"/>
      <c r="W378" s="76"/>
      <c r="X378" s="76"/>
    </row>
    <row r="379" spans="1:24" s="9" customFormat="1" ht="12.75">
      <c r="A379" s="70" t="s">
        <v>104</v>
      </c>
      <c r="B379" s="4">
        <v>37659</v>
      </c>
      <c r="C379" s="45">
        <v>0</v>
      </c>
      <c r="D379" s="45">
        <v>0</v>
      </c>
      <c r="E379" s="45">
        <v>0</v>
      </c>
      <c r="F379" s="45">
        <v>0</v>
      </c>
      <c r="G379" s="45">
        <v>0</v>
      </c>
      <c r="H379" s="58">
        <v>0</v>
      </c>
      <c r="I379" s="58">
        <v>0</v>
      </c>
      <c r="J379" s="58">
        <v>0</v>
      </c>
      <c r="K379" s="83">
        <v>0</v>
      </c>
      <c r="L379" s="125">
        <v>0</v>
      </c>
      <c r="M379" s="168">
        <v>0</v>
      </c>
      <c r="N379" s="32">
        <v>0</v>
      </c>
      <c r="O379" s="74"/>
      <c r="P379" s="74"/>
      <c r="Q379" s="74"/>
      <c r="R379" s="74"/>
      <c r="S379" s="74"/>
      <c r="T379" s="75"/>
      <c r="U379" s="94"/>
      <c r="V379" s="94"/>
      <c r="W379" s="76"/>
      <c r="X379" s="76"/>
    </row>
    <row r="380" spans="1:24" s="9" customFormat="1" ht="12.75">
      <c r="A380" s="70" t="s">
        <v>105</v>
      </c>
      <c r="B380" s="4">
        <v>37660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58">
        <v>0</v>
      </c>
      <c r="I380" s="58">
        <v>0</v>
      </c>
      <c r="J380" s="58">
        <v>0</v>
      </c>
      <c r="K380" s="83">
        <v>0</v>
      </c>
      <c r="L380" s="125">
        <v>0</v>
      </c>
      <c r="M380" s="168">
        <v>0</v>
      </c>
      <c r="N380" s="32">
        <v>0</v>
      </c>
      <c r="O380" s="74"/>
      <c r="P380" s="74"/>
      <c r="Q380" s="74"/>
      <c r="R380" s="74"/>
      <c r="S380" s="74"/>
      <c r="T380" s="75"/>
      <c r="U380" s="94"/>
      <c r="V380" s="94"/>
      <c r="W380" s="76"/>
      <c r="X380" s="76"/>
    </row>
    <row r="381" spans="1:24" s="9" customFormat="1" ht="13.5" thickBot="1">
      <c r="A381" s="70" t="s">
        <v>106</v>
      </c>
      <c r="B381" s="4">
        <v>37661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58">
        <v>0</v>
      </c>
      <c r="I381" s="58">
        <v>0</v>
      </c>
      <c r="J381" s="58">
        <v>0</v>
      </c>
      <c r="K381" s="83">
        <v>0</v>
      </c>
      <c r="L381" s="125">
        <v>0</v>
      </c>
      <c r="M381" s="168">
        <v>0</v>
      </c>
      <c r="N381" s="32">
        <v>0</v>
      </c>
      <c r="O381" s="74"/>
      <c r="P381" s="74"/>
      <c r="Q381" s="74"/>
      <c r="R381" s="74"/>
      <c r="S381" s="74"/>
      <c r="T381" s="75"/>
      <c r="U381" s="94"/>
      <c r="V381" s="94"/>
      <c r="W381" s="76"/>
      <c r="X381" s="76"/>
    </row>
    <row r="382" spans="1:14" ht="14.25" thickBot="1" thickTop="1">
      <c r="A382" s="180"/>
      <c r="B382" s="181"/>
      <c r="C382" s="52">
        <f aca="true" t="shared" si="67" ref="C382:L382">SUM(C375:C381)</f>
        <v>0</v>
      </c>
      <c r="D382" s="52">
        <f t="shared" si="67"/>
        <v>0</v>
      </c>
      <c r="E382" s="52">
        <f t="shared" si="67"/>
        <v>0</v>
      </c>
      <c r="F382" s="52">
        <f t="shared" si="67"/>
        <v>0</v>
      </c>
      <c r="G382" s="52">
        <f t="shared" si="67"/>
        <v>0</v>
      </c>
      <c r="H382" s="52">
        <f t="shared" si="67"/>
        <v>0</v>
      </c>
      <c r="I382" s="52">
        <f t="shared" si="67"/>
        <v>0</v>
      </c>
      <c r="J382" s="52">
        <f t="shared" si="67"/>
        <v>0</v>
      </c>
      <c r="K382" s="11">
        <f t="shared" si="67"/>
        <v>0</v>
      </c>
      <c r="L382" s="11">
        <f t="shared" si="67"/>
        <v>0</v>
      </c>
      <c r="M382" s="36">
        <v>0</v>
      </c>
      <c r="N382" s="36">
        <v>0</v>
      </c>
    </row>
    <row r="383" ht="13.5" thickTop="1"/>
    <row r="384" ht="13.5" thickBot="1"/>
    <row r="385" spans="1:14" ht="14.25" thickBot="1" thickTop="1">
      <c r="A385" s="13"/>
      <c r="C385" s="107"/>
      <c r="D385" s="119"/>
      <c r="E385" s="39" t="s">
        <v>115</v>
      </c>
      <c r="F385" s="118"/>
      <c r="G385" s="40"/>
      <c r="H385" s="38"/>
      <c r="I385" s="53" t="s">
        <v>9</v>
      </c>
      <c r="J385" s="54"/>
      <c r="K385" s="163" t="s">
        <v>187</v>
      </c>
      <c r="L385" s="127"/>
      <c r="M385" s="166" t="s">
        <v>99</v>
      </c>
      <c r="N385" s="167"/>
    </row>
    <row r="386" spans="1:14" ht="14.25" thickBot="1" thickTop="1">
      <c r="A386" s="16" t="s">
        <v>109</v>
      </c>
      <c r="B386" s="10" t="s">
        <v>0</v>
      </c>
      <c r="C386" s="41" t="s">
        <v>92</v>
      </c>
      <c r="D386" s="41" t="s">
        <v>93</v>
      </c>
      <c r="E386" s="41" t="s">
        <v>11</v>
      </c>
      <c r="F386" s="41" t="s">
        <v>94</v>
      </c>
      <c r="G386" s="119" t="s">
        <v>175</v>
      </c>
      <c r="H386" s="38" t="s">
        <v>10</v>
      </c>
      <c r="I386" s="38" t="s">
        <v>93</v>
      </c>
      <c r="J386" s="38" t="s">
        <v>94</v>
      </c>
      <c r="K386" s="79" t="s">
        <v>94</v>
      </c>
      <c r="L386" s="120" t="s">
        <v>175</v>
      </c>
      <c r="M386" s="51" t="s">
        <v>94</v>
      </c>
      <c r="N386" s="51" t="s">
        <v>188</v>
      </c>
    </row>
    <row r="387" spans="1:24" s="9" customFormat="1" ht="13.5" thickTop="1">
      <c r="A387" s="70" t="s">
        <v>107</v>
      </c>
      <c r="B387" s="4">
        <v>37662</v>
      </c>
      <c r="C387" s="45">
        <v>9.25</v>
      </c>
      <c r="D387" s="45">
        <v>7.7</v>
      </c>
      <c r="E387" s="45">
        <v>5.51</v>
      </c>
      <c r="F387" s="45">
        <v>5.49</v>
      </c>
      <c r="G387" s="45">
        <v>5.49</v>
      </c>
      <c r="H387" s="58">
        <v>0.6</v>
      </c>
      <c r="I387" s="58">
        <v>0.5</v>
      </c>
      <c r="J387" s="58">
        <v>0.2</v>
      </c>
      <c r="K387" s="83">
        <v>27</v>
      </c>
      <c r="L387" s="125">
        <v>27</v>
      </c>
      <c r="M387" s="168">
        <f>F387/C387</f>
        <v>0.5935135135135136</v>
      </c>
      <c r="N387" s="32">
        <f>G387/C387</f>
        <v>0.5935135135135136</v>
      </c>
      <c r="O387" s="74"/>
      <c r="P387" s="74"/>
      <c r="Q387" s="74"/>
      <c r="R387" s="74"/>
      <c r="S387" s="74"/>
      <c r="T387" s="75"/>
      <c r="U387" s="94"/>
      <c r="V387" s="94"/>
      <c r="W387" s="76"/>
      <c r="X387" s="76"/>
    </row>
    <row r="388" spans="1:24" s="9" customFormat="1" ht="12.75">
      <c r="A388" s="70" t="s">
        <v>108</v>
      </c>
      <c r="B388" s="4">
        <v>37663</v>
      </c>
      <c r="C388" s="45">
        <v>166.59</v>
      </c>
      <c r="D388" s="45">
        <v>164.91</v>
      </c>
      <c r="E388" s="45">
        <v>144.25</v>
      </c>
      <c r="F388" s="45">
        <v>144.19</v>
      </c>
      <c r="G388" s="45">
        <v>144.19</v>
      </c>
      <c r="H388" s="58">
        <v>3</v>
      </c>
      <c r="I388" s="58">
        <v>3</v>
      </c>
      <c r="J388" s="58">
        <v>2.8</v>
      </c>
      <c r="K388" s="83">
        <v>369</v>
      </c>
      <c r="L388" s="125">
        <v>369</v>
      </c>
      <c r="M388" s="168">
        <f>F388/C388</f>
        <v>0.865538147547872</v>
      </c>
      <c r="N388" s="32">
        <f>G388/C388</f>
        <v>0.865538147547872</v>
      </c>
      <c r="O388" s="74"/>
      <c r="P388" s="74"/>
      <c r="Q388" s="74"/>
      <c r="R388" s="74"/>
      <c r="S388" s="74"/>
      <c r="T388" s="75"/>
      <c r="U388" s="94"/>
      <c r="V388" s="94"/>
      <c r="W388" s="76"/>
      <c r="X388" s="76"/>
    </row>
    <row r="389" spans="1:24" s="9" customFormat="1" ht="12.75">
      <c r="A389" s="70" t="s">
        <v>102</v>
      </c>
      <c r="B389" s="4">
        <v>37664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58">
        <v>0</v>
      </c>
      <c r="I389" s="58">
        <v>0</v>
      </c>
      <c r="J389" s="58">
        <v>0</v>
      </c>
      <c r="K389" s="83">
        <v>0</v>
      </c>
      <c r="L389" s="125">
        <v>0</v>
      </c>
      <c r="M389" s="168">
        <v>0</v>
      </c>
      <c r="N389" s="32">
        <v>0</v>
      </c>
      <c r="O389" s="74"/>
      <c r="P389" s="74"/>
      <c r="Q389" s="74"/>
      <c r="R389" s="74"/>
      <c r="S389" s="74"/>
      <c r="T389" s="75"/>
      <c r="U389" s="94"/>
      <c r="V389" s="94"/>
      <c r="W389" s="76"/>
      <c r="X389" s="76"/>
    </row>
    <row r="390" spans="1:24" s="9" customFormat="1" ht="12.75">
      <c r="A390" s="70" t="s">
        <v>103</v>
      </c>
      <c r="B390" s="4">
        <v>37665</v>
      </c>
      <c r="C390" s="45">
        <v>682.94</v>
      </c>
      <c r="D390" s="45">
        <v>582.84</v>
      </c>
      <c r="E390" s="45">
        <v>443.99</v>
      </c>
      <c r="F390" s="45">
        <v>442.97</v>
      </c>
      <c r="G390" s="45">
        <v>442.97</v>
      </c>
      <c r="H390" s="58">
        <v>13.3</v>
      </c>
      <c r="I390" s="58">
        <v>11.6</v>
      </c>
      <c r="J390" s="58">
        <v>9.7</v>
      </c>
      <c r="K390" s="83">
        <v>1248</v>
      </c>
      <c r="L390" s="125">
        <v>1248</v>
      </c>
      <c r="M390" s="168">
        <f>F390/C390</f>
        <v>0.6486221337159926</v>
      </c>
      <c r="N390" s="32">
        <f>G390/C390</f>
        <v>0.6486221337159926</v>
      </c>
      <c r="O390" s="74"/>
      <c r="P390" s="74"/>
      <c r="Q390" s="74"/>
      <c r="R390" s="74"/>
      <c r="S390" s="74"/>
      <c r="T390" s="75"/>
      <c r="U390" s="94"/>
      <c r="V390" s="94"/>
      <c r="W390" s="76"/>
      <c r="X390" s="76"/>
    </row>
    <row r="391" spans="1:24" s="9" customFormat="1" ht="12.75">
      <c r="A391" s="70" t="s">
        <v>104</v>
      </c>
      <c r="B391" s="4">
        <v>37666</v>
      </c>
      <c r="C391" s="45">
        <v>137.62</v>
      </c>
      <c r="D391" s="45">
        <v>136.19</v>
      </c>
      <c r="E391" s="45">
        <v>123.07</v>
      </c>
      <c r="F391" s="45">
        <v>123.05</v>
      </c>
      <c r="G391" s="45">
        <v>123.05</v>
      </c>
      <c r="H391" s="58">
        <v>2.2</v>
      </c>
      <c r="I391" s="58">
        <v>2.2</v>
      </c>
      <c r="J391" s="58">
        <v>2.2</v>
      </c>
      <c r="K391" s="83">
        <v>373</v>
      </c>
      <c r="L391" s="125">
        <v>373</v>
      </c>
      <c r="M391" s="168">
        <f>F391/C391</f>
        <v>0.8941287603545995</v>
      </c>
      <c r="N391" s="32">
        <f>G391/C391</f>
        <v>0.8941287603545995</v>
      </c>
      <c r="O391" s="74"/>
      <c r="P391" s="74"/>
      <c r="Q391" s="74"/>
      <c r="R391" s="74"/>
      <c r="S391" s="74"/>
      <c r="T391" s="75"/>
      <c r="U391" s="94"/>
      <c r="V391" s="94"/>
      <c r="W391" s="76"/>
      <c r="X391" s="76"/>
    </row>
    <row r="392" spans="1:24" s="9" customFormat="1" ht="12.75">
      <c r="A392" s="70" t="s">
        <v>105</v>
      </c>
      <c r="B392" s="4">
        <v>37667</v>
      </c>
      <c r="C392" s="45">
        <v>1055.63</v>
      </c>
      <c r="D392" s="45">
        <v>1039.92</v>
      </c>
      <c r="E392" s="45">
        <v>893.16</v>
      </c>
      <c r="F392" s="45">
        <v>886.28</v>
      </c>
      <c r="G392" s="45">
        <v>886.28</v>
      </c>
      <c r="H392" s="58">
        <v>21.7</v>
      </c>
      <c r="I392" s="58">
        <v>21.4</v>
      </c>
      <c r="J392" s="58">
        <v>20.1</v>
      </c>
      <c r="K392" s="83">
        <v>2977</v>
      </c>
      <c r="L392" s="125">
        <v>2977</v>
      </c>
      <c r="M392" s="168">
        <f>F392/C392</f>
        <v>0.839574472116177</v>
      </c>
      <c r="N392" s="32">
        <f>G392/C392</f>
        <v>0.839574472116177</v>
      </c>
      <c r="O392" s="74"/>
      <c r="P392" s="74"/>
      <c r="Q392" s="74"/>
      <c r="R392" s="74"/>
      <c r="S392" s="74"/>
      <c r="T392" s="75"/>
      <c r="U392" s="94"/>
      <c r="V392" s="94"/>
      <c r="W392" s="76"/>
      <c r="X392" s="76"/>
    </row>
    <row r="393" spans="1:24" s="9" customFormat="1" ht="13.5" thickBot="1">
      <c r="A393" s="70" t="s">
        <v>106</v>
      </c>
      <c r="B393" s="4">
        <v>37668</v>
      </c>
      <c r="C393" s="45">
        <v>521.86</v>
      </c>
      <c r="D393" s="45">
        <v>507.82</v>
      </c>
      <c r="E393" s="45">
        <v>468.54</v>
      </c>
      <c r="F393" s="45">
        <v>468.32</v>
      </c>
      <c r="G393" s="45">
        <v>468.32</v>
      </c>
      <c r="H393" s="58">
        <v>10.9</v>
      </c>
      <c r="I393" s="58">
        <v>10.5</v>
      </c>
      <c r="J393" s="58">
        <v>10.4</v>
      </c>
      <c r="K393" s="83">
        <v>1543</v>
      </c>
      <c r="L393" s="125">
        <v>1543</v>
      </c>
      <c r="M393" s="168">
        <f>F393/C393</f>
        <v>0.8974054344076955</v>
      </c>
      <c r="N393" s="32">
        <f>G393/C393</f>
        <v>0.8974054344076955</v>
      </c>
      <c r="O393" s="74"/>
      <c r="P393" s="74"/>
      <c r="Q393" s="74"/>
      <c r="R393" s="74"/>
      <c r="S393" s="74"/>
      <c r="T393" s="75"/>
      <c r="U393" s="94"/>
      <c r="V393" s="94"/>
      <c r="W393" s="76"/>
      <c r="X393" s="76"/>
    </row>
    <row r="394" spans="1:14" ht="14.25" thickBot="1" thickTop="1">
      <c r="A394" s="180"/>
      <c r="B394" s="181"/>
      <c r="C394" s="52">
        <f aca="true" t="shared" si="68" ref="C394:L394">SUM(C387:C393)</f>
        <v>2573.8900000000003</v>
      </c>
      <c r="D394" s="52">
        <f t="shared" si="68"/>
        <v>2439.38</v>
      </c>
      <c r="E394" s="52">
        <f t="shared" si="68"/>
        <v>2078.52</v>
      </c>
      <c r="F394" s="52">
        <f t="shared" si="68"/>
        <v>2070.3</v>
      </c>
      <c r="G394" s="52">
        <f t="shared" si="68"/>
        <v>2070.3</v>
      </c>
      <c r="H394" s="52">
        <f t="shared" si="68"/>
        <v>51.699999999999996</v>
      </c>
      <c r="I394" s="52">
        <f t="shared" si="68"/>
        <v>49.2</v>
      </c>
      <c r="J394" s="52">
        <f t="shared" si="68"/>
        <v>45.4</v>
      </c>
      <c r="K394" s="11">
        <f t="shared" si="68"/>
        <v>6537</v>
      </c>
      <c r="L394" s="11">
        <f t="shared" si="68"/>
        <v>6537</v>
      </c>
      <c r="M394" s="36">
        <f>F394/C394</f>
        <v>0.8043467281041536</v>
      </c>
      <c r="N394" s="36">
        <f>G394/C394</f>
        <v>0.8043467281041536</v>
      </c>
    </row>
    <row r="395" ht="13.5" thickTop="1"/>
    <row r="396" ht="13.5" thickBot="1"/>
    <row r="397" spans="1:14" ht="14.25" thickBot="1" thickTop="1">
      <c r="A397" s="13"/>
      <c r="C397" s="107"/>
      <c r="D397" s="119"/>
      <c r="E397" s="39" t="s">
        <v>115</v>
      </c>
      <c r="F397" s="118"/>
      <c r="G397" s="40"/>
      <c r="H397" s="38"/>
      <c r="I397" s="53" t="s">
        <v>9</v>
      </c>
      <c r="J397" s="54"/>
      <c r="K397" s="163" t="s">
        <v>187</v>
      </c>
      <c r="L397" s="127"/>
      <c r="M397" s="166" t="s">
        <v>99</v>
      </c>
      <c r="N397" s="167"/>
    </row>
    <row r="398" spans="1:14" ht="14.25" thickBot="1" thickTop="1">
      <c r="A398" s="16" t="s">
        <v>109</v>
      </c>
      <c r="B398" s="10" t="s">
        <v>0</v>
      </c>
      <c r="C398" s="41" t="s">
        <v>92</v>
      </c>
      <c r="D398" s="41" t="s">
        <v>93</v>
      </c>
      <c r="E398" s="41" t="s">
        <v>11</v>
      </c>
      <c r="F398" s="41" t="s">
        <v>94</v>
      </c>
      <c r="G398" s="119" t="s">
        <v>175</v>
      </c>
      <c r="H398" s="38" t="s">
        <v>10</v>
      </c>
      <c r="I398" s="38" t="s">
        <v>93</v>
      </c>
      <c r="J398" s="38" t="s">
        <v>94</v>
      </c>
      <c r="K398" s="79" t="s">
        <v>94</v>
      </c>
      <c r="L398" s="120" t="s">
        <v>175</v>
      </c>
      <c r="M398" s="51" t="s">
        <v>94</v>
      </c>
      <c r="N398" s="51" t="s">
        <v>188</v>
      </c>
    </row>
    <row r="399" spans="1:24" s="9" customFormat="1" ht="13.5" thickTop="1">
      <c r="A399" s="70" t="s">
        <v>107</v>
      </c>
      <c r="B399" s="4">
        <v>37669</v>
      </c>
      <c r="C399" s="45"/>
      <c r="D399" s="45"/>
      <c r="E399" s="45"/>
      <c r="F399" s="45"/>
      <c r="G399" s="45"/>
      <c r="H399" s="58"/>
      <c r="I399" s="58"/>
      <c r="J399" s="58"/>
      <c r="K399" s="83"/>
      <c r="L399" s="125"/>
      <c r="M399" s="168"/>
      <c r="N399" s="32"/>
      <c r="O399" s="74"/>
      <c r="P399" s="74"/>
      <c r="Q399" s="74"/>
      <c r="R399" s="74"/>
      <c r="S399" s="74"/>
      <c r="T399" s="75"/>
      <c r="U399" s="94"/>
      <c r="V399" s="94"/>
      <c r="W399" s="76"/>
      <c r="X399" s="76"/>
    </row>
    <row r="400" spans="1:24" s="9" customFormat="1" ht="12.75">
      <c r="A400" s="70" t="s">
        <v>108</v>
      </c>
      <c r="B400" s="4">
        <v>37670</v>
      </c>
      <c r="C400" s="45"/>
      <c r="D400" s="45"/>
      <c r="E400" s="45"/>
      <c r="F400" s="45"/>
      <c r="G400" s="45"/>
      <c r="H400" s="58"/>
      <c r="I400" s="58"/>
      <c r="J400" s="58"/>
      <c r="K400" s="83"/>
      <c r="L400" s="125"/>
      <c r="M400" s="168"/>
      <c r="N400" s="32"/>
      <c r="O400" s="74"/>
      <c r="P400" s="74"/>
      <c r="Q400" s="74"/>
      <c r="R400" s="74"/>
      <c r="S400" s="74"/>
      <c r="T400" s="75"/>
      <c r="U400" s="94"/>
      <c r="V400" s="94"/>
      <c r="W400" s="76"/>
      <c r="X400" s="76"/>
    </row>
    <row r="401" spans="1:24" s="9" customFormat="1" ht="12.75">
      <c r="A401" s="70" t="s">
        <v>102</v>
      </c>
      <c r="B401" s="4">
        <v>37671</v>
      </c>
      <c r="C401" s="45"/>
      <c r="D401" s="45"/>
      <c r="E401" s="45"/>
      <c r="F401" s="45"/>
      <c r="G401" s="45"/>
      <c r="H401" s="58"/>
      <c r="I401" s="58"/>
      <c r="J401" s="58"/>
      <c r="K401" s="83"/>
      <c r="L401" s="125"/>
      <c r="M401" s="168"/>
      <c r="N401" s="32"/>
      <c r="O401" s="74"/>
      <c r="P401" s="74"/>
      <c r="Q401" s="74"/>
      <c r="R401" s="74"/>
      <c r="S401" s="74"/>
      <c r="T401" s="75"/>
      <c r="U401" s="94"/>
      <c r="V401" s="94"/>
      <c r="W401" s="76"/>
      <c r="X401" s="76"/>
    </row>
    <row r="402" spans="1:24" s="9" customFormat="1" ht="12.75">
      <c r="A402" s="70" t="s">
        <v>103</v>
      </c>
      <c r="B402" s="4">
        <v>37672</v>
      </c>
      <c r="C402" s="45"/>
      <c r="D402" s="45"/>
      <c r="E402" s="45"/>
      <c r="F402" s="45"/>
      <c r="G402" s="45"/>
      <c r="H402" s="58"/>
      <c r="I402" s="58"/>
      <c r="J402" s="58"/>
      <c r="K402" s="83"/>
      <c r="L402" s="125"/>
      <c r="M402" s="168"/>
      <c r="N402" s="32"/>
      <c r="O402" s="74"/>
      <c r="P402" s="74"/>
      <c r="Q402" s="74"/>
      <c r="R402" s="74"/>
      <c r="S402" s="74"/>
      <c r="T402" s="75"/>
      <c r="U402" s="94"/>
      <c r="V402" s="94"/>
      <c r="W402" s="76"/>
      <c r="X402" s="76"/>
    </row>
    <row r="403" spans="1:24" s="9" customFormat="1" ht="12.75">
      <c r="A403" s="70" t="s">
        <v>104</v>
      </c>
      <c r="B403" s="4">
        <v>37673</v>
      </c>
      <c r="C403" s="45"/>
      <c r="D403" s="45"/>
      <c r="E403" s="45"/>
      <c r="F403" s="45"/>
      <c r="G403" s="45"/>
      <c r="H403" s="58"/>
      <c r="I403" s="58"/>
      <c r="J403" s="58"/>
      <c r="K403" s="83"/>
      <c r="L403" s="125"/>
      <c r="M403" s="168"/>
      <c r="N403" s="32"/>
      <c r="O403" s="74"/>
      <c r="P403" s="74"/>
      <c r="Q403" s="74"/>
      <c r="R403" s="74"/>
      <c r="S403" s="74"/>
      <c r="T403" s="75"/>
      <c r="U403" s="94"/>
      <c r="V403" s="94"/>
      <c r="W403" s="76"/>
      <c r="X403" s="76"/>
    </row>
    <row r="404" spans="1:24" s="9" customFormat="1" ht="12.75">
      <c r="A404" s="70" t="s">
        <v>105</v>
      </c>
      <c r="B404" s="4">
        <v>37674</v>
      </c>
      <c r="C404" s="45"/>
      <c r="D404" s="45"/>
      <c r="E404" s="45"/>
      <c r="F404" s="45"/>
      <c r="G404" s="45"/>
      <c r="H404" s="58"/>
      <c r="I404" s="58"/>
      <c r="J404" s="58"/>
      <c r="K404" s="83"/>
      <c r="L404" s="125"/>
      <c r="M404" s="168"/>
      <c r="N404" s="32"/>
      <c r="O404" s="74"/>
      <c r="P404" s="74"/>
      <c r="Q404" s="74"/>
      <c r="R404" s="74"/>
      <c r="S404" s="74"/>
      <c r="T404" s="75"/>
      <c r="U404" s="94"/>
      <c r="V404" s="94"/>
      <c r="W404" s="76"/>
      <c r="X404" s="76"/>
    </row>
    <row r="405" spans="1:24" s="9" customFormat="1" ht="13.5" thickBot="1">
      <c r="A405" s="70" t="s">
        <v>106</v>
      </c>
      <c r="B405" s="4">
        <v>37675</v>
      </c>
      <c r="C405" s="45"/>
      <c r="D405" s="45"/>
      <c r="E405" s="45"/>
      <c r="F405" s="45"/>
      <c r="G405" s="45"/>
      <c r="H405" s="58"/>
      <c r="I405" s="58"/>
      <c r="J405" s="58"/>
      <c r="K405" s="83"/>
      <c r="L405" s="125"/>
      <c r="M405" s="168"/>
      <c r="N405" s="32"/>
      <c r="O405" s="74"/>
      <c r="P405" s="74"/>
      <c r="Q405" s="74"/>
      <c r="R405" s="74"/>
      <c r="S405" s="74"/>
      <c r="T405" s="75"/>
      <c r="U405" s="94"/>
      <c r="V405" s="94"/>
      <c r="W405" s="76"/>
      <c r="X405" s="76"/>
    </row>
    <row r="406" spans="1:14" ht="14.25" thickBot="1" thickTop="1">
      <c r="A406" s="180"/>
      <c r="B406" s="181"/>
      <c r="C406" s="52">
        <f aca="true" t="shared" si="69" ref="C406:L406">SUM(C399:C405)</f>
        <v>0</v>
      </c>
      <c r="D406" s="52">
        <f t="shared" si="69"/>
        <v>0</v>
      </c>
      <c r="E406" s="52">
        <f t="shared" si="69"/>
        <v>0</v>
      </c>
      <c r="F406" s="52">
        <f t="shared" si="69"/>
        <v>0</v>
      </c>
      <c r="G406" s="52">
        <f t="shared" si="69"/>
        <v>0</v>
      </c>
      <c r="H406" s="52">
        <f t="shared" si="69"/>
        <v>0</v>
      </c>
      <c r="I406" s="52">
        <f t="shared" si="69"/>
        <v>0</v>
      </c>
      <c r="J406" s="52">
        <f t="shared" si="69"/>
        <v>0</v>
      </c>
      <c r="K406" s="11">
        <f t="shared" si="69"/>
        <v>0</v>
      </c>
      <c r="L406" s="11">
        <f t="shared" si="69"/>
        <v>0</v>
      </c>
      <c r="M406" s="36">
        <v>0</v>
      </c>
      <c r="N406" s="36">
        <v>0</v>
      </c>
    </row>
    <row r="407" ht="13.5" thickTop="1"/>
  </sheetData>
  <printOptions/>
  <pageMargins left="0.25" right="0.25" top="1.29" bottom="0.5" header="1.4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18"/>
  <sheetViews>
    <sheetView workbookViewId="0" topLeftCell="A380">
      <selection activeCell="M394" sqref="M394:N394"/>
    </sheetView>
  </sheetViews>
  <sheetFormatPr defaultColWidth="9.140625" defaultRowHeight="12.75"/>
  <cols>
    <col min="2" max="2" width="10.7109375" style="0" customWidth="1"/>
    <col min="3" max="7" width="9.7109375" style="37" customWidth="1"/>
    <col min="8" max="10" width="6.7109375" style="37" customWidth="1"/>
    <col min="11" max="12" width="8.7109375" style="0" customWidth="1"/>
    <col min="13" max="13" width="6.7109375" style="29" customWidth="1"/>
  </cols>
  <sheetData>
    <row r="1" spans="1:20" ht="14.25" thickBot="1" thickTop="1">
      <c r="A1" s="13"/>
      <c r="C1" s="107"/>
      <c r="D1" s="119"/>
      <c r="E1" s="39" t="s">
        <v>115</v>
      </c>
      <c r="F1" s="118"/>
      <c r="G1" s="40"/>
      <c r="H1" s="38"/>
      <c r="I1" s="53" t="s">
        <v>9</v>
      </c>
      <c r="J1" s="54"/>
      <c r="K1" s="163" t="s">
        <v>187</v>
      </c>
      <c r="L1" s="127"/>
      <c r="M1" s="166" t="s">
        <v>99</v>
      </c>
      <c r="N1" s="167"/>
      <c r="O1" s="85"/>
      <c r="P1" s="85"/>
      <c r="Q1" s="85"/>
      <c r="R1" s="86"/>
      <c r="S1" s="87"/>
      <c r="T1" s="88"/>
    </row>
    <row r="2" spans="1:20" s="1" customFormat="1" ht="14.25" thickBot="1" thickTop="1">
      <c r="A2" s="16" t="s">
        <v>109</v>
      </c>
      <c r="B2" s="10" t="s">
        <v>0</v>
      </c>
      <c r="C2" s="41" t="s">
        <v>92</v>
      </c>
      <c r="D2" s="41" t="s">
        <v>93</v>
      </c>
      <c r="E2" s="41" t="s">
        <v>11</v>
      </c>
      <c r="F2" s="41" t="s">
        <v>94</v>
      </c>
      <c r="G2" s="119" t="s">
        <v>175</v>
      </c>
      <c r="H2" s="38" t="s">
        <v>10</v>
      </c>
      <c r="I2" s="38" t="s">
        <v>93</v>
      </c>
      <c r="J2" s="38" t="s">
        <v>94</v>
      </c>
      <c r="K2" s="79" t="s">
        <v>94</v>
      </c>
      <c r="L2" s="120" t="s">
        <v>175</v>
      </c>
      <c r="M2" s="51" t="s">
        <v>94</v>
      </c>
      <c r="N2" s="51" t="s">
        <v>188</v>
      </c>
      <c r="O2" s="85"/>
      <c r="P2" s="85"/>
      <c r="Q2" s="85"/>
      <c r="R2" s="86"/>
      <c r="S2" s="87"/>
      <c r="T2" s="88"/>
    </row>
    <row r="3" spans="1:24" ht="13.5" thickTop="1">
      <c r="A3" s="70" t="s">
        <v>104</v>
      </c>
      <c r="B3" s="4">
        <v>37442</v>
      </c>
      <c r="C3" s="45">
        <v>24.25</v>
      </c>
      <c r="D3" s="45">
        <v>24.14</v>
      </c>
      <c r="E3" s="45">
        <v>21.7</v>
      </c>
      <c r="F3" s="45">
        <v>20.38</v>
      </c>
      <c r="G3" s="45">
        <v>20.38</v>
      </c>
      <c r="H3" s="58">
        <v>1.2</v>
      </c>
      <c r="I3" s="58">
        <v>1.2</v>
      </c>
      <c r="J3" s="58">
        <v>1.2</v>
      </c>
      <c r="K3" s="83">
        <v>99</v>
      </c>
      <c r="L3" s="125">
        <v>99</v>
      </c>
      <c r="M3" s="168">
        <f>F3/C3</f>
        <v>0.8404123711340206</v>
      </c>
      <c r="N3" s="32">
        <f aca="true" t="shared" si="0" ref="N3:N9">G3/C3</f>
        <v>0.8404123711340206</v>
      </c>
      <c r="O3" s="85"/>
      <c r="P3" s="85"/>
      <c r="Q3" s="85"/>
      <c r="R3" s="85"/>
      <c r="S3" s="85"/>
      <c r="T3" s="86"/>
      <c r="U3" s="87"/>
      <c r="V3" s="87"/>
      <c r="W3" s="88"/>
      <c r="X3" s="88"/>
    </row>
    <row r="4" spans="1:24" ht="12.75">
      <c r="A4" s="70" t="s">
        <v>105</v>
      </c>
      <c r="B4" s="4">
        <v>37443</v>
      </c>
      <c r="C4" s="45">
        <v>769.72</v>
      </c>
      <c r="D4" s="45">
        <v>713.11</v>
      </c>
      <c r="E4" s="45">
        <v>496.93</v>
      </c>
      <c r="F4" s="45">
        <v>427.05</v>
      </c>
      <c r="G4" s="45">
        <v>427.05</v>
      </c>
      <c r="H4" s="58">
        <v>19</v>
      </c>
      <c r="I4" s="58">
        <v>17.6</v>
      </c>
      <c r="J4" s="58">
        <v>16.3</v>
      </c>
      <c r="K4" s="83">
        <v>1777</v>
      </c>
      <c r="L4" s="125">
        <v>1777</v>
      </c>
      <c r="M4" s="168">
        <f>F4/C4</f>
        <v>0.5548121394792912</v>
      </c>
      <c r="N4" s="32">
        <f t="shared" si="0"/>
        <v>0.5548121394792912</v>
      </c>
      <c r="O4" s="85"/>
      <c r="P4" s="85"/>
      <c r="Q4" s="85"/>
      <c r="R4" s="85"/>
      <c r="S4" s="85"/>
      <c r="T4" s="86"/>
      <c r="U4" s="87"/>
      <c r="V4" s="87"/>
      <c r="W4" s="88"/>
      <c r="X4" s="88"/>
    </row>
    <row r="5" spans="1:24" ht="12.75">
      <c r="A5" s="70" t="s">
        <v>106</v>
      </c>
      <c r="B5" s="4">
        <v>37444</v>
      </c>
      <c r="C5" s="45">
        <v>583.87</v>
      </c>
      <c r="D5" s="45">
        <v>558.56</v>
      </c>
      <c r="E5" s="45">
        <v>440.83</v>
      </c>
      <c r="F5" s="45">
        <v>371.62</v>
      </c>
      <c r="G5" s="45">
        <v>371.62</v>
      </c>
      <c r="H5" s="58">
        <v>15.1</v>
      </c>
      <c r="I5" s="58">
        <v>14.3</v>
      </c>
      <c r="J5" s="58">
        <v>12.8</v>
      </c>
      <c r="K5" s="83">
        <v>1356</v>
      </c>
      <c r="L5" s="125">
        <v>1356</v>
      </c>
      <c r="M5" s="168">
        <f>F5/C5</f>
        <v>0.6364772980286708</v>
      </c>
      <c r="N5" s="32">
        <f t="shared" si="0"/>
        <v>0.6364772980286708</v>
      </c>
      <c r="O5" s="85"/>
      <c r="P5" s="85"/>
      <c r="Q5" s="85"/>
      <c r="R5" s="85"/>
      <c r="S5" s="85"/>
      <c r="T5" s="86"/>
      <c r="U5" s="87"/>
      <c r="V5" s="87"/>
      <c r="W5" s="88"/>
      <c r="X5" s="88"/>
    </row>
    <row r="6" spans="1:24" ht="12.75">
      <c r="A6" s="70" t="s">
        <v>107</v>
      </c>
      <c r="B6" s="4">
        <v>37445</v>
      </c>
      <c r="C6" s="45">
        <v>674.95</v>
      </c>
      <c r="D6" s="45">
        <v>666.34</v>
      </c>
      <c r="E6" s="45">
        <v>533.92</v>
      </c>
      <c r="F6" s="45">
        <v>505.19</v>
      </c>
      <c r="G6" s="45">
        <v>505.19</v>
      </c>
      <c r="H6" s="58">
        <v>19.9</v>
      </c>
      <c r="I6" s="58">
        <v>19.6</v>
      </c>
      <c r="J6" s="58">
        <v>17.6</v>
      </c>
      <c r="K6" s="83">
        <v>1923</v>
      </c>
      <c r="L6" s="125">
        <v>1923</v>
      </c>
      <c r="M6" s="168">
        <f>F6/C6</f>
        <v>0.748485072968368</v>
      </c>
      <c r="N6" s="32">
        <f t="shared" si="0"/>
        <v>0.748485072968368</v>
      </c>
      <c r="O6" s="85"/>
      <c r="P6" s="85"/>
      <c r="Q6" s="85"/>
      <c r="R6" s="85"/>
      <c r="S6" s="85"/>
      <c r="T6" s="86"/>
      <c r="U6" s="87"/>
      <c r="V6" s="87"/>
      <c r="W6" s="88"/>
      <c r="X6" s="88"/>
    </row>
    <row r="7" spans="1:24" ht="12.75">
      <c r="A7" s="70" t="s">
        <v>108</v>
      </c>
      <c r="B7" s="4">
        <v>37446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58">
        <v>0</v>
      </c>
      <c r="I7" s="58">
        <v>0</v>
      </c>
      <c r="J7" s="58">
        <v>0</v>
      </c>
      <c r="K7" s="83">
        <v>0</v>
      </c>
      <c r="L7" s="125">
        <v>0</v>
      </c>
      <c r="M7" s="168">
        <v>0</v>
      </c>
      <c r="N7" s="32">
        <v>0</v>
      </c>
      <c r="O7" s="85"/>
      <c r="P7" s="85"/>
      <c r="Q7" s="85"/>
      <c r="R7" s="85"/>
      <c r="S7" s="85"/>
      <c r="T7" s="86"/>
      <c r="U7" s="87"/>
      <c r="V7" s="87"/>
      <c r="W7" s="88"/>
      <c r="X7" s="88"/>
    </row>
    <row r="8" spans="1:24" ht="12.75">
      <c r="A8" s="70" t="s">
        <v>102</v>
      </c>
      <c r="B8" s="4">
        <v>37447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58">
        <v>0</v>
      </c>
      <c r="I8" s="58">
        <v>0</v>
      </c>
      <c r="J8" s="58">
        <v>0</v>
      </c>
      <c r="K8" s="83">
        <v>0</v>
      </c>
      <c r="L8" s="125">
        <v>0</v>
      </c>
      <c r="M8" s="168">
        <v>0</v>
      </c>
      <c r="N8" s="32">
        <v>0</v>
      </c>
      <c r="O8" s="85"/>
      <c r="P8" s="85"/>
      <c r="Q8" s="85"/>
      <c r="R8" s="85"/>
      <c r="S8" s="85"/>
      <c r="T8" s="86"/>
      <c r="U8" s="87"/>
      <c r="V8" s="87"/>
      <c r="W8" s="88"/>
      <c r="X8" s="88"/>
    </row>
    <row r="9" spans="1:24" ht="13.5" thickBot="1">
      <c r="A9" s="73" t="s">
        <v>103</v>
      </c>
      <c r="B9" s="8">
        <v>37448</v>
      </c>
      <c r="C9" s="45">
        <v>341.48</v>
      </c>
      <c r="D9" s="45">
        <v>303.25</v>
      </c>
      <c r="E9" s="45">
        <v>193.73</v>
      </c>
      <c r="F9" s="45">
        <v>187.83</v>
      </c>
      <c r="G9" s="45">
        <v>187.83</v>
      </c>
      <c r="H9" s="58">
        <v>9.4</v>
      </c>
      <c r="I9" s="58">
        <v>8.5</v>
      </c>
      <c r="J9" s="58">
        <v>7.2</v>
      </c>
      <c r="K9" s="83">
        <v>789</v>
      </c>
      <c r="L9" s="125">
        <v>789</v>
      </c>
      <c r="M9" s="168">
        <f>F9/C9</f>
        <v>0.5500468548670493</v>
      </c>
      <c r="N9" s="32">
        <f t="shared" si="0"/>
        <v>0.5500468548670493</v>
      </c>
      <c r="O9" s="85"/>
      <c r="P9" s="85"/>
      <c r="Q9" s="85"/>
      <c r="R9" s="85"/>
      <c r="S9" s="85"/>
      <c r="T9" s="86"/>
      <c r="U9" s="87"/>
      <c r="V9" s="87"/>
      <c r="W9" s="88"/>
      <c r="X9" s="88"/>
    </row>
    <row r="10" spans="1:14" ht="14.25" thickBot="1" thickTop="1">
      <c r="A10" s="180"/>
      <c r="B10" s="181"/>
      <c r="C10" s="52">
        <f aca="true" t="shared" si="1" ref="C10:L10">SUM(C3:C9)</f>
        <v>2394.27</v>
      </c>
      <c r="D10" s="52">
        <f t="shared" si="1"/>
        <v>2265.4</v>
      </c>
      <c r="E10" s="52">
        <f t="shared" si="1"/>
        <v>1687.1100000000001</v>
      </c>
      <c r="F10" s="52">
        <f t="shared" si="1"/>
        <v>1512.07</v>
      </c>
      <c r="G10" s="52">
        <f t="shared" si="1"/>
        <v>1512.07</v>
      </c>
      <c r="H10" s="52">
        <f t="shared" si="1"/>
        <v>64.6</v>
      </c>
      <c r="I10" s="52">
        <f t="shared" si="1"/>
        <v>61.2</v>
      </c>
      <c r="J10" s="52">
        <f t="shared" si="1"/>
        <v>55.10000000000001</v>
      </c>
      <c r="K10" s="11">
        <f t="shared" si="1"/>
        <v>5944</v>
      </c>
      <c r="L10" s="11">
        <f t="shared" si="1"/>
        <v>5944</v>
      </c>
      <c r="M10" s="36">
        <f>F10/C10</f>
        <v>0.6315369611614395</v>
      </c>
      <c r="N10" s="36">
        <f>G10/C10</f>
        <v>0.6315369611614395</v>
      </c>
    </row>
    <row r="11" ht="13.5" thickTop="1"/>
    <row r="12" ht="13.5" thickBot="1"/>
    <row r="13" spans="1:20" ht="14.25" thickBot="1" thickTop="1">
      <c r="A13" s="13"/>
      <c r="C13" s="107"/>
      <c r="D13" s="119"/>
      <c r="E13" s="39" t="s">
        <v>115</v>
      </c>
      <c r="F13" s="118"/>
      <c r="G13" s="40"/>
      <c r="H13" s="38"/>
      <c r="I13" s="53" t="s">
        <v>9</v>
      </c>
      <c r="J13" s="54"/>
      <c r="K13" s="163" t="s">
        <v>187</v>
      </c>
      <c r="L13" s="127"/>
      <c r="M13" s="166" t="s">
        <v>99</v>
      </c>
      <c r="N13" s="167"/>
      <c r="O13" s="85"/>
      <c r="P13" s="85"/>
      <c r="Q13" s="85"/>
      <c r="R13" s="86"/>
      <c r="S13" s="87"/>
      <c r="T13" s="88"/>
    </row>
    <row r="14" spans="1:20" s="1" customFormat="1" ht="14.25" thickBot="1" thickTop="1">
      <c r="A14" s="16" t="s">
        <v>109</v>
      </c>
      <c r="B14" s="10" t="s">
        <v>0</v>
      </c>
      <c r="C14" s="41" t="s">
        <v>92</v>
      </c>
      <c r="D14" s="41" t="s">
        <v>93</v>
      </c>
      <c r="E14" s="41" t="s">
        <v>11</v>
      </c>
      <c r="F14" s="41" t="s">
        <v>94</v>
      </c>
      <c r="G14" s="119" t="s">
        <v>175</v>
      </c>
      <c r="H14" s="38" t="s">
        <v>10</v>
      </c>
      <c r="I14" s="38" t="s">
        <v>93</v>
      </c>
      <c r="J14" s="38" t="s">
        <v>94</v>
      </c>
      <c r="K14" s="79" t="s">
        <v>94</v>
      </c>
      <c r="L14" s="120" t="s">
        <v>175</v>
      </c>
      <c r="M14" s="51" t="s">
        <v>94</v>
      </c>
      <c r="N14" s="51" t="s">
        <v>188</v>
      </c>
      <c r="O14" s="85"/>
      <c r="P14" s="85"/>
      <c r="Q14" s="85"/>
      <c r="R14" s="86"/>
      <c r="S14" s="87"/>
      <c r="T14" s="88"/>
    </row>
    <row r="15" spans="1:24" ht="13.5" thickTop="1">
      <c r="A15" s="70" t="s">
        <v>104</v>
      </c>
      <c r="B15" s="4">
        <v>37449</v>
      </c>
      <c r="C15" s="45">
        <v>204.99</v>
      </c>
      <c r="D15" s="45">
        <v>201.38</v>
      </c>
      <c r="E15" s="45">
        <v>160.74</v>
      </c>
      <c r="F15" s="45">
        <v>159.98</v>
      </c>
      <c r="G15" s="45">
        <v>159.98</v>
      </c>
      <c r="H15" s="58">
        <v>11.4</v>
      </c>
      <c r="I15" s="58">
        <v>11.2</v>
      </c>
      <c r="J15" s="58">
        <v>10.2</v>
      </c>
      <c r="K15" s="83">
        <v>860</v>
      </c>
      <c r="L15" s="125">
        <v>860</v>
      </c>
      <c r="M15" s="168">
        <f>F15/C15</f>
        <v>0.780428313576272</v>
      </c>
      <c r="N15" s="32">
        <f>G15/C15</f>
        <v>0.780428313576272</v>
      </c>
      <c r="O15" s="85"/>
      <c r="P15" s="85"/>
      <c r="Q15" s="85"/>
      <c r="R15" s="85"/>
      <c r="S15" s="85"/>
      <c r="T15" s="86"/>
      <c r="U15" s="87"/>
      <c r="V15" s="87"/>
      <c r="W15" s="88"/>
      <c r="X15" s="88"/>
    </row>
    <row r="16" spans="1:24" ht="12.75">
      <c r="A16" s="70" t="s">
        <v>105</v>
      </c>
      <c r="B16" s="4">
        <v>37450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58">
        <v>0</v>
      </c>
      <c r="I16" s="58">
        <v>0</v>
      </c>
      <c r="J16" s="58">
        <v>0</v>
      </c>
      <c r="K16" s="83">
        <v>0</v>
      </c>
      <c r="L16" s="125">
        <v>0</v>
      </c>
      <c r="M16" s="168">
        <v>0</v>
      </c>
      <c r="N16" s="32">
        <v>0</v>
      </c>
      <c r="O16" s="85"/>
      <c r="P16" s="85"/>
      <c r="Q16" s="85"/>
      <c r="R16" s="85"/>
      <c r="S16" s="85"/>
      <c r="T16" s="86"/>
      <c r="U16" s="87"/>
      <c r="V16" s="87"/>
      <c r="W16" s="88"/>
      <c r="X16" s="88"/>
    </row>
    <row r="17" spans="1:24" ht="12.75">
      <c r="A17" s="70" t="s">
        <v>106</v>
      </c>
      <c r="B17" s="4">
        <v>37451</v>
      </c>
      <c r="C17" s="45">
        <v>191.17</v>
      </c>
      <c r="D17" s="45">
        <v>161.88</v>
      </c>
      <c r="E17" s="45">
        <v>92.09</v>
      </c>
      <c r="F17" s="45">
        <v>88.25</v>
      </c>
      <c r="G17" s="45">
        <v>88.25</v>
      </c>
      <c r="H17" s="58">
        <v>5.4</v>
      </c>
      <c r="I17" s="58">
        <v>4.6</v>
      </c>
      <c r="J17" s="58">
        <v>3.7</v>
      </c>
      <c r="K17" s="83">
        <v>497</v>
      </c>
      <c r="L17" s="125">
        <v>497</v>
      </c>
      <c r="M17" s="168">
        <f>F17/C17</f>
        <v>0.4616310090495371</v>
      </c>
      <c r="N17" s="32">
        <f>G17/C17</f>
        <v>0.4616310090495371</v>
      </c>
      <c r="O17" s="85"/>
      <c r="P17" s="85"/>
      <c r="Q17" s="85"/>
      <c r="R17" s="85"/>
      <c r="S17" s="85"/>
      <c r="T17" s="86"/>
      <c r="U17" s="87"/>
      <c r="V17" s="87"/>
      <c r="W17" s="88"/>
      <c r="X17" s="88"/>
    </row>
    <row r="18" spans="1:24" ht="12.75">
      <c r="A18" s="70" t="s">
        <v>107</v>
      </c>
      <c r="B18" s="4">
        <v>37452</v>
      </c>
      <c r="C18" s="45">
        <v>427.38</v>
      </c>
      <c r="D18" s="45">
        <v>389.21</v>
      </c>
      <c r="E18" s="45">
        <v>254.46</v>
      </c>
      <c r="F18" s="45">
        <v>248.39</v>
      </c>
      <c r="G18" s="45">
        <v>248.39</v>
      </c>
      <c r="H18" s="58">
        <v>17.9</v>
      </c>
      <c r="I18" s="58">
        <v>16.2</v>
      </c>
      <c r="J18" s="58">
        <v>14.3</v>
      </c>
      <c r="K18" s="83">
        <v>1297</v>
      </c>
      <c r="L18" s="125">
        <v>1297</v>
      </c>
      <c r="M18" s="168">
        <f>F18/C18</f>
        <v>0.5811923814872011</v>
      </c>
      <c r="N18" s="32">
        <f>G18/C18</f>
        <v>0.5811923814872011</v>
      </c>
      <c r="O18" s="85"/>
      <c r="P18" s="85"/>
      <c r="Q18" s="85"/>
      <c r="R18" s="85"/>
      <c r="S18" s="85"/>
      <c r="T18" s="86"/>
      <c r="U18" s="87"/>
      <c r="V18" s="87"/>
      <c r="W18" s="88"/>
      <c r="X18" s="88"/>
    </row>
    <row r="19" spans="1:24" ht="12.75">
      <c r="A19" s="70" t="s">
        <v>108</v>
      </c>
      <c r="B19" s="4">
        <v>37453</v>
      </c>
      <c r="C19" s="45">
        <v>253.06</v>
      </c>
      <c r="D19" s="45">
        <v>239.57</v>
      </c>
      <c r="E19" s="45">
        <v>158.31</v>
      </c>
      <c r="F19" s="45">
        <v>155.19</v>
      </c>
      <c r="G19" s="45">
        <v>155.19</v>
      </c>
      <c r="H19" s="58">
        <v>13.6</v>
      </c>
      <c r="I19" s="58">
        <v>12.8</v>
      </c>
      <c r="J19" s="58">
        <v>11</v>
      </c>
      <c r="K19" s="83">
        <v>956</v>
      </c>
      <c r="L19" s="125">
        <v>956</v>
      </c>
      <c r="M19" s="168">
        <f>F19/C19</f>
        <v>0.6132537738085829</v>
      </c>
      <c r="N19" s="32">
        <f>G19/C19</f>
        <v>0.6132537738085829</v>
      </c>
      <c r="O19" s="85"/>
      <c r="P19" s="85"/>
      <c r="Q19" s="85"/>
      <c r="R19" s="85"/>
      <c r="S19" s="85"/>
      <c r="T19" s="86"/>
      <c r="U19" s="87"/>
      <c r="V19" s="87"/>
      <c r="W19" s="88"/>
      <c r="X19" s="88"/>
    </row>
    <row r="20" spans="1:24" ht="12.75">
      <c r="A20" s="70" t="s">
        <v>102</v>
      </c>
      <c r="B20" s="4">
        <v>37454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58">
        <v>0</v>
      </c>
      <c r="I20" s="58">
        <v>0</v>
      </c>
      <c r="J20" s="58">
        <v>0</v>
      </c>
      <c r="K20" s="83">
        <v>0</v>
      </c>
      <c r="L20" s="125">
        <v>0</v>
      </c>
      <c r="M20" s="168">
        <v>0</v>
      </c>
      <c r="N20" s="32">
        <v>0</v>
      </c>
      <c r="O20" s="85"/>
      <c r="P20" s="85"/>
      <c r="Q20" s="85"/>
      <c r="R20" s="85"/>
      <c r="S20" s="85"/>
      <c r="T20" s="86"/>
      <c r="U20" s="87"/>
      <c r="V20" s="87"/>
      <c r="W20" s="88"/>
      <c r="X20" s="88"/>
    </row>
    <row r="21" spans="1:24" ht="13.5" thickBot="1">
      <c r="A21" s="70" t="s">
        <v>103</v>
      </c>
      <c r="B21" s="4">
        <v>37455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58">
        <v>0</v>
      </c>
      <c r="I21" s="58">
        <v>0</v>
      </c>
      <c r="J21" s="58">
        <v>0</v>
      </c>
      <c r="K21" s="83">
        <v>0</v>
      </c>
      <c r="L21" s="125">
        <v>0</v>
      </c>
      <c r="M21" s="168">
        <v>0</v>
      </c>
      <c r="N21" s="32">
        <v>0</v>
      </c>
      <c r="O21" s="85"/>
      <c r="P21" s="85"/>
      <c r="Q21" s="85"/>
      <c r="R21" s="85"/>
      <c r="S21" s="85"/>
      <c r="T21" s="86"/>
      <c r="U21" s="87"/>
      <c r="V21" s="87"/>
      <c r="W21" s="88"/>
      <c r="X21" s="88"/>
    </row>
    <row r="22" spans="1:14" ht="14.25" thickBot="1" thickTop="1">
      <c r="A22" s="180"/>
      <c r="B22" s="181"/>
      <c r="C22" s="52">
        <f aca="true" t="shared" si="2" ref="C22:L22">SUM(C15:C21)</f>
        <v>1076.6</v>
      </c>
      <c r="D22" s="52">
        <f t="shared" si="2"/>
        <v>992.04</v>
      </c>
      <c r="E22" s="52">
        <f t="shared" si="2"/>
        <v>665.6</v>
      </c>
      <c r="F22" s="52">
        <f t="shared" si="2"/>
        <v>651.81</v>
      </c>
      <c r="G22" s="52">
        <f t="shared" si="2"/>
        <v>651.81</v>
      </c>
      <c r="H22" s="52">
        <f t="shared" si="2"/>
        <v>48.300000000000004</v>
      </c>
      <c r="I22" s="52">
        <f t="shared" si="2"/>
        <v>44.8</v>
      </c>
      <c r="J22" s="52">
        <f t="shared" si="2"/>
        <v>39.2</v>
      </c>
      <c r="K22" s="11">
        <f t="shared" si="2"/>
        <v>3610</v>
      </c>
      <c r="L22" s="11">
        <f t="shared" si="2"/>
        <v>3610</v>
      </c>
      <c r="M22" s="36">
        <f>F22/C22</f>
        <v>0.6054337729890396</v>
      </c>
      <c r="N22" s="36">
        <f>G22/C22</f>
        <v>0.6054337729890396</v>
      </c>
    </row>
    <row r="23" ht="13.5" thickTop="1"/>
    <row r="24" ht="13.5" thickBot="1"/>
    <row r="25" spans="1:20" ht="14.25" thickBot="1" thickTop="1">
      <c r="A25" s="13"/>
      <c r="C25" s="107"/>
      <c r="D25" s="119"/>
      <c r="E25" s="39" t="s">
        <v>115</v>
      </c>
      <c r="F25" s="118"/>
      <c r="G25" s="40"/>
      <c r="H25" s="38"/>
      <c r="I25" s="53" t="s">
        <v>9</v>
      </c>
      <c r="J25" s="54"/>
      <c r="K25" s="163" t="s">
        <v>187</v>
      </c>
      <c r="L25" s="127"/>
      <c r="M25" s="166" t="s">
        <v>99</v>
      </c>
      <c r="N25" s="167"/>
      <c r="O25" s="85"/>
      <c r="P25" s="85"/>
      <c r="Q25" s="85"/>
      <c r="R25" s="86"/>
      <c r="S25" s="87"/>
      <c r="T25" s="88"/>
    </row>
    <row r="26" spans="1:20" s="1" customFormat="1" ht="14.25" thickBot="1" thickTop="1">
      <c r="A26" s="16" t="s">
        <v>109</v>
      </c>
      <c r="B26" s="10" t="s">
        <v>0</v>
      </c>
      <c r="C26" s="41" t="s">
        <v>92</v>
      </c>
      <c r="D26" s="41" t="s">
        <v>93</v>
      </c>
      <c r="E26" s="41" t="s">
        <v>11</v>
      </c>
      <c r="F26" s="41" t="s">
        <v>94</v>
      </c>
      <c r="G26" s="119" t="s">
        <v>175</v>
      </c>
      <c r="H26" s="38" t="s">
        <v>10</v>
      </c>
      <c r="I26" s="38" t="s">
        <v>93</v>
      </c>
      <c r="J26" s="38" t="s">
        <v>94</v>
      </c>
      <c r="K26" s="79" t="s">
        <v>94</v>
      </c>
      <c r="L26" s="120" t="s">
        <v>175</v>
      </c>
      <c r="M26" s="51" t="s">
        <v>94</v>
      </c>
      <c r="N26" s="51" t="s">
        <v>188</v>
      </c>
      <c r="O26" s="85"/>
      <c r="P26" s="85"/>
      <c r="Q26" s="85"/>
      <c r="R26" s="86"/>
      <c r="S26" s="87"/>
      <c r="T26" s="88"/>
    </row>
    <row r="27" spans="1:24" ht="13.5" thickTop="1">
      <c r="A27" s="70" t="s">
        <v>104</v>
      </c>
      <c r="B27" s="4">
        <v>37456</v>
      </c>
      <c r="C27" s="45">
        <v>81.98</v>
      </c>
      <c r="D27" s="45">
        <v>67.09</v>
      </c>
      <c r="E27" s="45">
        <v>49.91</v>
      </c>
      <c r="F27" s="45">
        <v>49.43</v>
      </c>
      <c r="G27" s="45">
        <v>49.43</v>
      </c>
      <c r="H27" s="58">
        <v>1.6</v>
      </c>
      <c r="I27" s="58">
        <v>1.3</v>
      </c>
      <c r="J27" s="58">
        <v>1.2</v>
      </c>
      <c r="K27" s="83">
        <v>101</v>
      </c>
      <c r="L27" s="125">
        <v>101</v>
      </c>
      <c r="M27" s="168">
        <f aca="true" t="shared" si="3" ref="M27:M33">F27/C27</f>
        <v>0.6029519394974384</v>
      </c>
      <c r="N27" s="32">
        <f aca="true" t="shared" si="4" ref="N27:N33">G27/C27</f>
        <v>0.6029519394974384</v>
      </c>
      <c r="O27" s="85"/>
      <c r="P27" s="85"/>
      <c r="Q27" s="85"/>
      <c r="R27" s="85"/>
      <c r="S27" s="85"/>
      <c r="T27" s="86"/>
      <c r="U27" s="87"/>
      <c r="V27" s="87"/>
      <c r="W27" s="88"/>
      <c r="X27" s="88"/>
    </row>
    <row r="28" spans="1:24" ht="12.75">
      <c r="A28" s="70" t="s">
        <v>105</v>
      </c>
      <c r="B28" s="4">
        <v>37457</v>
      </c>
      <c r="C28" s="45">
        <v>359.83</v>
      </c>
      <c r="D28" s="45">
        <v>307.25</v>
      </c>
      <c r="E28" s="45">
        <v>206.4</v>
      </c>
      <c r="F28" s="45">
        <v>202.26</v>
      </c>
      <c r="G28" s="45">
        <v>202.26</v>
      </c>
      <c r="H28" s="58">
        <v>8.4</v>
      </c>
      <c r="I28" s="58">
        <v>7</v>
      </c>
      <c r="J28" s="58">
        <v>6</v>
      </c>
      <c r="K28" s="83">
        <v>672</v>
      </c>
      <c r="L28" s="125">
        <v>672</v>
      </c>
      <c r="M28" s="168">
        <f t="shared" si="3"/>
        <v>0.5620987688630742</v>
      </c>
      <c r="N28" s="32">
        <f t="shared" si="4"/>
        <v>0.5620987688630742</v>
      </c>
      <c r="O28" s="85"/>
      <c r="P28" s="85"/>
      <c r="Q28" s="85"/>
      <c r="R28" s="85"/>
      <c r="S28" s="85"/>
      <c r="T28" s="86"/>
      <c r="U28" s="87"/>
      <c r="V28" s="87"/>
      <c r="W28" s="88"/>
      <c r="X28" s="88"/>
    </row>
    <row r="29" spans="1:24" ht="12.75">
      <c r="A29" s="70" t="s">
        <v>106</v>
      </c>
      <c r="B29" s="4">
        <v>37458</v>
      </c>
      <c r="C29" s="45">
        <v>509.65</v>
      </c>
      <c r="D29" s="45">
        <v>442.82</v>
      </c>
      <c r="E29" s="45">
        <v>258.32</v>
      </c>
      <c r="F29" s="45">
        <v>254.35</v>
      </c>
      <c r="G29" s="45">
        <v>254.35</v>
      </c>
      <c r="H29" s="58">
        <v>20.5</v>
      </c>
      <c r="I29" s="58">
        <v>18.1</v>
      </c>
      <c r="J29" s="58">
        <v>14.1</v>
      </c>
      <c r="K29" s="83">
        <v>1189</v>
      </c>
      <c r="L29" s="125">
        <v>1189</v>
      </c>
      <c r="M29" s="168">
        <f t="shared" si="3"/>
        <v>0.4990679878347886</v>
      </c>
      <c r="N29" s="32">
        <f t="shared" si="4"/>
        <v>0.4990679878347886</v>
      </c>
      <c r="O29" s="85"/>
      <c r="P29" s="85"/>
      <c r="Q29" s="85"/>
      <c r="R29" s="85"/>
      <c r="S29" s="85"/>
      <c r="T29" s="86"/>
      <c r="U29" s="87"/>
      <c r="V29" s="87"/>
      <c r="W29" s="88"/>
      <c r="X29" s="88"/>
    </row>
    <row r="30" spans="1:24" ht="12.75">
      <c r="A30" s="70" t="s">
        <v>107</v>
      </c>
      <c r="B30" s="4">
        <v>37459</v>
      </c>
      <c r="C30" s="45">
        <v>146.31</v>
      </c>
      <c r="D30" s="45">
        <v>115.49</v>
      </c>
      <c r="E30" s="45">
        <v>57.85</v>
      </c>
      <c r="F30" s="45">
        <v>52.52</v>
      </c>
      <c r="G30" s="45">
        <v>52.52</v>
      </c>
      <c r="H30" s="58">
        <v>2.6</v>
      </c>
      <c r="I30" s="58">
        <v>2.1</v>
      </c>
      <c r="J30" s="58">
        <v>1.4</v>
      </c>
      <c r="K30" s="83">
        <v>176</v>
      </c>
      <c r="L30" s="125">
        <v>176</v>
      </c>
      <c r="M30" s="168">
        <f t="shared" si="3"/>
        <v>0.3589638438931037</v>
      </c>
      <c r="N30" s="32">
        <f t="shared" si="4"/>
        <v>0.3589638438931037</v>
      </c>
      <c r="O30" s="85"/>
      <c r="P30" s="85"/>
      <c r="Q30" s="85"/>
      <c r="R30" s="85"/>
      <c r="S30" s="85"/>
      <c r="T30" s="86"/>
      <c r="U30" s="87"/>
      <c r="V30" s="87"/>
      <c r="W30" s="88"/>
      <c r="X30" s="88"/>
    </row>
    <row r="31" spans="1:24" ht="12.75">
      <c r="A31" s="70" t="s">
        <v>108</v>
      </c>
      <c r="B31" s="4">
        <v>37460</v>
      </c>
      <c r="C31" s="45">
        <v>643.73</v>
      </c>
      <c r="D31" s="45">
        <v>597.28</v>
      </c>
      <c r="E31" s="45">
        <v>407.29</v>
      </c>
      <c r="F31" s="45">
        <v>371.52</v>
      </c>
      <c r="G31" s="45">
        <v>371.52</v>
      </c>
      <c r="H31" s="58">
        <v>14.4</v>
      </c>
      <c r="I31" s="58">
        <v>13.4</v>
      </c>
      <c r="J31" s="58">
        <v>11.8</v>
      </c>
      <c r="K31" s="83">
        <v>1206</v>
      </c>
      <c r="L31" s="125">
        <v>1206</v>
      </c>
      <c r="M31" s="168">
        <f t="shared" si="3"/>
        <v>0.5771363770524909</v>
      </c>
      <c r="N31" s="32">
        <f t="shared" si="4"/>
        <v>0.5771363770524909</v>
      </c>
      <c r="O31" s="85"/>
      <c r="P31" s="85"/>
      <c r="Q31" s="85"/>
      <c r="R31" s="85"/>
      <c r="S31" s="85"/>
      <c r="T31" s="86"/>
      <c r="U31" s="87"/>
      <c r="V31" s="87"/>
      <c r="W31" s="88"/>
      <c r="X31" s="88"/>
    </row>
    <row r="32" spans="1:24" ht="12.75">
      <c r="A32" s="70" t="s">
        <v>102</v>
      </c>
      <c r="B32" s="4">
        <v>37461</v>
      </c>
      <c r="C32" s="45">
        <v>807.32</v>
      </c>
      <c r="D32" s="45">
        <v>739.95</v>
      </c>
      <c r="E32" s="45">
        <v>500.24</v>
      </c>
      <c r="F32" s="45">
        <v>482.56</v>
      </c>
      <c r="G32" s="45">
        <v>482.56</v>
      </c>
      <c r="H32" s="58">
        <v>20.7</v>
      </c>
      <c r="I32" s="58">
        <v>19.1</v>
      </c>
      <c r="J32" s="58">
        <v>16.8</v>
      </c>
      <c r="K32" s="83">
        <v>1685</v>
      </c>
      <c r="L32" s="125">
        <v>1685</v>
      </c>
      <c r="M32" s="168">
        <f t="shared" si="3"/>
        <v>0.5977307635138482</v>
      </c>
      <c r="N32" s="32">
        <f t="shared" si="4"/>
        <v>0.5977307635138482</v>
      </c>
      <c r="O32" s="85"/>
      <c r="P32" s="85"/>
      <c r="Q32" s="85"/>
      <c r="R32" s="85"/>
      <c r="S32" s="85"/>
      <c r="T32" s="86"/>
      <c r="U32" s="87"/>
      <c r="V32" s="87"/>
      <c r="W32" s="88"/>
      <c r="X32" s="88"/>
    </row>
    <row r="33" spans="1:24" ht="13.5" thickBot="1">
      <c r="A33" s="70" t="s">
        <v>103</v>
      </c>
      <c r="B33" s="4">
        <v>37462</v>
      </c>
      <c r="C33" s="45">
        <v>570.22</v>
      </c>
      <c r="D33" s="45">
        <v>465.22</v>
      </c>
      <c r="E33" s="45">
        <v>288.19</v>
      </c>
      <c r="F33" s="45">
        <v>285.74</v>
      </c>
      <c r="G33" s="45">
        <v>285.74</v>
      </c>
      <c r="H33" s="58">
        <v>13.8</v>
      </c>
      <c r="I33" s="58">
        <v>11.4</v>
      </c>
      <c r="J33" s="58">
        <v>9.4</v>
      </c>
      <c r="K33" s="83">
        <v>986</v>
      </c>
      <c r="L33" s="125">
        <v>986</v>
      </c>
      <c r="M33" s="168">
        <f t="shared" si="3"/>
        <v>0.5011048367296833</v>
      </c>
      <c r="N33" s="32">
        <f t="shared" si="4"/>
        <v>0.5011048367296833</v>
      </c>
      <c r="O33" s="85"/>
      <c r="P33" s="85"/>
      <c r="Q33" s="85"/>
      <c r="R33" s="85"/>
      <c r="S33" s="85"/>
      <c r="T33" s="86"/>
      <c r="U33" s="87"/>
      <c r="V33" s="87"/>
      <c r="W33" s="88"/>
      <c r="X33" s="88"/>
    </row>
    <row r="34" spans="1:14" ht="14.25" thickBot="1" thickTop="1">
      <c r="A34" s="180"/>
      <c r="B34" s="181"/>
      <c r="C34" s="52">
        <f aca="true" t="shared" si="5" ref="C34:L34">SUM(C27:C33)</f>
        <v>3119.04</v>
      </c>
      <c r="D34" s="52">
        <f t="shared" si="5"/>
        <v>2735.1000000000004</v>
      </c>
      <c r="E34" s="52">
        <f t="shared" si="5"/>
        <v>1768.2</v>
      </c>
      <c r="F34" s="52">
        <f t="shared" si="5"/>
        <v>1698.3799999999999</v>
      </c>
      <c r="G34" s="52">
        <f t="shared" si="5"/>
        <v>1698.3799999999999</v>
      </c>
      <c r="H34" s="52">
        <f t="shared" si="5"/>
        <v>82</v>
      </c>
      <c r="I34" s="52">
        <f t="shared" si="5"/>
        <v>72.4</v>
      </c>
      <c r="J34" s="52">
        <f t="shared" si="5"/>
        <v>60.699999999999996</v>
      </c>
      <c r="K34" s="11">
        <f t="shared" si="5"/>
        <v>6015</v>
      </c>
      <c r="L34" s="11">
        <f t="shared" si="5"/>
        <v>6015</v>
      </c>
      <c r="M34" s="36">
        <f>F34/C34</f>
        <v>0.5445201087514107</v>
      </c>
      <c r="N34" s="36">
        <f>G34/C34</f>
        <v>0.5445201087514107</v>
      </c>
    </row>
    <row r="35" ht="13.5" thickTop="1"/>
    <row r="36" ht="13.5" thickBot="1"/>
    <row r="37" spans="1:20" ht="14.25" thickBot="1" thickTop="1">
      <c r="A37" s="13"/>
      <c r="C37" s="107"/>
      <c r="D37" s="119"/>
      <c r="E37" s="39" t="s">
        <v>115</v>
      </c>
      <c r="F37" s="118"/>
      <c r="G37" s="40"/>
      <c r="H37" s="38"/>
      <c r="I37" s="53" t="s">
        <v>9</v>
      </c>
      <c r="J37" s="54"/>
      <c r="K37" s="163" t="s">
        <v>187</v>
      </c>
      <c r="L37" s="127"/>
      <c r="M37" s="166" t="s">
        <v>99</v>
      </c>
      <c r="N37" s="167"/>
      <c r="O37" s="85"/>
      <c r="P37" s="85"/>
      <c r="Q37" s="85"/>
      <c r="R37" s="86"/>
      <c r="S37" s="87"/>
      <c r="T37" s="88"/>
    </row>
    <row r="38" spans="1:20" s="1" customFormat="1" ht="14.25" thickBot="1" thickTop="1">
      <c r="A38" s="16" t="s">
        <v>109</v>
      </c>
      <c r="B38" s="10" t="s">
        <v>0</v>
      </c>
      <c r="C38" s="41" t="s">
        <v>92</v>
      </c>
      <c r="D38" s="41" t="s">
        <v>93</v>
      </c>
      <c r="E38" s="41" t="s">
        <v>11</v>
      </c>
      <c r="F38" s="41" t="s">
        <v>94</v>
      </c>
      <c r="G38" s="119" t="s">
        <v>175</v>
      </c>
      <c r="H38" s="38" t="s">
        <v>10</v>
      </c>
      <c r="I38" s="38" t="s">
        <v>93</v>
      </c>
      <c r="J38" s="38" t="s">
        <v>94</v>
      </c>
      <c r="K38" s="79" t="s">
        <v>94</v>
      </c>
      <c r="L38" s="120" t="s">
        <v>175</v>
      </c>
      <c r="M38" s="51" t="s">
        <v>94</v>
      </c>
      <c r="N38" s="51" t="s">
        <v>188</v>
      </c>
      <c r="O38" s="85"/>
      <c r="P38" s="85"/>
      <c r="Q38" s="85"/>
      <c r="R38" s="86"/>
      <c r="S38" s="87"/>
      <c r="T38" s="88"/>
    </row>
    <row r="39" spans="1:20" ht="13.5" thickTop="1">
      <c r="A39" s="70" t="s">
        <v>104</v>
      </c>
      <c r="B39" s="4">
        <v>37463</v>
      </c>
      <c r="C39" s="45">
        <v>619.94</v>
      </c>
      <c r="D39" s="45">
        <v>526.63</v>
      </c>
      <c r="E39" s="45">
        <v>345.97</v>
      </c>
      <c r="F39" s="45">
        <v>334.58</v>
      </c>
      <c r="G39" s="45">
        <v>334.58</v>
      </c>
      <c r="H39" s="58">
        <v>14.9</v>
      </c>
      <c r="I39" s="58">
        <v>13.3</v>
      </c>
      <c r="J39" s="58">
        <v>11.4</v>
      </c>
      <c r="K39" s="83">
        <v>1111</v>
      </c>
      <c r="L39" s="125">
        <v>1111</v>
      </c>
      <c r="M39" s="168">
        <f>F39/C39</f>
        <v>0.5396973900700067</v>
      </c>
      <c r="N39" s="32">
        <f aca="true" t="shared" si="6" ref="N39:N45">G39/C39</f>
        <v>0.5396973900700067</v>
      </c>
      <c r="O39" s="85"/>
      <c r="P39" s="85"/>
      <c r="Q39" s="85"/>
      <c r="R39" s="86"/>
      <c r="S39" s="87"/>
      <c r="T39" s="88"/>
    </row>
    <row r="40" spans="1:20" ht="12.75">
      <c r="A40" s="70" t="s">
        <v>105</v>
      </c>
      <c r="B40" s="4">
        <v>37464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58">
        <v>0</v>
      </c>
      <c r="I40" s="58">
        <v>0</v>
      </c>
      <c r="J40" s="58">
        <v>0</v>
      </c>
      <c r="K40" s="83">
        <v>0</v>
      </c>
      <c r="L40" s="125">
        <v>0</v>
      </c>
      <c r="M40" s="168">
        <v>0</v>
      </c>
      <c r="N40" s="32">
        <v>0</v>
      </c>
      <c r="O40" s="85"/>
      <c r="P40" s="85"/>
      <c r="Q40" s="85"/>
      <c r="R40" s="86"/>
      <c r="S40" s="87"/>
      <c r="T40" s="88"/>
    </row>
    <row r="41" spans="1:20" ht="12.75">
      <c r="A41" s="70" t="s">
        <v>106</v>
      </c>
      <c r="B41" s="4">
        <v>37465</v>
      </c>
      <c r="C41" s="45">
        <v>346.24</v>
      </c>
      <c r="D41" s="45">
        <v>331.24</v>
      </c>
      <c r="E41" s="45">
        <v>251.62</v>
      </c>
      <c r="F41" s="45">
        <v>243.52</v>
      </c>
      <c r="G41" s="45">
        <v>243.52</v>
      </c>
      <c r="H41" s="58">
        <v>6.1</v>
      </c>
      <c r="I41" s="58">
        <v>5.8</v>
      </c>
      <c r="J41" s="58">
        <v>5.5</v>
      </c>
      <c r="K41" s="83">
        <v>603</v>
      </c>
      <c r="L41" s="125">
        <v>603</v>
      </c>
      <c r="M41" s="168">
        <f>F41/C41</f>
        <v>0.7033271719038817</v>
      </c>
      <c r="N41" s="32">
        <f t="shared" si="6"/>
        <v>0.7033271719038817</v>
      </c>
      <c r="O41" s="85"/>
      <c r="P41" s="85"/>
      <c r="Q41" s="85"/>
      <c r="R41" s="86"/>
      <c r="S41" s="87"/>
      <c r="T41" s="88"/>
    </row>
    <row r="42" spans="1:20" ht="12.75">
      <c r="A42" s="70" t="s">
        <v>107</v>
      </c>
      <c r="B42" s="4">
        <v>37466</v>
      </c>
      <c r="C42" s="45">
        <v>477.29</v>
      </c>
      <c r="D42" s="45">
        <v>450.46</v>
      </c>
      <c r="E42" s="45">
        <v>319.23</v>
      </c>
      <c r="F42" s="45">
        <v>300.17</v>
      </c>
      <c r="G42" s="45">
        <v>300.17</v>
      </c>
      <c r="H42" s="58">
        <v>14.9</v>
      </c>
      <c r="I42" s="58">
        <v>14</v>
      </c>
      <c r="J42" s="58">
        <v>12.3</v>
      </c>
      <c r="K42" s="83">
        <v>987</v>
      </c>
      <c r="L42" s="125">
        <v>987</v>
      </c>
      <c r="M42" s="168">
        <f>F42/C42</f>
        <v>0.6289048586813049</v>
      </c>
      <c r="N42" s="32">
        <f t="shared" si="6"/>
        <v>0.6289048586813049</v>
      </c>
      <c r="O42" s="85"/>
      <c r="P42" s="85"/>
      <c r="Q42" s="85"/>
      <c r="R42" s="86"/>
      <c r="S42" s="87"/>
      <c r="T42" s="88"/>
    </row>
    <row r="43" spans="1:20" ht="12.75">
      <c r="A43" s="70" t="s">
        <v>108</v>
      </c>
      <c r="B43" s="4">
        <v>37467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58">
        <v>0</v>
      </c>
      <c r="I43" s="58">
        <v>0</v>
      </c>
      <c r="J43" s="58">
        <v>0</v>
      </c>
      <c r="K43" s="83">
        <v>0</v>
      </c>
      <c r="L43" s="125">
        <v>0</v>
      </c>
      <c r="M43" s="168">
        <v>0</v>
      </c>
      <c r="N43" s="32">
        <v>0</v>
      </c>
      <c r="O43" s="85"/>
      <c r="P43" s="85"/>
      <c r="Q43" s="85"/>
      <c r="R43" s="86"/>
      <c r="S43" s="87"/>
      <c r="T43" s="88"/>
    </row>
    <row r="44" spans="1:20" ht="12.75">
      <c r="A44" s="70" t="s">
        <v>102</v>
      </c>
      <c r="B44" s="4">
        <v>37468</v>
      </c>
      <c r="C44" s="45">
        <v>55.8</v>
      </c>
      <c r="D44" s="45">
        <v>25.41</v>
      </c>
      <c r="E44" s="45">
        <v>12.25</v>
      </c>
      <c r="F44" s="45">
        <v>12.11</v>
      </c>
      <c r="G44" s="45">
        <v>12.11</v>
      </c>
      <c r="H44" s="58">
        <v>1.3</v>
      </c>
      <c r="I44" s="58">
        <v>0.6</v>
      </c>
      <c r="J44" s="58">
        <v>0.5</v>
      </c>
      <c r="K44" s="83">
        <v>35</v>
      </c>
      <c r="L44" s="125">
        <v>35</v>
      </c>
      <c r="M44" s="168">
        <f>F44/C44</f>
        <v>0.21702508960573477</v>
      </c>
      <c r="N44" s="32">
        <f t="shared" si="6"/>
        <v>0.21702508960573477</v>
      </c>
      <c r="O44" s="85"/>
      <c r="P44" s="85"/>
      <c r="Q44" s="85"/>
      <c r="R44" s="86"/>
      <c r="S44" s="87"/>
      <c r="T44" s="88"/>
    </row>
    <row r="45" spans="1:20" ht="13.5" thickBot="1">
      <c r="A45" s="98" t="s">
        <v>103</v>
      </c>
      <c r="B45" s="12">
        <v>37469</v>
      </c>
      <c r="C45" s="43">
        <v>458.93</v>
      </c>
      <c r="D45" s="43">
        <v>348.53</v>
      </c>
      <c r="E45" s="43">
        <v>175.06</v>
      </c>
      <c r="F45" s="43">
        <v>164.35</v>
      </c>
      <c r="G45" s="43">
        <v>162.29</v>
      </c>
      <c r="H45" s="56">
        <v>21.2</v>
      </c>
      <c r="I45" s="56">
        <v>15.3</v>
      </c>
      <c r="J45" s="56">
        <v>12</v>
      </c>
      <c r="K45" s="81">
        <v>710</v>
      </c>
      <c r="L45" s="122">
        <v>659</v>
      </c>
      <c r="M45" s="169">
        <f>F45/C45</f>
        <v>0.358115616760726</v>
      </c>
      <c r="N45" s="33">
        <f t="shared" si="6"/>
        <v>0.3536269147800318</v>
      </c>
      <c r="O45" s="85"/>
      <c r="P45" s="85"/>
      <c r="Q45" s="85"/>
      <c r="R45" s="86"/>
      <c r="S45" s="87"/>
      <c r="T45" s="88"/>
    </row>
    <row r="46" spans="1:14" ht="14.25" thickBot="1" thickTop="1">
      <c r="A46" s="180"/>
      <c r="B46" s="181"/>
      <c r="C46" s="52">
        <f aca="true" t="shared" si="7" ref="C46:L46">SUM(C39:C45)</f>
        <v>1958.2</v>
      </c>
      <c r="D46" s="52">
        <f t="shared" si="7"/>
        <v>1682.27</v>
      </c>
      <c r="E46" s="52">
        <f t="shared" si="7"/>
        <v>1104.13</v>
      </c>
      <c r="F46" s="52">
        <f t="shared" si="7"/>
        <v>1054.73</v>
      </c>
      <c r="G46" s="52">
        <f t="shared" si="7"/>
        <v>1052.67</v>
      </c>
      <c r="H46" s="52">
        <f t="shared" si="7"/>
        <v>58.39999999999999</v>
      </c>
      <c r="I46" s="52">
        <f t="shared" si="7"/>
        <v>49</v>
      </c>
      <c r="J46" s="52">
        <f t="shared" si="7"/>
        <v>41.7</v>
      </c>
      <c r="K46" s="11">
        <f t="shared" si="7"/>
        <v>3446</v>
      </c>
      <c r="L46" s="11">
        <f t="shared" si="7"/>
        <v>3395</v>
      </c>
      <c r="M46" s="36">
        <f>F46/C46</f>
        <v>0.5386222040649576</v>
      </c>
      <c r="N46" s="36">
        <f>G46/C46</f>
        <v>0.5375702175467266</v>
      </c>
    </row>
    <row r="47" ht="13.5" thickTop="1"/>
    <row r="48" ht="13.5" thickBot="1"/>
    <row r="49" spans="1:20" ht="14.25" thickBot="1" thickTop="1">
      <c r="A49" s="13"/>
      <c r="C49" s="107"/>
      <c r="D49" s="119"/>
      <c r="E49" s="39" t="s">
        <v>115</v>
      </c>
      <c r="F49" s="118"/>
      <c r="G49" s="40"/>
      <c r="H49" s="38"/>
      <c r="I49" s="53" t="s">
        <v>9</v>
      </c>
      <c r="J49" s="54"/>
      <c r="K49" s="163" t="s">
        <v>187</v>
      </c>
      <c r="L49" s="127"/>
      <c r="M49" s="166" t="s">
        <v>99</v>
      </c>
      <c r="N49" s="167"/>
      <c r="O49" s="85"/>
      <c r="P49" s="85"/>
      <c r="Q49" s="85"/>
      <c r="R49" s="86"/>
      <c r="S49" s="87"/>
      <c r="T49" s="88"/>
    </row>
    <row r="50" spans="1:20" s="1" customFormat="1" ht="14.25" thickBot="1" thickTop="1">
      <c r="A50" s="16" t="s">
        <v>109</v>
      </c>
      <c r="B50" s="10" t="s">
        <v>0</v>
      </c>
      <c r="C50" s="41" t="s">
        <v>92</v>
      </c>
      <c r="D50" s="41" t="s">
        <v>93</v>
      </c>
      <c r="E50" s="41" t="s">
        <v>11</v>
      </c>
      <c r="F50" s="41" t="s">
        <v>94</v>
      </c>
      <c r="G50" s="119" t="s">
        <v>175</v>
      </c>
      <c r="H50" s="38" t="s">
        <v>10</v>
      </c>
      <c r="I50" s="38" t="s">
        <v>93</v>
      </c>
      <c r="J50" s="38" t="s">
        <v>94</v>
      </c>
      <c r="K50" s="79" t="s">
        <v>94</v>
      </c>
      <c r="L50" s="120" t="s">
        <v>175</v>
      </c>
      <c r="M50" s="51" t="s">
        <v>94</v>
      </c>
      <c r="N50" s="51" t="s">
        <v>188</v>
      </c>
      <c r="O50" s="85"/>
      <c r="P50" s="85"/>
      <c r="Q50" s="85"/>
      <c r="R50" s="86"/>
      <c r="S50" s="87"/>
      <c r="T50" s="88"/>
    </row>
    <row r="51" spans="1:24" ht="13.5" thickTop="1">
      <c r="A51" s="70" t="s">
        <v>104</v>
      </c>
      <c r="B51" s="4">
        <v>37470</v>
      </c>
      <c r="C51" s="45">
        <v>432.98</v>
      </c>
      <c r="D51" s="45">
        <v>383.32</v>
      </c>
      <c r="E51" s="45">
        <v>183.68</v>
      </c>
      <c r="F51" s="45">
        <v>174.57</v>
      </c>
      <c r="G51" s="45">
        <v>174.57</v>
      </c>
      <c r="H51" s="58">
        <v>10.7</v>
      </c>
      <c r="I51" s="58">
        <v>7.9</v>
      </c>
      <c r="J51" s="58">
        <v>6.6</v>
      </c>
      <c r="K51" s="83">
        <v>442</v>
      </c>
      <c r="L51" s="125">
        <v>442</v>
      </c>
      <c r="M51" s="168">
        <f>F51/C51</f>
        <v>0.4031825950390318</v>
      </c>
      <c r="N51" s="32">
        <f aca="true" t="shared" si="8" ref="N51:N56">G51/C51</f>
        <v>0.4031825950390318</v>
      </c>
      <c r="O51" s="85"/>
      <c r="P51" s="85"/>
      <c r="Q51" s="85"/>
      <c r="R51" s="85"/>
      <c r="S51" s="85"/>
      <c r="T51" s="86"/>
      <c r="U51" s="87"/>
      <c r="V51" s="87"/>
      <c r="W51" s="88"/>
      <c r="X51" s="88"/>
    </row>
    <row r="52" spans="1:24" ht="12.75">
      <c r="A52" s="70" t="s">
        <v>105</v>
      </c>
      <c r="B52" s="4">
        <v>37471</v>
      </c>
      <c r="C52" s="45">
        <v>601.18</v>
      </c>
      <c r="D52" s="45">
        <v>576.31</v>
      </c>
      <c r="E52" s="45">
        <v>336.35</v>
      </c>
      <c r="F52" s="45">
        <v>323.63</v>
      </c>
      <c r="G52" s="45">
        <v>323.63</v>
      </c>
      <c r="H52" s="58">
        <v>15.3</v>
      </c>
      <c r="I52" s="58">
        <v>14.8</v>
      </c>
      <c r="J52" s="58">
        <v>13.8</v>
      </c>
      <c r="K52" s="83">
        <v>877</v>
      </c>
      <c r="L52" s="125">
        <v>877</v>
      </c>
      <c r="M52" s="168">
        <f>F52/C52</f>
        <v>0.5383246282311455</v>
      </c>
      <c r="N52" s="32">
        <f t="shared" si="8"/>
        <v>0.5383246282311455</v>
      </c>
      <c r="O52" s="85"/>
      <c r="P52" s="85"/>
      <c r="Q52" s="85"/>
      <c r="R52" s="85"/>
      <c r="S52" s="85"/>
      <c r="T52" s="86"/>
      <c r="U52" s="87"/>
      <c r="V52" s="87"/>
      <c r="W52" s="88"/>
      <c r="X52" s="88"/>
    </row>
    <row r="53" spans="1:24" ht="12.75">
      <c r="A53" s="70" t="s">
        <v>106</v>
      </c>
      <c r="B53" s="4">
        <v>37472</v>
      </c>
      <c r="C53" s="45">
        <v>183.94</v>
      </c>
      <c r="D53" s="45">
        <v>162.32</v>
      </c>
      <c r="E53" s="45">
        <v>104.19</v>
      </c>
      <c r="F53" s="45">
        <v>101.89</v>
      </c>
      <c r="G53" s="45">
        <v>101.89</v>
      </c>
      <c r="H53" s="58">
        <v>7.9</v>
      </c>
      <c r="I53" s="58">
        <v>7</v>
      </c>
      <c r="J53" s="58">
        <v>6.1</v>
      </c>
      <c r="K53" s="83">
        <v>411</v>
      </c>
      <c r="L53" s="125">
        <v>411</v>
      </c>
      <c r="M53" s="168">
        <f>F53/C53</f>
        <v>0.5539306295531151</v>
      </c>
      <c r="N53" s="32">
        <f t="shared" si="8"/>
        <v>0.5539306295531151</v>
      </c>
      <c r="O53" s="85"/>
      <c r="P53" s="85"/>
      <c r="Q53" s="85"/>
      <c r="R53" s="85"/>
      <c r="S53" s="85"/>
      <c r="T53" s="86"/>
      <c r="U53" s="87"/>
      <c r="V53" s="87"/>
      <c r="W53" s="88"/>
      <c r="X53" s="88"/>
    </row>
    <row r="54" spans="1:24" ht="12.75">
      <c r="A54" s="70" t="s">
        <v>107</v>
      </c>
      <c r="B54" s="4">
        <v>37473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58">
        <v>0</v>
      </c>
      <c r="I54" s="58">
        <v>0</v>
      </c>
      <c r="J54" s="58">
        <v>0</v>
      </c>
      <c r="K54" s="83">
        <v>0</v>
      </c>
      <c r="L54" s="125">
        <v>0</v>
      </c>
      <c r="M54" s="168">
        <v>0</v>
      </c>
      <c r="N54" s="32">
        <v>0</v>
      </c>
      <c r="O54" s="85"/>
      <c r="P54" s="85"/>
      <c r="Q54" s="85"/>
      <c r="R54" s="85"/>
      <c r="S54" s="85"/>
      <c r="T54" s="86"/>
      <c r="U54" s="87"/>
      <c r="V54" s="87"/>
      <c r="W54" s="88"/>
      <c r="X54" s="88"/>
    </row>
    <row r="55" spans="1:24" ht="12.75">
      <c r="A55" s="70" t="s">
        <v>108</v>
      </c>
      <c r="B55" s="4">
        <v>37474</v>
      </c>
      <c r="C55" s="45">
        <v>545.82</v>
      </c>
      <c r="D55" s="45">
        <v>445.24</v>
      </c>
      <c r="E55" s="45">
        <v>254.25</v>
      </c>
      <c r="F55" s="45">
        <v>237</v>
      </c>
      <c r="G55" s="45">
        <v>235.24</v>
      </c>
      <c r="H55" s="58">
        <v>16.8</v>
      </c>
      <c r="I55" s="58">
        <v>14</v>
      </c>
      <c r="J55" s="58">
        <v>12.7</v>
      </c>
      <c r="K55" s="83">
        <v>849</v>
      </c>
      <c r="L55" s="125">
        <v>786</v>
      </c>
      <c r="M55" s="168">
        <f>F55/C55</f>
        <v>0.4342090799164559</v>
      </c>
      <c r="N55" s="32">
        <f t="shared" si="8"/>
        <v>0.4309845736689751</v>
      </c>
      <c r="O55" s="85"/>
      <c r="P55" s="85"/>
      <c r="Q55" s="85"/>
      <c r="R55" s="85"/>
      <c r="S55" s="85"/>
      <c r="T55" s="86"/>
      <c r="U55" s="87"/>
      <c r="V55" s="87"/>
      <c r="W55" s="88"/>
      <c r="X55" s="88"/>
    </row>
    <row r="56" spans="1:24" ht="12.75">
      <c r="A56" s="70" t="s">
        <v>102</v>
      </c>
      <c r="B56" s="4">
        <v>37475</v>
      </c>
      <c r="C56" s="45">
        <v>12.25</v>
      </c>
      <c r="D56" s="45">
        <v>11.9</v>
      </c>
      <c r="E56" s="45">
        <v>9.36</v>
      </c>
      <c r="F56" s="45">
        <v>9.31</v>
      </c>
      <c r="G56" s="45">
        <v>9.31</v>
      </c>
      <c r="H56" s="58">
        <v>0.6</v>
      </c>
      <c r="I56" s="58">
        <v>0.6</v>
      </c>
      <c r="J56" s="58">
        <v>0.6</v>
      </c>
      <c r="K56" s="83">
        <v>59</v>
      </c>
      <c r="L56" s="125">
        <v>59</v>
      </c>
      <c r="M56" s="168">
        <f>F56/C56</f>
        <v>0.76</v>
      </c>
      <c r="N56" s="32">
        <f t="shared" si="8"/>
        <v>0.76</v>
      </c>
      <c r="O56" s="85"/>
      <c r="P56" s="85"/>
      <c r="Q56" s="85"/>
      <c r="R56" s="85"/>
      <c r="S56" s="85"/>
      <c r="T56" s="86"/>
      <c r="U56" s="87"/>
      <c r="V56" s="87"/>
      <c r="W56" s="88"/>
      <c r="X56" s="88"/>
    </row>
    <row r="57" spans="1:24" ht="13.5" thickBot="1">
      <c r="A57" s="70" t="s">
        <v>103</v>
      </c>
      <c r="B57" s="4">
        <v>37476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58">
        <v>0</v>
      </c>
      <c r="I57" s="58">
        <v>0</v>
      </c>
      <c r="J57" s="58">
        <v>0</v>
      </c>
      <c r="K57" s="83">
        <v>0</v>
      </c>
      <c r="L57" s="125">
        <v>0</v>
      </c>
      <c r="M57" s="168">
        <v>0</v>
      </c>
      <c r="N57" s="32">
        <v>0</v>
      </c>
      <c r="O57" s="85"/>
      <c r="P57" s="85"/>
      <c r="Q57" s="85"/>
      <c r="R57" s="85"/>
      <c r="S57" s="85"/>
      <c r="T57" s="86"/>
      <c r="U57" s="87"/>
      <c r="V57" s="87"/>
      <c r="W57" s="88"/>
      <c r="X57" s="88"/>
    </row>
    <row r="58" spans="1:14" ht="14.25" thickBot="1" thickTop="1">
      <c r="A58" s="180"/>
      <c r="B58" s="181"/>
      <c r="C58" s="52">
        <f aca="true" t="shared" si="9" ref="C58:L58">SUM(C51:C57)</f>
        <v>1776.17</v>
      </c>
      <c r="D58" s="52">
        <f t="shared" si="9"/>
        <v>1579.09</v>
      </c>
      <c r="E58" s="52">
        <f t="shared" si="9"/>
        <v>887.83</v>
      </c>
      <c r="F58" s="52">
        <f t="shared" si="9"/>
        <v>846.4</v>
      </c>
      <c r="G58" s="52">
        <f t="shared" si="9"/>
        <v>844.64</v>
      </c>
      <c r="H58" s="52">
        <f t="shared" si="9"/>
        <v>51.300000000000004</v>
      </c>
      <c r="I58" s="52">
        <f t="shared" si="9"/>
        <v>44.300000000000004</v>
      </c>
      <c r="J58" s="52">
        <f t="shared" si="9"/>
        <v>39.800000000000004</v>
      </c>
      <c r="K58" s="11">
        <f t="shared" si="9"/>
        <v>2638</v>
      </c>
      <c r="L58" s="11">
        <f t="shared" si="9"/>
        <v>2575</v>
      </c>
      <c r="M58" s="36">
        <f>F58/C58</f>
        <v>0.47653096268938216</v>
      </c>
      <c r="N58" s="36">
        <f>G58/C58</f>
        <v>0.47554006654768405</v>
      </c>
    </row>
    <row r="59" ht="13.5" thickTop="1"/>
    <row r="60" ht="13.5" thickBot="1"/>
    <row r="61" spans="1:20" ht="14.25" thickBot="1" thickTop="1">
      <c r="A61" s="13"/>
      <c r="C61" s="107"/>
      <c r="D61" s="119"/>
      <c r="E61" s="39" t="s">
        <v>115</v>
      </c>
      <c r="F61" s="118"/>
      <c r="G61" s="40"/>
      <c r="H61" s="38"/>
      <c r="I61" s="53" t="s">
        <v>9</v>
      </c>
      <c r="J61" s="54"/>
      <c r="K61" s="163" t="s">
        <v>187</v>
      </c>
      <c r="L61" s="127"/>
      <c r="M61" s="166" t="s">
        <v>99</v>
      </c>
      <c r="N61" s="167"/>
      <c r="O61" s="85"/>
      <c r="P61" s="85"/>
      <c r="Q61" s="85"/>
      <c r="R61" s="86"/>
      <c r="S61" s="87"/>
      <c r="T61" s="88"/>
    </row>
    <row r="62" spans="1:20" s="1" customFormat="1" ht="14.25" thickBot="1" thickTop="1">
      <c r="A62" s="16" t="s">
        <v>109</v>
      </c>
      <c r="B62" s="10" t="s">
        <v>0</v>
      </c>
      <c r="C62" s="41" t="s">
        <v>92</v>
      </c>
      <c r="D62" s="41" t="s">
        <v>93</v>
      </c>
      <c r="E62" s="41" t="s">
        <v>11</v>
      </c>
      <c r="F62" s="41" t="s">
        <v>94</v>
      </c>
      <c r="G62" s="119" t="s">
        <v>175</v>
      </c>
      <c r="H62" s="38" t="s">
        <v>10</v>
      </c>
      <c r="I62" s="38" t="s">
        <v>93</v>
      </c>
      <c r="J62" s="38" t="s">
        <v>94</v>
      </c>
      <c r="K62" s="79" t="s">
        <v>94</v>
      </c>
      <c r="L62" s="120" t="s">
        <v>175</v>
      </c>
      <c r="M62" s="51" t="s">
        <v>94</v>
      </c>
      <c r="N62" s="51" t="s">
        <v>188</v>
      </c>
      <c r="O62" s="85"/>
      <c r="P62" s="85"/>
      <c r="Q62" s="85"/>
      <c r="R62" s="86"/>
      <c r="S62" s="87"/>
      <c r="T62" s="88"/>
    </row>
    <row r="63" spans="1:24" ht="13.5" thickTop="1">
      <c r="A63" s="70" t="s">
        <v>104</v>
      </c>
      <c r="B63" s="4">
        <v>37477</v>
      </c>
      <c r="C63" s="45">
        <v>277.04</v>
      </c>
      <c r="D63" s="45">
        <v>232.27</v>
      </c>
      <c r="E63" s="45">
        <v>96.53</v>
      </c>
      <c r="F63" s="45">
        <v>93.78</v>
      </c>
      <c r="G63" s="45">
        <v>93.78</v>
      </c>
      <c r="H63" s="58">
        <v>8.4</v>
      </c>
      <c r="I63" s="58">
        <v>7.2</v>
      </c>
      <c r="J63" s="58">
        <v>4.9</v>
      </c>
      <c r="K63" s="83">
        <v>367</v>
      </c>
      <c r="L63" s="125">
        <v>367</v>
      </c>
      <c r="M63" s="168">
        <f aca="true" t="shared" si="10" ref="M63:M69">F63/C63</f>
        <v>0.3385070747906439</v>
      </c>
      <c r="N63" s="32">
        <f aca="true" t="shared" si="11" ref="N63:N69">G63/C63</f>
        <v>0.3385070747906439</v>
      </c>
      <c r="O63" s="85"/>
      <c r="P63" s="85"/>
      <c r="Q63" s="85"/>
      <c r="R63" s="85"/>
      <c r="S63" s="85"/>
      <c r="T63" s="86"/>
      <c r="U63" s="87"/>
      <c r="V63" s="87"/>
      <c r="W63" s="88"/>
      <c r="X63" s="88"/>
    </row>
    <row r="64" spans="1:24" ht="12.75">
      <c r="A64" s="70" t="s">
        <v>105</v>
      </c>
      <c r="B64" s="4">
        <v>37478</v>
      </c>
      <c r="C64" s="45">
        <v>541.93</v>
      </c>
      <c r="D64" s="45">
        <v>527.73</v>
      </c>
      <c r="E64" s="45">
        <v>426.2</v>
      </c>
      <c r="F64" s="45">
        <v>423.65</v>
      </c>
      <c r="G64" s="45">
        <v>423.65</v>
      </c>
      <c r="H64" s="58">
        <v>20.6</v>
      </c>
      <c r="I64" s="58">
        <v>19.6</v>
      </c>
      <c r="J64" s="58">
        <v>18</v>
      </c>
      <c r="K64" s="83">
        <v>2071</v>
      </c>
      <c r="L64" s="125">
        <v>2071</v>
      </c>
      <c r="M64" s="168">
        <f t="shared" si="10"/>
        <v>0.7817430295425609</v>
      </c>
      <c r="N64" s="32">
        <f t="shared" si="11"/>
        <v>0.7817430295425609</v>
      </c>
      <c r="O64" s="85"/>
      <c r="P64" s="85"/>
      <c r="Q64" s="85"/>
      <c r="R64" s="85"/>
      <c r="S64" s="85"/>
      <c r="T64" s="86"/>
      <c r="U64" s="87"/>
      <c r="V64" s="87"/>
      <c r="W64" s="88"/>
      <c r="X64" s="88"/>
    </row>
    <row r="65" spans="1:24" ht="12.75">
      <c r="A65" s="70" t="s">
        <v>106</v>
      </c>
      <c r="B65" s="4">
        <v>37479</v>
      </c>
      <c r="C65" s="45">
        <v>531</v>
      </c>
      <c r="D65" s="45">
        <v>506.17</v>
      </c>
      <c r="E65" s="45">
        <v>394.64</v>
      </c>
      <c r="F65" s="45">
        <v>391.13</v>
      </c>
      <c r="G65" s="45">
        <v>391.13</v>
      </c>
      <c r="H65" s="58">
        <v>15.4</v>
      </c>
      <c r="I65" s="58">
        <v>14.7</v>
      </c>
      <c r="J65" s="58">
        <v>13.1</v>
      </c>
      <c r="K65" s="83">
        <v>1439</v>
      </c>
      <c r="L65" s="125">
        <v>1439</v>
      </c>
      <c r="M65" s="168">
        <f t="shared" si="10"/>
        <v>0.7365913370998116</v>
      </c>
      <c r="N65" s="32">
        <f t="shared" si="11"/>
        <v>0.7365913370998116</v>
      </c>
      <c r="O65" s="85"/>
      <c r="P65" s="85"/>
      <c r="Q65" s="85"/>
      <c r="R65" s="85"/>
      <c r="S65" s="85"/>
      <c r="T65" s="86"/>
      <c r="U65" s="87"/>
      <c r="V65" s="87"/>
      <c r="W65" s="88"/>
      <c r="X65" s="88"/>
    </row>
    <row r="66" spans="1:24" ht="12.75">
      <c r="A66" s="70" t="s">
        <v>107</v>
      </c>
      <c r="B66" s="4">
        <v>37480</v>
      </c>
      <c r="C66" s="45">
        <v>170.08</v>
      </c>
      <c r="D66" s="45">
        <v>166.52</v>
      </c>
      <c r="E66" s="45">
        <v>137.12</v>
      </c>
      <c r="F66" s="45">
        <v>136.79</v>
      </c>
      <c r="G66" s="45">
        <v>136.79</v>
      </c>
      <c r="H66" s="58">
        <v>8.1</v>
      </c>
      <c r="I66" s="58">
        <v>7.9</v>
      </c>
      <c r="J66" s="58">
        <v>7</v>
      </c>
      <c r="K66" s="83">
        <v>689</v>
      </c>
      <c r="L66" s="125">
        <v>689</v>
      </c>
      <c r="M66" s="168">
        <f t="shared" si="10"/>
        <v>0.8042685794920037</v>
      </c>
      <c r="N66" s="32">
        <f t="shared" si="11"/>
        <v>0.8042685794920037</v>
      </c>
      <c r="O66" s="85"/>
      <c r="P66" s="85"/>
      <c r="Q66" s="85"/>
      <c r="R66" s="85"/>
      <c r="S66" s="85"/>
      <c r="T66" s="86"/>
      <c r="U66" s="87"/>
      <c r="V66" s="87"/>
      <c r="W66" s="88"/>
      <c r="X66" s="88"/>
    </row>
    <row r="67" spans="1:24" ht="12.75">
      <c r="A67" s="70" t="s">
        <v>108</v>
      </c>
      <c r="B67" s="4">
        <v>37481</v>
      </c>
      <c r="C67" s="45">
        <v>114.16</v>
      </c>
      <c r="D67" s="45">
        <v>72.44</v>
      </c>
      <c r="E67" s="45">
        <v>2.17</v>
      </c>
      <c r="F67" s="45">
        <v>0.04</v>
      </c>
      <c r="G67" s="45">
        <v>0.04</v>
      </c>
      <c r="H67" s="58">
        <v>1.7</v>
      </c>
      <c r="I67" s="58">
        <v>1.1</v>
      </c>
      <c r="J67" s="58">
        <v>0.2</v>
      </c>
      <c r="K67" s="83">
        <v>0</v>
      </c>
      <c r="L67" s="125">
        <v>0</v>
      </c>
      <c r="M67" s="168">
        <f t="shared" si="10"/>
        <v>0.00035038542396636303</v>
      </c>
      <c r="N67" s="32">
        <f t="shared" si="11"/>
        <v>0.00035038542396636303</v>
      </c>
      <c r="O67" s="85"/>
      <c r="P67" s="85"/>
      <c r="Q67" s="85"/>
      <c r="R67" s="85"/>
      <c r="S67" s="85"/>
      <c r="T67" s="86"/>
      <c r="U67" s="87"/>
      <c r="V67" s="87"/>
      <c r="W67" s="88"/>
      <c r="X67" s="88"/>
    </row>
    <row r="68" spans="1:24" ht="12.75">
      <c r="A68" s="70" t="s">
        <v>102</v>
      </c>
      <c r="B68" s="4">
        <v>37482</v>
      </c>
      <c r="C68" s="45">
        <v>695.72</v>
      </c>
      <c r="D68" s="45">
        <v>414.54</v>
      </c>
      <c r="E68" s="45">
        <v>250.81</v>
      </c>
      <c r="F68" s="45">
        <v>245.78</v>
      </c>
      <c r="G68" s="45">
        <v>245.78</v>
      </c>
      <c r="H68" s="58">
        <v>18.5</v>
      </c>
      <c r="I68" s="58">
        <v>11.5</v>
      </c>
      <c r="J68" s="58">
        <v>9.1</v>
      </c>
      <c r="K68" s="83">
        <v>770</v>
      </c>
      <c r="L68" s="125">
        <v>770</v>
      </c>
      <c r="M68" s="168">
        <f t="shared" si="10"/>
        <v>0.35327430575518887</v>
      </c>
      <c r="N68" s="32">
        <f t="shared" si="11"/>
        <v>0.35327430575518887</v>
      </c>
      <c r="O68" s="85"/>
      <c r="P68" s="85"/>
      <c r="Q68" s="85"/>
      <c r="R68" s="85"/>
      <c r="S68" s="85"/>
      <c r="T68" s="86"/>
      <c r="U68" s="87"/>
      <c r="V68" s="87"/>
      <c r="W68" s="88"/>
      <c r="X68" s="88"/>
    </row>
    <row r="69" spans="1:24" ht="13.5" thickBot="1">
      <c r="A69" s="70" t="s">
        <v>103</v>
      </c>
      <c r="B69" s="4">
        <v>37483</v>
      </c>
      <c r="C69" s="45">
        <v>286.78</v>
      </c>
      <c r="D69" s="45">
        <v>238.74</v>
      </c>
      <c r="E69" s="45">
        <v>182.49</v>
      </c>
      <c r="F69" s="45">
        <v>180.15</v>
      </c>
      <c r="G69" s="45">
        <v>180.15</v>
      </c>
      <c r="H69" s="58">
        <v>7.2</v>
      </c>
      <c r="I69" s="58">
        <v>5.5</v>
      </c>
      <c r="J69" s="58">
        <v>4.9</v>
      </c>
      <c r="K69" s="83">
        <v>498</v>
      </c>
      <c r="L69" s="125">
        <v>498</v>
      </c>
      <c r="M69" s="168">
        <f t="shared" si="10"/>
        <v>0.6281818815817003</v>
      </c>
      <c r="N69" s="32">
        <f t="shared" si="11"/>
        <v>0.6281818815817003</v>
      </c>
      <c r="O69" s="85"/>
      <c r="P69" s="85"/>
      <c r="Q69" s="85"/>
      <c r="R69" s="85"/>
      <c r="S69" s="85"/>
      <c r="T69" s="86"/>
      <c r="U69" s="87"/>
      <c r="V69" s="87"/>
      <c r="W69" s="88"/>
      <c r="X69" s="88"/>
    </row>
    <row r="70" spans="1:14" ht="14.25" thickBot="1" thickTop="1">
      <c r="A70" s="180"/>
      <c r="B70" s="181"/>
      <c r="C70" s="52">
        <f aca="true" t="shared" si="12" ref="C70:L70">SUM(C63:C69)</f>
        <v>2616.71</v>
      </c>
      <c r="D70" s="52">
        <f t="shared" si="12"/>
        <v>2158.41</v>
      </c>
      <c r="E70" s="52">
        <f t="shared" si="12"/>
        <v>1489.96</v>
      </c>
      <c r="F70" s="52">
        <f t="shared" si="12"/>
        <v>1471.32</v>
      </c>
      <c r="G70" s="52">
        <f t="shared" si="12"/>
        <v>1471.32</v>
      </c>
      <c r="H70" s="52">
        <f t="shared" si="12"/>
        <v>79.9</v>
      </c>
      <c r="I70" s="52">
        <f t="shared" si="12"/>
        <v>67.5</v>
      </c>
      <c r="J70" s="52">
        <f t="shared" si="12"/>
        <v>57.2</v>
      </c>
      <c r="K70" s="11">
        <f t="shared" si="12"/>
        <v>5834</v>
      </c>
      <c r="L70" s="11">
        <f t="shared" si="12"/>
        <v>5834</v>
      </c>
      <c r="M70" s="36">
        <f>F70/C70</f>
        <v>0.5622785864692686</v>
      </c>
      <c r="N70" s="36">
        <f>G70/C70</f>
        <v>0.5622785864692686</v>
      </c>
    </row>
    <row r="71" ht="13.5" thickTop="1"/>
    <row r="72" ht="13.5" thickBot="1"/>
    <row r="73" spans="1:20" ht="14.25" thickBot="1" thickTop="1">
      <c r="A73" s="13"/>
      <c r="C73" s="107"/>
      <c r="D73" s="119"/>
      <c r="E73" s="39" t="s">
        <v>115</v>
      </c>
      <c r="F73" s="118"/>
      <c r="G73" s="40"/>
      <c r="H73" s="38"/>
      <c r="I73" s="53" t="s">
        <v>9</v>
      </c>
      <c r="J73" s="54"/>
      <c r="K73" s="163" t="s">
        <v>187</v>
      </c>
      <c r="L73" s="127"/>
      <c r="M73" s="166" t="s">
        <v>99</v>
      </c>
      <c r="N73" s="167"/>
      <c r="O73" s="85"/>
      <c r="P73" s="85"/>
      <c r="Q73" s="85"/>
      <c r="R73" s="86"/>
      <c r="S73" s="87"/>
      <c r="T73" s="88"/>
    </row>
    <row r="74" spans="1:20" s="1" customFormat="1" ht="14.25" thickBot="1" thickTop="1">
      <c r="A74" s="16" t="s">
        <v>109</v>
      </c>
      <c r="B74" s="10" t="s">
        <v>0</v>
      </c>
      <c r="C74" s="41" t="s">
        <v>92</v>
      </c>
      <c r="D74" s="41" t="s">
        <v>93</v>
      </c>
      <c r="E74" s="41" t="s">
        <v>11</v>
      </c>
      <c r="F74" s="41" t="s">
        <v>94</v>
      </c>
      <c r="G74" s="119" t="s">
        <v>175</v>
      </c>
      <c r="H74" s="38" t="s">
        <v>10</v>
      </c>
      <c r="I74" s="38" t="s">
        <v>93</v>
      </c>
      <c r="J74" s="38" t="s">
        <v>94</v>
      </c>
      <c r="K74" s="79" t="s">
        <v>94</v>
      </c>
      <c r="L74" s="120" t="s">
        <v>175</v>
      </c>
      <c r="M74" s="51" t="s">
        <v>94</v>
      </c>
      <c r="N74" s="51" t="s">
        <v>188</v>
      </c>
      <c r="O74" s="85"/>
      <c r="P74" s="85"/>
      <c r="Q74" s="85"/>
      <c r="R74" s="86"/>
      <c r="S74" s="87"/>
      <c r="T74" s="88"/>
    </row>
    <row r="75" spans="1:24" ht="13.5" thickTop="1">
      <c r="A75" s="70" t="s">
        <v>104</v>
      </c>
      <c r="B75" s="4">
        <v>37484</v>
      </c>
      <c r="C75" s="45">
        <v>590.97</v>
      </c>
      <c r="D75" s="45">
        <v>541.44</v>
      </c>
      <c r="E75" s="45">
        <v>429.33</v>
      </c>
      <c r="F75" s="45">
        <v>424.1</v>
      </c>
      <c r="G75" s="45">
        <v>424.1</v>
      </c>
      <c r="H75" s="58">
        <v>18.6</v>
      </c>
      <c r="I75" s="58">
        <v>17.3</v>
      </c>
      <c r="J75" s="58">
        <v>15.5</v>
      </c>
      <c r="K75" s="83">
        <v>1529</v>
      </c>
      <c r="L75" s="125">
        <v>1529</v>
      </c>
      <c r="M75" s="168">
        <f aca="true" t="shared" si="13" ref="M75:M81">F75/C75</f>
        <v>0.7176337208318527</v>
      </c>
      <c r="N75" s="32">
        <f aca="true" t="shared" si="14" ref="N75:N81">G75/C75</f>
        <v>0.7176337208318527</v>
      </c>
      <c r="O75" s="85"/>
      <c r="P75" s="85"/>
      <c r="Q75" s="85"/>
      <c r="R75" s="85"/>
      <c r="S75" s="85"/>
      <c r="T75" s="86"/>
      <c r="U75" s="87"/>
      <c r="V75" s="87"/>
      <c r="W75" s="88"/>
      <c r="X75" s="88"/>
    </row>
    <row r="76" spans="1:24" ht="12.75">
      <c r="A76" s="70" t="s">
        <v>105</v>
      </c>
      <c r="B76" s="4">
        <v>37485</v>
      </c>
      <c r="C76" s="45">
        <v>636.38</v>
      </c>
      <c r="D76" s="45">
        <v>513.76</v>
      </c>
      <c r="E76" s="45">
        <v>380.19</v>
      </c>
      <c r="F76" s="45">
        <v>377.78</v>
      </c>
      <c r="G76" s="45">
        <v>377.78</v>
      </c>
      <c r="H76" s="58">
        <v>16.2</v>
      </c>
      <c r="I76" s="58">
        <v>13.4</v>
      </c>
      <c r="J76" s="58">
        <v>11.7</v>
      </c>
      <c r="K76" s="83">
        <v>1148</v>
      </c>
      <c r="L76" s="125">
        <v>1148</v>
      </c>
      <c r="M76" s="168">
        <f t="shared" si="13"/>
        <v>0.5936390207108959</v>
      </c>
      <c r="N76" s="32">
        <f t="shared" si="14"/>
        <v>0.5936390207108959</v>
      </c>
      <c r="O76" s="85"/>
      <c r="P76" s="85"/>
      <c r="Q76" s="85"/>
      <c r="R76" s="85"/>
      <c r="S76" s="85"/>
      <c r="T76" s="86"/>
      <c r="U76" s="87"/>
      <c r="V76" s="87"/>
      <c r="W76" s="88"/>
      <c r="X76" s="88"/>
    </row>
    <row r="77" spans="1:24" ht="12.75">
      <c r="A77" s="70" t="s">
        <v>106</v>
      </c>
      <c r="B77" s="4">
        <v>37486</v>
      </c>
      <c r="C77" s="45">
        <v>528.02</v>
      </c>
      <c r="D77" s="45">
        <v>510.32</v>
      </c>
      <c r="E77" s="45">
        <v>358.53</v>
      </c>
      <c r="F77" s="45">
        <v>357.15</v>
      </c>
      <c r="G77" s="45">
        <v>357.15</v>
      </c>
      <c r="H77" s="58">
        <v>18.8</v>
      </c>
      <c r="I77" s="58">
        <v>18.1</v>
      </c>
      <c r="J77" s="58">
        <v>14.8</v>
      </c>
      <c r="K77" s="83">
        <v>1366</v>
      </c>
      <c r="L77" s="125">
        <v>1366</v>
      </c>
      <c r="M77" s="168">
        <f t="shared" si="13"/>
        <v>0.676394833529033</v>
      </c>
      <c r="N77" s="32">
        <f t="shared" si="14"/>
        <v>0.676394833529033</v>
      </c>
      <c r="O77" s="85"/>
      <c r="P77" s="85"/>
      <c r="Q77" s="85"/>
      <c r="R77" s="85"/>
      <c r="S77" s="85"/>
      <c r="T77" s="86"/>
      <c r="U77" s="87"/>
      <c r="V77" s="87"/>
      <c r="W77" s="88"/>
      <c r="X77" s="88"/>
    </row>
    <row r="78" spans="1:24" ht="12.75">
      <c r="A78" s="70" t="s">
        <v>107</v>
      </c>
      <c r="B78" s="4">
        <v>37487</v>
      </c>
      <c r="C78" s="45">
        <v>701.75</v>
      </c>
      <c r="D78" s="45">
        <v>676.6</v>
      </c>
      <c r="E78" s="45">
        <v>487.04</v>
      </c>
      <c r="F78" s="45">
        <v>472.49</v>
      </c>
      <c r="G78" s="45">
        <v>472.49</v>
      </c>
      <c r="H78" s="58">
        <v>19.9</v>
      </c>
      <c r="I78" s="58">
        <v>19.1</v>
      </c>
      <c r="J78" s="58">
        <v>16.9</v>
      </c>
      <c r="K78" s="83">
        <v>1578</v>
      </c>
      <c r="L78" s="125">
        <v>1578</v>
      </c>
      <c r="M78" s="168">
        <f t="shared" si="13"/>
        <v>0.6733024581403634</v>
      </c>
      <c r="N78" s="32">
        <f t="shared" si="14"/>
        <v>0.6733024581403634</v>
      </c>
      <c r="O78" s="85"/>
      <c r="P78" s="85"/>
      <c r="Q78" s="85"/>
      <c r="R78" s="85"/>
      <c r="S78" s="85"/>
      <c r="T78" s="86"/>
      <c r="U78" s="87"/>
      <c r="V78" s="87"/>
      <c r="W78" s="88"/>
      <c r="X78" s="88"/>
    </row>
    <row r="79" spans="1:24" ht="12.75">
      <c r="A79" s="70" t="s">
        <v>108</v>
      </c>
      <c r="B79" s="4">
        <v>37488</v>
      </c>
      <c r="C79" s="45">
        <v>171.76</v>
      </c>
      <c r="D79" s="45">
        <v>157.59</v>
      </c>
      <c r="E79" s="45">
        <v>93.21</v>
      </c>
      <c r="F79" s="45">
        <v>87.09</v>
      </c>
      <c r="G79" s="45">
        <v>87.09</v>
      </c>
      <c r="H79" s="58">
        <v>6.1</v>
      </c>
      <c r="I79" s="58">
        <v>5.5</v>
      </c>
      <c r="J79" s="58">
        <v>4.4</v>
      </c>
      <c r="K79" s="83">
        <v>328</v>
      </c>
      <c r="L79" s="125">
        <v>328</v>
      </c>
      <c r="M79" s="168">
        <f t="shared" si="13"/>
        <v>0.507044713553796</v>
      </c>
      <c r="N79" s="32">
        <f t="shared" si="14"/>
        <v>0.507044713553796</v>
      </c>
      <c r="O79" s="85"/>
      <c r="P79" s="85"/>
      <c r="Q79" s="85"/>
      <c r="R79" s="85"/>
      <c r="S79" s="85"/>
      <c r="T79" s="86"/>
      <c r="U79" s="87"/>
      <c r="V79" s="87"/>
      <c r="W79" s="88"/>
      <c r="X79" s="88"/>
    </row>
    <row r="80" spans="1:24" ht="12.75">
      <c r="A80" s="70" t="s">
        <v>102</v>
      </c>
      <c r="B80" s="4">
        <v>37489</v>
      </c>
      <c r="C80" s="45">
        <v>78.24</v>
      </c>
      <c r="D80" s="45">
        <v>62.57</v>
      </c>
      <c r="E80" s="45">
        <v>47.21</v>
      </c>
      <c r="F80" s="45">
        <v>46.95</v>
      </c>
      <c r="G80" s="45">
        <v>46.95</v>
      </c>
      <c r="H80" s="58">
        <v>1.3</v>
      </c>
      <c r="I80" s="58">
        <v>1.1</v>
      </c>
      <c r="J80" s="58">
        <v>1</v>
      </c>
      <c r="K80" s="83">
        <v>100</v>
      </c>
      <c r="L80" s="125">
        <v>100</v>
      </c>
      <c r="M80" s="168">
        <f t="shared" si="13"/>
        <v>0.6000766871165645</v>
      </c>
      <c r="N80" s="32">
        <f t="shared" si="14"/>
        <v>0.6000766871165645</v>
      </c>
      <c r="O80" s="85"/>
      <c r="P80" s="85"/>
      <c r="Q80" s="85"/>
      <c r="R80" s="85"/>
      <c r="S80" s="85"/>
      <c r="T80" s="86"/>
      <c r="U80" s="87"/>
      <c r="V80" s="87"/>
      <c r="W80" s="88"/>
      <c r="X80" s="88"/>
    </row>
    <row r="81" spans="1:24" ht="13.5" thickBot="1">
      <c r="A81" s="70" t="s">
        <v>103</v>
      </c>
      <c r="B81" s="4">
        <v>37490</v>
      </c>
      <c r="C81" s="45">
        <v>228.14</v>
      </c>
      <c r="D81" s="45">
        <v>110.19</v>
      </c>
      <c r="E81" s="45">
        <v>66.45</v>
      </c>
      <c r="F81" s="45">
        <v>64.29</v>
      </c>
      <c r="G81" s="45">
        <v>64.29</v>
      </c>
      <c r="H81" s="58">
        <v>5.3</v>
      </c>
      <c r="I81" s="58">
        <v>2.8</v>
      </c>
      <c r="J81" s="58">
        <v>2.2</v>
      </c>
      <c r="K81" s="83">
        <v>184</v>
      </c>
      <c r="L81" s="125">
        <v>184</v>
      </c>
      <c r="M81" s="168">
        <f t="shared" si="13"/>
        <v>0.2818006487244675</v>
      </c>
      <c r="N81" s="32">
        <f t="shared" si="14"/>
        <v>0.2818006487244675</v>
      </c>
      <c r="O81" s="85"/>
      <c r="P81" s="85"/>
      <c r="Q81" s="85"/>
      <c r="R81" s="85"/>
      <c r="S81" s="85"/>
      <c r="T81" s="86"/>
      <c r="U81" s="87"/>
      <c r="V81" s="87"/>
      <c r="W81" s="88"/>
      <c r="X81" s="88"/>
    </row>
    <row r="82" spans="1:14" ht="14.25" thickBot="1" thickTop="1">
      <c r="A82" s="180"/>
      <c r="B82" s="181"/>
      <c r="C82" s="52">
        <f aca="true" t="shared" si="15" ref="C82:L82">SUM(C75:C81)</f>
        <v>2935.2599999999998</v>
      </c>
      <c r="D82" s="52">
        <f t="shared" si="15"/>
        <v>2572.4700000000003</v>
      </c>
      <c r="E82" s="52">
        <f t="shared" si="15"/>
        <v>1861.96</v>
      </c>
      <c r="F82" s="52">
        <f t="shared" si="15"/>
        <v>1829.85</v>
      </c>
      <c r="G82" s="52">
        <f t="shared" si="15"/>
        <v>1829.85</v>
      </c>
      <c r="H82" s="52">
        <f t="shared" si="15"/>
        <v>86.19999999999999</v>
      </c>
      <c r="I82" s="52">
        <f t="shared" si="15"/>
        <v>77.3</v>
      </c>
      <c r="J82" s="52">
        <f t="shared" si="15"/>
        <v>66.5</v>
      </c>
      <c r="K82" s="11">
        <f t="shared" si="15"/>
        <v>6233</v>
      </c>
      <c r="L82" s="11">
        <f t="shared" si="15"/>
        <v>6233</v>
      </c>
      <c r="M82" s="36">
        <f>F82/C82</f>
        <v>0.6234030375503363</v>
      </c>
      <c r="N82" s="36">
        <f>G82/C82</f>
        <v>0.6234030375503363</v>
      </c>
    </row>
    <row r="83" ht="13.5" thickTop="1"/>
    <row r="84" ht="13.5" thickBot="1"/>
    <row r="85" spans="1:20" ht="14.25" thickBot="1" thickTop="1">
      <c r="A85" s="13"/>
      <c r="C85" s="107"/>
      <c r="D85" s="119"/>
      <c r="E85" s="39" t="s">
        <v>115</v>
      </c>
      <c r="F85" s="118"/>
      <c r="G85" s="40"/>
      <c r="H85" s="38"/>
      <c r="I85" s="53" t="s">
        <v>9</v>
      </c>
      <c r="J85" s="54"/>
      <c r="K85" s="163" t="s">
        <v>187</v>
      </c>
      <c r="L85" s="127"/>
      <c r="M85" s="166" t="s">
        <v>99</v>
      </c>
      <c r="N85" s="167"/>
      <c r="O85" s="85"/>
      <c r="P85" s="85"/>
      <c r="Q85" s="85"/>
      <c r="R85" s="86"/>
      <c r="S85" s="87"/>
      <c r="T85" s="88"/>
    </row>
    <row r="86" spans="1:20" s="1" customFormat="1" ht="14.25" thickBot="1" thickTop="1">
      <c r="A86" s="16" t="s">
        <v>109</v>
      </c>
      <c r="B86" s="10" t="s">
        <v>0</v>
      </c>
      <c r="C86" s="41" t="s">
        <v>92</v>
      </c>
      <c r="D86" s="41" t="s">
        <v>93</v>
      </c>
      <c r="E86" s="41" t="s">
        <v>11</v>
      </c>
      <c r="F86" s="41" t="s">
        <v>94</v>
      </c>
      <c r="G86" s="119" t="s">
        <v>175</v>
      </c>
      <c r="H86" s="38" t="s">
        <v>10</v>
      </c>
      <c r="I86" s="38" t="s">
        <v>93</v>
      </c>
      <c r="J86" s="38" t="s">
        <v>94</v>
      </c>
      <c r="K86" s="79" t="s">
        <v>94</v>
      </c>
      <c r="L86" s="120" t="s">
        <v>175</v>
      </c>
      <c r="M86" s="51" t="s">
        <v>94</v>
      </c>
      <c r="N86" s="51" t="s">
        <v>188</v>
      </c>
      <c r="O86" s="85"/>
      <c r="P86" s="85"/>
      <c r="Q86" s="85"/>
      <c r="R86" s="86"/>
      <c r="S86" s="87"/>
      <c r="T86" s="88"/>
    </row>
    <row r="87" spans="1:20" ht="13.5" thickTop="1">
      <c r="A87" s="70" t="s">
        <v>104</v>
      </c>
      <c r="B87" s="4">
        <v>37491</v>
      </c>
      <c r="C87" s="45">
        <v>178.1</v>
      </c>
      <c r="D87" s="45">
        <v>160.08</v>
      </c>
      <c r="E87" s="45">
        <v>116.32</v>
      </c>
      <c r="F87" s="45">
        <v>115.14</v>
      </c>
      <c r="G87" s="45">
        <v>114.86</v>
      </c>
      <c r="H87" s="58">
        <v>7</v>
      </c>
      <c r="I87" s="58">
        <v>6.3</v>
      </c>
      <c r="J87" s="58">
        <v>5.6</v>
      </c>
      <c r="K87" s="83">
        <v>569</v>
      </c>
      <c r="L87" s="125">
        <v>555</v>
      </c>
      <c r="M87" s="168">
        <f>F87/C87</f>
        <v>0.6464907355418305</v>
      </c>
      <c r="N87" s="32">
        <f>G87/C87</f>
        <v>0.6449185850645704</v>
      </c>
      <c r="O87" s="85"/>
      <c r="P87" s="85"/>
      <c r="Q87" s="85"/>
      <c r="R87" s="86"/>
      <c r="S87" s="87"/>
      <c r="T87" s="88"/>
    </row>
    <row r="88" spans="1:20" ht="12.75">
      <c r="A88" s="70" t="s">
        <v>105</v>
      </c>
      <c r="B88" s="4">
        <v>37492</v>
      </c>
      <c r="C88" s="45">
        <v>564.16</v>
      </c>
      <c r="D88" s="45">
        <v>520.36</v>
      </c>
      <c r="E88" s="45">
        <v>406.04</v>
      </c>
      <c r="F88" s="45">
        <v>402.78</v>
      </c>
      <c r="G88" s="45">
        <v>402.78</v>
      </c>
      <c r="H88" s="58">
        <v>15</v>
      </c>
      <c r="I88" s="58">
        <v>12.7</v>
      </c>
      <c r="J88" s="58">
        <v>11.7</v>
      </c>
      <c r="K88" s="83">
        <v>1427</v>
      </c>
      <c r="L88" s="125">
        <v>1427</v>
      </c>
      <c r="M88" s="168">
        <f>F88/C88</f>
        <v>0.7139463981849121</v>
      </c>
      <c r="N88" s="32">
        <f>G88/C88</f>
        <v>0.7139463981849121</v>
      </c>
      <c r="O88" s="85"/>
      <c r="P88" s="85"/>
      <c r="Q88" s="85"/>
      <c r="R88" s="86"/>
      <c r="S88" s="87"/>
      <c r="T88" s="88"/>
    </row>
    <row r="89" spans="1:20" ht="12.75">
      <c r="A89" s="70" t="s">
        <v>106</v>
      </c>
      <c r="B89" s="4">
        <v>37493</v>
      </c>
      <c r="C89" s="45">
        <v>884.36</v>
      </c>
      <c r="D89" s="45">
        <v>821.56</v>
      </c>
      <c r="E89" s="45">
        <v>556.19</v>
      </c>
      <c r="F89" s="45">
        <v>539.56</v>
      </c>
      <c r="G89" s="45">
        <v>539.56</v>
      </c>
      <c r="H89" s="58">
        <v>21.1</v>
      </c>
      <c r="I89" s="58">
        <v>19.5</v>
      </c>
      <c r="J89" s="58">
        <v>16.5</v>
      </c>
      <c r="K89" s="83">
        <v>1798</v>
      </c>
      <c r="L89" s="125">
        <v>1798</v>
      </c>
      <c r="M89" s="168">
        <f>F89/C89</f>
        <v>0.6101135284273372</v>
      </c>
      <c r="N89" s="32">
        <f>G89/C89</f>
        <v>0.6101135284273372</v>
      </c>
      <c r="O89" s="85"/>
      <c r="P89" s="85"/>
      <c r="Q89" s="85"/>
      <c r="R89" s="86"/>
      <c r="S89" s="87"/>
      <c r="T89" s="88"/>
    </row>
    <row r="90" spans="1:20" ht="12.75">
      <c r="A90" s="70" t="s">
        <v>107</v>
      </c>
      <c r="B90" s="4">
        <v>37494</v>
      </c>
      <c r="C90" s="45">
        <v>606.01</v>
      </c>
      <c r="D90" s="45">
        <v>551.8</v>
      </c>
      <c r="E90" s="45">
        <v>407.63</v>
      </c>
      <c r="F90" s="45">
        <v>405.25</v>
      </c>
      <c r="G90" s="45">
        <v>405.25</v>
      </c>
      <c r="H90" s="58">
        <v>12.7</v>
      </c>
      <c r="I90" s="58">
        <v>11.8</v>
      </c>
      <c r="J90" s="58">
        <v>11</v>
      </c>
      <c r="K90" s="83">
        <v>1289</v>
      </c>
      <c r="L90" s="125">
        <v>1289</v>
      </c>
      <c r="M90" s="168">
        <f>F90/C90</f>
        <v>0.6687183379812215</v>
      </c>
      <c r="N90" s="32">
        <f>G90/C90</f>
        <v>0.6687183379812215</v>
      </c>
      <c r="O90" s="85"/>
      <c r="P90" s="85"/>
      <c r="Q90" s="85"/>
      <c r="R90" s="86"/>
      <c r="S90" s="87"/>
      <c r="T90" s="88"/>
    </row>
    <row r="91" spans="1:20" ht="12.75">
      <c r="A91" s="70" t="s">
        <v>108</v>
      </c>
      <c r="B91" s="4">
        <v>37495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58">
        <v>0</v>
      </c>
      <c r="I91" s="58">
        <v>0</v>
      </c>
      <c r="J91" s="58">
        <v>0</v>
      </c>
      <c r="K91" s="83">
        <v>0</v>
      </c>
      <c r="L91" s="125">
        <v>0</v>
      </c>
      <c r="M91" s="168">
        <v>0</v>
      </c>
      <c r="N91" s="32">
        <v>0</v>
      </c>
      <c r="O91" s="85"/>
      <c r="P91" s="85"/>
      <c r="Q91" s="85"/>
      <c r="R91" s="86"/>
      <c r="S91" s="87"/>
      <c r="T91" s="88"/>
    </row>
    <row r="92" spans="1:20" ht="12.75">
      <c r="A92" s="70" t="s">
        <v>102</v>
      </c>
      <c r="B92" s="4">
        <v>37496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58">
        <v>0</v>
      </c>
      <c r="I92" s="58">
        <v>0</v>
      </c>
      <c r="J92" s="58">
        <v>0</v>
      </c>
      <c r="K92" s="83">
        <v>0</v>
      </c>
      <c r="L92" s="125">
        <v>0</v>
      </c>
      <c r="M92" s="168">
        <v>0</v>
      </c>
      <c r="N92" s="32">
        <v>0</v>
      </c>
      <c r="O92" s="85"/>
      <c r="P92" s="85"/>
      <c r="Q92" s="85"/>
      <c r="R92" s="86"/>
      <c r="S92" s="87"/>
      <c r="T92" s="88"/>
    </row>
    <row r="93" spans="1:20" ht="13.5" thickBot="1">
      <c r="A93" s="70" t="s">
        <v>103</v>
      </c>
      <c r="B93" s="4">
        <v>37497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58">
        <v>0</v>
      </c>
      <c r="I93" s="58">
        <v>0</v>
      </c>
      <c r="J93" s="58">
        <v>0</v>
      </c>
      <c r="K93" s="83">
        <v>0</v>
      </c>
      <c r="L93" s="125">
        <v>0</v>
      </c>
      <c r="M93" s="168">
        <v>0</v>
      </c>
      <c r="N93" s="32">
        <v>0</v>
      </c>
      <c r="O93" s="85"/>
      <c r="P93" s="85"/>
      <c r="Q93" s="85"/>
      <c r="R93" s="86"/>
      <c r="S93" s="87"/>
      <c r="T93" s="88"/>
    </row>
    <row r="94" spans="1:14" ht="14.25" thickBot="1" thickTop="1">
      <c r="A94" s="180"/>
      <c r="B94" s="181"/>
      <c r="C94" s="52">
        <f aca="true" t="shared" si="16" ref="C94:L94">SUM(C87:C93)</f>
        <v>2232.63</v>
      </c>
      <c r="D94" s="52">
        <f t="shared" si="16"/>
        <v>2053.8</v>
      </c>
      <c r="E94" s="52">
        <f t="shared" si="16"/>
        <v>1486.1800000000003</v>
      </c>
      <c r="F94" s="52">
        <f t="shared" si="16"/>
        <v>1462.73</v>
      </c>
      <c r="G94" s="52">
        <f t="shared" si="16"/>
        <v>1462.4499999999998</v>
      </c>
      <c r="H94" s="52">
        <f t="shared" si="16"/>
        <v>55.8</v>
      </c>
      <c r="I94" s="52">
        <f t="shared" si="16"/>
        <v>50.3</v>
      </c>
      <c r="J94" s="52">
        <f t="shared" si="16"/>
        <v>44.8</v>
      </c>
      <c r="K94" s="11">
        <f t="shared" si="16"/>
        <v>5083</v>
      </c>
      <c r="L94" s="11">
        <f t="shared" si="16"/>
        <v>5069</v>
      </c>
      <c r="M94" s="36">
        <f>F94/C94</f>
        <v>0.6551600578689707</v>
      </c>
      <c r="N94" s="36">
        <f>G94/C94</f>
        <v>0.6550346452390229</v>
      </c>
    </row>
    <row r="95" ht="13.5" thickTop="1"/>
    <row r="96" ht="13.5" thickBot="1"/>
    <row r="97" spans="1:20" ht="14.25" thickBot="1" thickTop="1">
      <c r="A97" s="13"/>
      <c r="C97" s="107"/>
      <c r="D97" s="119"/>
      <c r="E97" s="39" t="s">
        <v>115</v>
      </c>
      <c r="F97" s="118"/>
      <c r="G97" s="40"/>
      <c r="H97" s="38"/>
      <c r="I97" s="53" t="s">
        <v>9</v>
      </c>
      <c r="J97" s="54"/>
      <c r="K97" s="163" t="s">
        <v>187</v>
      </c>
      <c r="L97" s="127"/>
      <c r="M97" s="166" t="s">
        <v>99</v>
      </c>
      <c r="N97" s="167"/>
      <c r="O97" s="85"/>
      <c r="P97" s="85"/>
      <c r="Q97" s="85"/>
      <c r="R97" s="86"/>
      <c r="S97" s="87"/>
      <c r="T97" s="88"/>
    </row>
    <row r="98" spans="1:20" s="1" customFormat="1" ht="14.25" thickBot="1" thickTop="1">
      <c r="A98" s="16" t="s">
        <v>109</v>
      </c>
      <c r="B98" s="10" t="s">
        <v>0</v>
      </c>
      <c r="C98" s="41" t="s">
        <v>92</v>
      </c>
      <c r="D98" s="41" t="s">
        <v>93</v>
      </c>
      <c r="E98" s="41" t="s">
        <v>11</v>
      </c>
      <c r="F98" s="41" t="s">
        <v>94</v>
      </c>
      <c r="G98" s="119" t="s">
        <v>175</v>
      </c>
      <c r="H98" s="38" t="s">
        <v>10</v>
      </c>
      <c r="I98" s="38" t="s">
        <v>93</v>
      </c>
      <c r="J98" s="38" t="s">
        <v>94</v>
      </c>
      <c r="K98" s="79" t="s">
        <v>94</v>
      </c>
      <c r="L98" s="120" t="s">
        <v>175</v>
      </c>
      <c r="M98" s="51" t="s">
        <v>94</v>
      </c>
      <c r="N98" s="51" t="s">
        <v>188</v>
      </c>
      <c r="O98" s="85"/>
      <c r="P98" s="85"/>
      <c r="Q98" s="85"/>
      <c r="R98" s="86"/>
      <c r="S98" s="87"/>
      <c r="T98" s="88"/>
    </row>
    <row r="99" spans="1:14" ht="13.5" thickTop="1">
      <c r="A99" s="70" t="s">
        <v>104</v>
      </c>
      <c r="B99" s="4">
        <v>37498</v>
      </c>
      <c r="C99" s="45">
        <v>126.41</v>
      </c>
      <c r="D99" s="45">
        <v>119.64</v>
      </c>
      <c r="E99" s="45">
        <v>82.82</v>
      </c>
      <c r="F99" s="45">
        <v>82.36</v>
      </c>
      <c r="G99" s="45">
        <v>82.36</v>
      </c>
      <c r="H99" s="58">
        <v>1.8</v>
      </c>
      <c r="I99" s="58">
        <v>1.7</v>
      </c>
      <c r="J99" s="58">
        <v>1.6</v>
      </c>
      <c r="K99" s="83">
        <v>212</v>
      </c>
      <c r="L99" s="125">
        <v>212</v>
      </c>
      <c r="M99" s="168">
        <f aca="true" t="shared" si="17" ref="M99:M105">F99/C99</f>
        <v>0.6515307333280596</v>
      </c>
      <c r="N99" s="32">
        <f aca="true" t="shared" si="18" ref="N99:N105">G99/C99</f>
        <v>0.6515307333280596</v>
      </c>
    </row>
    <row r="100" spans="1:14" ht="12.75">
      <c r="A100" s="70" t="s">
        <v>105</v>
      </c>
      <c r="B100" s="4">
        <v>37499</v>
      </c>
      <c r="C100" s="45">
        <v>943.88</v>
      </c>
      <c r="D100" s="45">
        <v>803.54</v>
      </c>
      <c r="E100" s="45">
        <v>498.81</v>
      </c>
      <c r="F100" s="45">
        <v>489.05</v>
      </c>
      <c r="G100" s="45">
        <v>487.89</v>
      </c>
      <c r="H100" s="58">
        <v>20.4</v>
      </c>
      <c r="I100" s="58">
        <v>17.9</v>
      </c>
      <c r="J100" s="58">
        <v>15.5</v>
      </c>
      <c r="K100" s="83">
        <v>1773</v>
      </c>
      <c r="L100" s="125">
        <v>1689</v>
      </c>
      <c r="M100" s="168">
        <f t="shared" si="17"/>
        <v>0.5181273043183455</v>
      </c>
      <c r="N100" s="32">
        <f t="shared" si="18"/>
        <v>0.5168983345340509</v>
      </c>
    </row>
    <row r="101" spans="1:14" ht="12.75">
      <c r="A101" s="98" t="s">
        <v>106</v>
      </c>
      <c r="B101" s="12">
        <v>37500</v>
      </c>
      <c r="C101" s="43">
        <v>722.49</v>
      </c>
      <c r="D101" s="43">
        <v>644.88</v>
      </c>
      <c r="E101" s="43">
        <v>442.59</v>
      </c>
      <c r="F101" s="43">
        <v>434.71</v>
      </c>
      <c r="G101" s="43">
        <v>434.71</v>
      </c>
      <c r="H101" s="56">
        <v>17.9</v>
      </c>
      <c r="I101" s="56">
        <v>15.9</v>
      </c>
      <c r="J101" s="56">
        <v>14.1</v>
      </c>
      <c r="K101" s="81">
        <v>1480</v>
      </c>
      <c r="L101" s="122">
        <v>1480</v>
      </c>
      <c r="M101" s="169">
        <f t="shared" si="17"/>
        <v>0.6016830682777616</v>
      </c>
      <c r="N101" s="33">
        <f t="shared" si="18"/>
        <v>0.6016830682777616</v>
      </c>
    </row>
    <row r="102" spans="1:14" ht="12.75">
      <c r="A102" s="70" t="s">
        <v>107</v>
      </c>
      <c r="B102" s="4">
        <v>37501</v>
      </c>
      <c r="C102" s="45">
        <v>705.94</v>
      </c>
      <c r="D102" s="45">
        <v>651.44</v>
      </c>
      <c r="E102" s="45">
        <v>427.09</v>
      </c>
      <c r="F102" s="45">
        <v>419.48</v>
      </c>
      <c r="G102" s="45">
        <v>419.48</v>
      </c>
      <c r="H102" s="58">
        <v>11.4</v>
      </c>
      <c r="I102" s="58">
        <v>10.6</v>
      </c>
      <c r="J102" s="58">
        <v>8.8</v>
      </c>
      <c r="K102" s="83">
        <v>1202</v>
      </c>
      <c r="L102" s="125">
        <v>1202</v>
      </c>
      <c r="M102" s="168">
        <f t="shared" si="17"/>
        <v>0.5942148057908604</v>
      </c>
      <c r="N102" s="32">
        <f t="shared" si="18"/>
        <v>0.5942148057908604</v>
      </c>
    </row>
    <row r="103" spans="1:14" ht="12.75">
      <c r="A103" s="70" t="s">
        <v>108</v>
      </c>
      <c r="B103" s="4">
        <v>37502</v>
      </c>
      <c r="C103" s="45">
        <v>397.24</v>
      </c>
      <c r="D103" s="45">
        <v>379.13</v>
      </c>
      <c r="E103" s="45">
        <v>272.56</v>
      </c>
      <c r="F103" s="45">
        <v>269.74</v>
      </c>
      <c r="G103" s="45">
        <v>269.74</v>
      </c>
      <c r="H103" s="58">
        <v>8.2</v>
      </c>
      <c r="I103" s="58">
        <v>7.8</v>
      </c>
      <c r="J103" s="58">
        <v>6.8</v>
      </c>
      <c r="K103" s="83">
        <v>794</v>
      </c>
      <c r="L103" s="125">
        <v>794</v>
      </c>
      <c r="M103" s="168">
        <f t="shared" si="17"/>
        <v>0.6790353438727218</v>
      </c>
      <c r="N103" s="32">
        <f t="shared" si="18"/>
        <v>0.6790353438727218</v>
      </c>
    </row>
    <row r="104" spans="1:14" ht="12.75">
      <c r="A104" s="70" t="s">
        <v>102</v>
      </c>
      <c r="B104" s="4">
        <v>37503</v>
      </c>
      <c r="C104" s="45">
        <v>472.56</v>
      </c>
      <c r="D104" s="45">
        <v>451.8</v>
      </c>
      <c r="E104" s="45">
        <v>307.47</v>
      </c>
      <c r="F104" s="45">
        <v>297.25</v>
      </c>
      <c r="G104" s="45">
        <v>297.25</v>
      </c>
      <c r="H104" s="58">
        <v>9.5</v>
      </c>
      <c r="I104" s="58">
        <v>9.1</v>
      </c>
      <c r="J104" s="58">
        <v>8.1</v>
      </c>
      <c r="K104" s="83">
        <v>954</v>
      </c>
      <c r="L104" s="125">
        <v>954</v>
      </c>
      <c r="M104" s="168">
        <f t="shared" si="17"/>
        <v>0.6290206534619942</v>
      </c>
      <c r="N104" s="32">
        <f t="shared" si="18"/>
        <v>0.6290206534619942</v>
      </c>
    </row>
    <row r="105" spans="1:14" ht="13.5" thickBot="1">
      <c r="A105" s="70" t="s">
        <v>103</v>
      </c>
      <c r="B105" s="4">
        <v>37504</v>
      </c>
      <c r="C105" s="45">
        <v>531.73</v>
      </c>
      <c r="D105" s="45">
        <v>374.69</v>
      </c>
      <c r="E105" s="45">
        <v>208.51</v>
      </c>
      <c r="F105" s="45">
        <v>201.19</v>
      </c>
      <c r="G105" s="45">
        <v>210.19</v>
      </c>
      <c r="H105" s="58">
        <v>15</v>
      </c>
      <c r="I105" s="58">
        <v>10.8</v>
      </c>
      <c r="J105" s="58">
        <v>8.1</v>
      </c>
      <c r="K105" s="83">
        <v>718</v>
      </c>
      <c r="L105" s="125">
        <v>718</v>
      </c>
      <c r="M105" s="168">
        <f t="shared" si="17"/>
        <v>0.37836872096740826</v>
      </c>
      <c r="N105" s="32">
        <f t="shared" si="18"/>
        <v>0.395294604404491</v>
      </c>
    </row>
    <row r="106" spans="1:14" ht="14.25" thickBot="1" thickTop="1">
      <c r="A106" s="180"/>
      <c r="B106" s="181"/>
      <c r="C106" s="52">
        <f aca="true" t="shared" si="19" ref="C106:L106">SUM(C99:C105)</f>
        <v>3900.25</v>
      </c>
      <c r="D106" s="52">
        <f t="shared" si="19"/>
        <v>3425.1200000000003</v>
      </c>
      <c r="E106" s="52">
        <f t="shared" si="19"/>
        <v>2239.85</v>
      </c>
      <c r="F106" s="52">
        <f t="shared" si="19"/>
        <v>2193.7799999999997</v>
      </c>
      <c r="G106" s="52">
        <f t="shared" si="19"/>
        <v>2201.62</v>
      </c>
      <c r="H106" s="52">
        <f t="shared" si="19"/>
        <v>84.19999999999999</v>
      </c>
      <c r="I106" s="52">
        <f t="shared" si="19"/>
        <v>73.8</v>
      </c>
      <c r="J106" s="52">
        <f t="shared" si="19"/>
        <v>63</v>
      </c>
      <c r="K106" s="11">
        <f t="shared" si="19"/>
        <v>7133</v>
      </c>
      <c r="L106" s="11">
        <f t="shared" si="19"/>
        <v>7049</v>
      </c>
      <c r="M106" s="36">
        <f>F106/C106</f>
        <v>0.5624716364335619</v>
      </c>
      <c r="N106" s="36">
        <f>G106/C106</f>
        <v>0.5644817639894878</v>
      </c>
    </row>
    <row r="107" ht="13.5" thickTop="1"/>
    <row r="108" ht="13.5" thickBot="1"/>
    <row r="109" spans="1:20" ht="14.25" thickBot="1" thickTop="1">
      <c r="A109" s="13"/>
      <c r="C109" s="107"/>
      <c r="D109" s="119"/>
      <c r="E109" s="39" t="s">
        <v>115</v>
      </c>
      <c r="F109" s="118"/>
      <c r="G109" s="40"/>
      <c r="H109" s="38"/>
      <c r="I109" s="53" t="s">
        <v>9</v>
      </c>
      <c r="J109" s="54"/>
      <c r="K109" s="163" t="s">
        <v>187</v>
      </c>
      <c r="L109" s="127"/>
      <c r="M109" s="166" t="s">
        <v>99</v>
      </c>
      <c r="N109" s="167"/>
      <c r="O109" s="85"/>
      <c r="P109" s="85"/>
      <c r="Q109" s="85"/>
      <c r="R109" s="86"/>
      <c r="S109" s="87"/>
      <c r="T109" s="88"/>
    </row>
    <row r="110" spans="1:20" s="1" customFormat="1" ht="14.25" thickBot="1" thickTop="1">
      <c r="A110" s="16" t="s">
        <v>109</v>
      </c>
      <c r="B110" s="10" t="s">
        <v>0</v>
      </c>
      <c r="C110" s="41" t="s">
        <v>92</v>
      </c>
      <c r="D110" s="41" t="s">
        <v>93</v>
      </c>
      <c r="E110" s="41" t="s">
        <v>11</v>
      </c>
      <c r="F110" s="41" t="s">
        <v>94</v>
      </c>
      <c r="G110" s="119" t="s">
        <v>175</v>
      </c>
      <c r="H110" s="38" t="s">
        <v>10</v>
      </c>
      <c r="I110" s="38" t="s">
        <v>93</v>
      </c>
      <c r="J110" s="38" t="s">
        <v>94</v>
      </c>
      <c r="K110" s="79" t="s">
        <v>94</v>
      </c>
      <c r="L110" s="120" t="s">
        <v>175</v>
      </c>
      <c r="M110" s="51" t="s">
        <v>94</v>
      </c>
      <c r="N110" s="51" t="s">
        <v>188</v>
      </c>
      <c r="O110" s="85"/>
      <c r="P110" s="85"/>
      <c r="Q110" s="85"/>
      <c r="R110" s="86"/>
      <c r="S110" s="87"/>
      <c r="T110" s="88"/>
    </row>
    <row r="111" spans="1:24" ht="13.5" thickTop="1">
      <c r="A111" s="70" t="s">
        <v>104</v>
      </c>
      <c r="B111" s="4">
        <v>37505</v>
      </c>
      <c r="C111" s="45">
        <v>306.92</v>
      </c>
      <c r="D111" s="45">
        <v>277.77</v>
      </c>
      <c r="E111" s="45">
        <v>161.15</v>
      </c>
      <c r="F111" s="45">
        <v>156.29</v>
      </c>
      <c r="G111" s="45">
        <v>156.29</v>
      </c>
      <c r="H111" s="58">
        <v>9.3</v>
      </c>
      <c r="I111" s="58">
        <v>8.4</v>
      </c>
      <c r="J111" s="58">
        <v>6.7</v>
      </c>
      <c r="K111" s="83">
        <v>601</v>
      </c>
      <c r="L111" s="125">
        <v>601</v>
      </c>
      <c r="M111" s="168">
        <f>F111/C111</f>
        <v>0.5092206438159781</v>
      </c>
      <c r="N111" s="32">
        <f aca="true" t="shared" si="20" ref="N111:N117">G111/C111</f>
        <v>0.5092206438159781</v>
      </c>
      <c r="O111" s="85"/>
      <c r="P111" s="85"/>
      <c r="Q111" s="85"/>
      <c r="R111" s="85"/>
      <c r="S111" s="85"/>
      <c r="T111" s="86"/>
      <c r="U111" s="87"/>
      <c r="V111" s="87"/>
      <c r="W111" s="88"/>
      <c r="X111" s="88"/>
    </row>
    <row r="112" spans="1:24" ht="12.75">
      <c r="A112" s="70" t="s">
        <v>105</v>
      </c>
      <c r="B112" s="4">
        <v>37506</v>
      </c>
      <c r="C112" s="45">
        <v>815.98</v>
      </c>
      <c r="D112" s="45">
        <v>779.3</v>
      </c>
      <c r="E112" s="45">
        <v>519.46</v>
      </c>
      <c r="F112" s="45">
        <v>516.66</v>
      </c>
      <c r="G112" s="45">
        <v>516.66</v>
      </c>
      <c r="H112" s="58">
        <v>23.6</v>
      </c>
      <c r="I112" s="58">
        <v>22.7</v>
      </c>
      <c r="J112" s="58">
        <v>18.9</v>
      </c>
      <c r="K112" s="83">
        <v>1666</v>
      </c>
      <c r="L112" s="125">
        <v>1666</v>
      </c>
      <c r="M112" s="168">
        <f>F112/C112</f>
        <v>0.6331772837569548</v>
      </c>
      <c r="N112" s="32">
        <f t="shared" si="20"/>
        <v>0.6331772837569548</v>
      </c>
      <c r="O112" s="85"/>
      <c r="P112" s="85"/>
      <c r="Q112" s="85"/>
      <c r="R112" s="85"/>
      <c r="S112" s="85"/>
      <c r="T112" s="86"/>
      <c r="U112" s="87"/>
      <c r="V112" s="87"/>
      <c r="W112" s="88"/>
      <c r="X112" s="88"/>
    </row>
    <row r="113" spans="1:24" ht="12.75">
      <c r="A113" s="70" t="s">
        <v>106</v>
      </c>
      <c r="B113" s="4">
        <v>37507</v>
      </c>
      <c r="C113" s="45">
        <v>694.42</v>
      </c>
      <c r="D113" s="45">
        <v>672.8</v>
      </c>
      <c r="E113" s="45">
        <v>509.15</v>
      </c>
      <c r="F113" s="45">
        <v>504.44</v>
      </c>
      <c r="G113" s="45">
        <v>504.44</v>
      </c>
      <c r="H113" s="58">
        <v>15.5</v>
      </c>
      <c r="I113" s="58">
        <v>15.1</v>
      </c>
      <c r="J113" s="58">
        <v>13.3</v>
      </c>
      <c r="K113" s="83">
        <v>1411</v>
      </c>
      <c r="L113" s="125">
        <v>1411</v>
      </c>
      <c r="M113" s="168">
        <f>F113/C113</f>
        <v>0.7264191699547824</v>
      </c>
      <c r="N113" s="32">
        <f t="shared" si="20"/>
        <v>0.7264191699547824</v>
      </c>
      <c r="O113" s="85"/>
      <c r="P113" s="85"/>
      <c r="Q113" s="85"/>
      <c r="R113" s="85"/>
      <c r="S113" s="85"/>
      <c r="T113" s="86"/>
      <c r="U113" s="87"/>
      <c r="V113" s="87"/>
      <c r="W113" s="88"/>
      <c r="X113" s="88"/>
    </row>
    <row r="114" spans="1:24" ht="12.75">
      <c r="A114" s="70" t="s">
        <v>107</v>
      </c>
      <c r="B114" s="4">
        <v>37508</v>
      </c>
      <c r="C114" s="45">
        <v>462.81</v>
      </c>
      <c r="D114" s="45">
        <v>428.6</v>
      </c>
      <c r="E114" s="45">
        <v>306.67</v>
      </c>
      <c r="F114" s="45">
        <v>302.44</v>
      </c>
      <c r="G114" s="45">
        <v>302.44</v>
      </c>
      <c r="H114" s="58">
        <v>11.6</v>
      </c>
      <c r="I114" s="58">
        <v>10.5</v>
      </c>
      <c r="J114" s="58">
        <v>9</v>
      </c>
      <c r="K114" s="83">
        <v>852</v>
      </c>
      <c r="L114" s="125">
        <v>852</v>
      </c>
      <c r="M114" s="168">
        <f>F114/C114</f>
        <v>0.6534863118774443</v>
      </c>
      <c r="N114" s="32">
        <f t="shared" si="20"/>
        <v>0.6534863118774443</v>
      </c>
      <c r="O114" s="85"/>
      <c r="P114" s="85"/>
      <c r="Q114" s="85"/>
      <c r="R114" s="85"/>
      <c r="S114" s="85"/>
      <c r="T114" s="86"/>
      <c r="U114" s="87"/>
      <c r="V114" s="87"/>
      <c r="W114" s="88"/>
      <c r="X114" s="88"/>
    </row>
    <row r="115" spans="1:24" ht="12.75">
      <c r="A115" s="70" t="s">
        <v>108</v>
      </c>
      <c r="B115" s="4">
        <v>37509</v>
      </c>
      <c r="C115" s="45">
        <v>172.18</v>
      </c>
      <c r="D115" s="45">
        <v>144.08</v>
      </c>
      <c r="E115" s="45">
        <v>92.64</v>
      </c>
      <c r="F115" s="45">
        <v>91.04</v>
      </c>
      <c r="G115" s="45">
        <v>91.04</v>
      </c>
      <c r="H115" s="58">
        <v>4.2</v>
      </c>
      <c r="I115" s="58">
        <v>3.5</v>
      </c>
      <c r="J115" s="58">
        <v>2.5</v>
      </c>
      <c r="K115" s="83">
        <v>243</v>
      </c>
      <c r="L115" s="125">
        <v>243</v>
      </c>
      <c r="M115" s="168">
        <f>F115/C115</f>
        <v>0.5287489836217911</v>
      </c>
      <c r="N115" s="32">
        <f t="shared" si="20"/>
        <v>0.5287489836217911</v>
      </c>
      <c r="O115" s="85"/>
      <c r="P115" s="85"/>
      <c r="Q115" s="85"/>
      <c r="R115" s="85"/>
      <c r="S115" s="85"/>
      <c r="T115" s="86"/>
      <c r="U115" s="87"/>
      <c r="V115" s="87"/>
      <c r="W115" s="88"/>
      <c r="X115" s="88"/>
    </row>
    <row r="116" spans="1:24" ht="12.75">
      <c r="A116" s="70" t="s">
        <v>102</v>
      </c>
      <c r="B116" s="4">
        <v>37510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58">
        <v>0</v>
      </c>
      <c r="I116" s="58">
        <v>0</v>
      </c>
      <c r="J116" s="58">
        <v>0</v>
      </c>
      <c r="K116" s="83">
        <v>0</v>
      </c>
      <c r="L116" s="125">
        <v>0</v>
      </c>
      <c r="M116" s="168">
        <v>0</v>
      </c>
      <c r="N116" s="32">
        <v>0</v>
      </c>
      <c r="O116" s="85"/>
      <c r="P116" s="85"/>
      <c r="Q116" s="85"/>
      <c r="R116" s="85"/>
      <c r="S116" s="85"/>
      <c r="T116" s="86"/>
      <c r="U116" s="87"/>
      <c r="V116" s="87"/>
      <c r="W116" s="88"/>
      <c r="X116" s="88"/>
    </row>
    <row r="117" spans="1:24" ht="13.5" thickBot="1">
      <c r="A117" s="70" t="s">
        <v>103</v>
      </c>
      <c r="B117" s="4">
        <v>37511</v>
      </c>
      <c r="C117" s="45">
        <v>748.56</v>
      </c>
      <c r="D117" s="45">
        <v>682.44</v>
      </c>
      <c r="E117" s="45">
        <v>515.41</v>
      </c>
      <c r="F117" s="45">
        <v>502.49</v>
      </c>
      <c r="G117" s="45">
        <v>502.49</v>
      </c>
      <c r="H117" s="58">
        <v>16.1</v>
      </c>
      <c r="I117" s="58">
        <v>14.9</v>
      </c>
      <c r="J117" s="58">
        <v>13.5</v>
      </c>
      <c r="K117" s="83">
        <v>1347</v>
      </c>
      <c r="L117" s="125">
        <v>1347</v>
      </c>
      <c r="M117" s="168">
        <f>F117/C117</f>
        <v>0.6712755156567276</v>
      </c>
      <c r="N117" s="32">
        <f t="shared" si="20"/>
        <v>0.6712755156567276</v>
      </c>
      <c r="O117" s="85"/>
      <c r="P117" s="85"/>
      <c r="Q117" s="85"/>
      <c r="R117" s="85"/>
      <c r="S117" s="85"/>
      <c r="T117" s="86"/>
      <c r="U117" s="87"/>
      <c r="V117" s="87"/>
      <c r="W117" s="88"/>
      <c r="X117" s="88"/>
    </row>
    <row r="118" spans="1:14" ht="14.25" thickBot="1" thickTop="1">
      <c r="A118" s="180"/>
      <c r="B118" s="181"/>
      <c r="C118" s="52">
        <f aca="true" t="shared" si="21" ref="C118:L118">SUM(C111:C117)</f>
        <v>3200.87</v>
      </c>
      <c r="D118" s="52">
        <f t="shared" si="21"/>
        <v>2984.99</v>
      </c>
      <c r="E118" s="52">
        <f t="shared" si="21"/>
        <v>2104.48</v>
      </c>
      <c r="F118" s="52">
        <f t="shared" si="21"/>
        <v>2073.3599999999997</v>
      </c>
      <c r="G118" s="52">
        <f t="shared" si="21"/>
        <v>2073.3599999999997</v>
      </c>
      <c r="H118" s="52">
        <f t="shared" si="21"/>
        <v>80.30000000000001</v>
      </c>
      <c r="I118" s="52">
        <f t="shared" si="21"/>
        <v>75.10000000000001</v>
      </c>
      <c r="J118" s="52">
        <f t="shared" si="21"/>
        <v>63.9</v>
      </c>
      <c r="K118" s="11">
        <f t="shared" si="21"/>
        <v>6120</v>
      </c>
      <c r="L118" s="11">
        <f t="shared" si="21"/>
        <v>6120</v>
      </c>
      <c r="M118" s="36">
        <f>F118/C118</f>
        <v>0.6477488932696422</v>
      </c>
      <c r="N118" s="36">
        <f>G118/C118</f>
        <v>0.6477488932696422</v>
      </c>
    </row>
    <row r="119" ht="13.5" thickTop="1"/>
    <row r="120" ht="13.5" thickBot="1"/>
    <row r="121" spans="1:20" ht="14.25" thickBot="1" thickTop="1">
      <c r="A121" s="13"/>
      <c r="C121" s="107"/>
      <c r="D121" s="119"/>
      <c r="E121" s="39" t="s">
        <v>115</v>
      </c>
      <c r="F121" s="118"/>
      <c r="G121" s="40"/>
      <c r="H121" s="38"/>
      <c r="I121" s="53" t="s">
        <v>9</v>
      </c>
      <c r="J121" s="54"/>
      <c r="K121" s="163" t="s">
        <v>187</v>
      </c>
      <c r="L121" s="127"/>
      <c r="M121" s="166" t="s">
        <v>99</v>
      </c>
      <c r="N121" s="167"/>
      <c r="O121" s="85"/>
      <c r="P121" s="85"/>
      <c r="Q121" s="85"/>
      <c r="R121" s="86"/>
      <c r="S121" s="87"/>
      <c r="T121" s="88"/>
    </row>
    <row r="122" spans="1:20" s="1" customFormat="1" ht="14.25" thickBot="1" thickTop="1">
      <c r="A122" s="16" t="s">
        <v>109</v>
      </c>
      <c r="B122" s="10" t="s">
        <v>0</v>
      </c>
      <c r="C122" s="41" t="s">
        <v>92</v>
      </c>
      <c r="D122" s="41" t="s">
        <v>93</v>
      </c>
      <c r="E122" s="41" t="s">
        <v>11</v>
      </c>
      <c r="F122" s="41" t="s">
        <v>94</v>
      </c>
      <c r="G122" s="119" t="s">
        <v>175</v>
      </c>
      <c r="H122" s="38" t="s">
        <v>10</v>
      </c>
      <c r="I122" s="38" t="s">
        <v>93</v>
      </c>
      <c r="J122" s="38" t="s">
        <v>94</v>
      </c>
      <c r="K122" s="79" t="s">
        <v>94</v>
      </c>
      <c r="L122" s="120" t="s">
        <v>175</v>
      </c>
      <c r="M122" s="51" t="s">
        <v>94</v>
      </c>
      <c r="N122" s="51" t="s">
        <v>188</v>
      </c>
      <c r="O122" s="85"/>
      <c r="P122" s="85"/>
      <c r="Q122" s="85"/>
      <c r="R122" s="86"/>
      <c r="S122" s="87"/>
      <c r="T122" s="88"/>
    </row>
    <row r="123" spans="1:24" ht="13.5" thickTop="1">
      <c r="A123" s="70" t="s">
        <v>104</v>
      </c>
      <c r="B123" s="4">
        <v>37512</v>
      </c>
      <c r="C123" s="45">
        <v>1068.17</v>
      </c>
      <c r="D123" s="45">
        <v>888.02</v>
      </c>
      <c r="E123" s="45">
        <v>585.87</v>
      </c>
      <c r="F123" s="45">
        <v>541.11</v>
      </c>
      <c r="G123" s="45">
        <v>541.11</v>
      </c>
      <c r="H123" s="58">
        <v>19.8</v>
      </c>
      <c r="I123" s="58">
        <v>16.7</v>
      </c>
      <c r="J123" s="58">
        <v>13.6</v>
      </c>
      <c r="K123" s="83">
        <v>1518</v>
      </c>
      <c r="L123" s="125">
        <v>1518</v>
      </c>
      <c r="M123" s="168">
        <f aca="true" t="shared" si="22" ref="M123:M129">F123/C123</f>
        <v>0.5065766685078218</v>
      </c>
      <c r="N123" s="32">
        <f aca="true" t="shared" si="23" ref="N123:N129">G123/C123</f>
        <v>0.5065766685078218</v>
      </c>
      <c r="O123" s="85"/>
      <c r="P123" s="85"/>
      <c r="Q123" s="85"/>
      <c r="R123" s="85"/>
      <c r="S123" s="85"/>
      <c r="T123" s="86"/>
      <c r="U123" s="87"/>
      <c r="V123" s="87"/>
      <c r="W123" s="88"/>
      <c r="X123" s="88"/>
    </row>
    <row r="124" spans="1:24" ht="12.75">
      <c r="A124" s="70" t="s">
        <v>105</v>
      </c>
      <c r="B124" s="4">
        <v>37513</v>
      </c>
      <c r="C124" s="45">
        <v>786.41</v>
      </c>
      <c r="D124" s="45">
        <v>756.15</v>
      </c>
      <c r="E124" s="45">
        <v>521.35</v>
      </c>
      <c r="F124" s="45">
        <v>508.33</v>
      </c>
      <c r="G124" s="45">
        <v>508.33</v>
      </c>
      <c r="H124" s="58">
        <v>18.4</v>
      </c>
      <c r="I124" s="58">
        <v>17.8</v>
      </c>
      <c r="J124" s="58">
        <v>14.6</v>
      </c>
      <c r="K124" s="83">
        <v>1480</v>
      </c>
      <c r="L124" s="125">
        <v>1480</v>
      </c>
      <c r="M124" s="168">
        <f t="shared" si="22"/>
        <v>0.6463931028343993</v>
      </c>
      <c r="N124" s="32">
        <f t="shared" si="23"/>
        <v>0.6463931028343993</v>
      </c>
      <c r="O124" s="85"/>
      <c r="P124" s="85"/>
      <c r="Q124" s="85"/>
      <c r="R124" s="85"/>
      <c r="S124" s="85"/>
      <c r="T124" s="86"/>
      <c r="U124" s="87"/>
      <c r="V124" s="87"/>
      <c r="W124" s="88"/>
      <c r="X124" s="88"/>
    </row>
    <row r="125" spans="1:24" ht="12.75">
      <c r="A125" s="70" t="s">
        <v>106</v>
      </c>
      <c r="B125" s="4">
        <v>37514</v>
      </c>
      <c r="C125" s="45">
        <v>823.92</v>
      </c>
      <c r="D125" s="45">
        <v>807.23</v>
      </c>
      <c r="E125" s="45">
        <v>719.8</v>
      </c>
      <c r="F125" s="45">
        <v>717.29</v>
      </c>
      <c r="G125" s="45">
        <v>717.29</v>
      </c>
      <c r="H125" s="58">
        <v>21.2</v>
      </c>
      <c r="I125" s="58">
        <v>20.8</v>
      </c>
      <c r="J125" s="58">
        <v>20</v>
      </c>
      <c r="K125" s="83">
        <v>2076</v>
      </c>
      <c r="L125" s="125">
        <v>2076</v>
      </c>
      <c r="M125" s="168">
        <f t="shared" si="22"/>
        <v>0.8705820953490631</v>
      </c>
      <c r="N125" s="32">
        <f t="shared" si="23"/>
        <v>0.8705820953490631</v>
      </c>
      <c r="O125" s="85"/>
      <c r="P125" s="85"/>
      <c r="Q125" s="85"/>
      <c r="R125" s="85"/>
      <c r="S125" s="85"/>
      <c r="T125" s="86"/>
      <c r="U125" s="87"/>
      <c r="V125" s="87"/>
      <c r="W125" s="88"/>
      <c r="X125" s="88"/>
    </row>
    <row r="126" spans="1:24" ht="12.75">
      <c r="A126" s="70" t="s">
        <v>107</v>
      </c>
      <c r="B126" s="4">
        <v>37515</v>
      </c>
      <c r="C126" s="45">
        <v>688.24</v>
      </c>
      <c r="D126" s="45">
        <v>643.33</v>
      </c>
      <c r="E126" s="45">
        <v>492.03</v>
      </c>
      <c r="F126" s="45">
        <v>476.98</v>
      </c>
      <c r="G126" s="45">
        <v>476.98</v>
      </c>
      <c r="H126" s="58">
        <v>18.3</v>
      </c>
      <c r="I126" s="58">
        <v>17.4</v>
      </c>
      <c r="J126" s="58">
        <v>15.3</v>
      </c>
      <c r="K126" s="83">
        <v>1615</v>
      </c>
      <c r="L126" s="125">
        <v>1615</v>
      </c>
      <c r="M126" s="168">
        <f t="shared" si="22"/>
        <v>0.6930431244914564</v>
      </c>
      <c r="N126" s="32">
        <f t="shared" si="23"/>
        <v>0.6930431244914564</v>
      </c>
      <c r="O126" s="85"/>
      <c r="P126" s="85"/>
      <c r="Q126" s="85"/>
      <c r="R126" s="85"/>
      <c r="S126" s="85"/>
      <c r="T126" s="86"/>
      <c r="U126" s="87"/>
      <c r="V126" s="87"/>
      <c r="W126" s="88"/>
      <c r="X126" s="88"/>
    </row>
    <row r="127" spans="1:24" ht="12.75">
      <c r="A127" s="70" t="s">
        <v>108</v>
      </c>
      <c r="B127" s="4">
        <v>37516</v>
      </c>
      <c r="C127" s="45">
        <v>431.06</v>
      </c>
      <c r="D127" s="45">
        <v>416.53</v>
      </c>
      <c r="E127" s="45">
        <v>343.21</v>
      </c>
      <c r="F127" s="45">
        <v>335.07</v>
      </c>
      <c r="G127" s="45">
        <v>335.07</v>
      </c>
      <c r="H127" s="58">
        <v>12.5</v>
      </c>
      <c r="I127" s="58">
        <v>12.1</v>
      </c>
      <c r="J127" s="58">
        <v>10.9</v>
      </c>
      <c r="K127" s="83">
        <v>1131</v>
      </c>
      <c r="L127" s="125">
        <v>1131</v>
      </c>
      <c r="M127" s="168">
        <f t="shared" si="22"/>
        <v>0.777316382870134</v>
      </c>
      <c r="N127" s="32">
        <f t="shared" si="23"/>
        <v>0.777316382870134</v>
      </c>
      <c r="O127" s="85"/>
      <c r="P127" s="85"/>
      <c r="Q127" s="85"/>
      <c r="R127" s="85"/>
      <c r="S127" s="85"/>
      <c r="T127" s="86"/>
      <c r="U127" s="87"/>
      <c r="V127" s="87"/>
      <c r="W127" s="88"/>
      <c r="X127" s="88"/>
    </row>
    <row r="128" spans="1:24" ht="12.75">
      <c r="A128" s="70" t="s">
        <v>102</v>
      </c>
      <c r="B128" s="4">
        <v>37517</v>
      </c>
      <c r="C128" s="45">
        <v>477.49</v>
      </c>
      <c r="D128" s="45">
        <v>441.55</v>
      </c>
      <c r="E128" s="45">
        <v>361.97</v>
      </c>
      <c r="F128" s="45">
        <v>356.46</v>
      </c>
      <c r="G128" s="45">
        <v>356.46</v>
      </c>
      <c r="H128" s="58">
        <v>15.9</v>
      </c>
      <c r="I128" s="58">
        <v>14.5</v>
      </c>
      <c r="J128" s="58">
        <v>13.3</v>
      </c>
      <c r="K128" s="83">
        <v>1303</v>
      </c>
      <c r="L128" s="125">
        <v>1303</v>
      </c>
      <c r="M128" s="168">
        <f t="shared" si="22"/>
        <v>0.7465287231146202</v>
      </c>
      <c r="N128" s="32">
        <f t="shared" si="23"/>
        <v>0.7465287231146202</v>
      </c>
      <c r="O128" s="85"/>
      <c r="P128" s="85"/>
      <c r="Q128" s="85"/>
      <c r="R128" s="85"/>
      <c r="S128" s="85"/>
      <c r="T128" s="86"/>
      <c r="U128" s="87"/>
      <c r="V128" s="87"/>
      <c r="W128" s="88"/>
      <c r="X128" s="88"/>
    </row>
    <row r="129" spans="1:24" ht="13.5" thickBot="1">
      <c r="A129" s="70" t="s">
        <v>103</v>
      </c>
      <c r="B129" s="4">
        <v>37518</v>
      </c>
      <c r="C129" s="45">
        <v>525.21</v>
      </c>
      <c r="D129" s="45">
        <v>459.67</v>
      </c>
      <c r="E129" s="45">
        <v>311.65</v>
      </c>
      <c r="F129" s="45">
        <v>309.5</v>
      </c>
      <c r="G129" s="45">
        <v>309.5</v>
      </c>
      <c r="H129" s="58">
        <v>13.8</v>
      </c>
      <c r="I129" s="58">
        <v>12.6</v>
      </c>
      <c r="J129" s="58">
        <v>11.4</v>
      </c>
      <c r="K129" s="83">
        <v>1085</v>
      </c>
      <c r="L129" s="125">
        <v>1085</v>
      </c>
      <c r="M129" s="168">
        <f t="shared" si="22"/>
        <v>0.5892880942860951</v>
      </c>
      <c r="N129" s="32">
        <f t="shared" si="23"/>
        <v>0.5892880942860951</v>
      </c>
      <c r="O129" s="85"/>
      <c r="P129" s="85"/>
      <c r="Q129" s="85"/>
      <c r="R129" s="85"/>
      <c r="S129" s="85"/>
      <c r="T129" s="86"/>
      <c r="U129" s="87"/>
      <c r="V129" s="87"/>
      <c r="W129" s="88"/>
      <c r="X129" s="88"/>
    </row>
    <row r="130" spans="1:14" ht="14.25" thickBot="1" thickTop="1">
      <c r="A130" s="180"/>
      <c r="B130" s="181"/>
      <c r="C130" s="52">
        <f aca="true" t="shared" si="24" ref="C130:L130">SUM(C123:C129)</f>
        <v>4800.5</v>
      </c>
      <c r="D130" s="52">
        <f t="shared" si="24"/>
        <v>4412.4800000000005</v>
      </c>
      <c r="E130" s="52">
        <f t="shared" si="24"/>
        <v>3335.8800000000006</v>
      </c>
      <c r="F130" s="52">
        <f t="shared" si="24"/>
        <v>3244.7400000000002</v>
      </c>
      <c r="G130" s="52">
        <f t="shared" si="24"/>
        <v>3244.7400000000002</v>
      </c>
      <c r="H130" s="52">
        <f t="shared" si="24"/>
        <v>119.9</v>
      </c>
      <c r="I130" s="52">
        <f t="shared" si="24"/>
        <v>111.89999999999998</v>
      </c>
      <c r="J130" s="52">
        <f t="shared" si="24"/>
        <v>99.10000000000001</v>
      </c>
      <c r="K130" s="11">
        <f t="shared" si="24"/>
        <v>10208</v>
      </c>
      <c r="L130" s="11">
        <f t="shared" si="24"/>
        <v>10208</v>
      </c>
      <c r="M130" s="36">
        <f>F130/C130</f>
        <v>0.6759170919695866</v>
      </c>
      <c r="N130" s="36">
        <f>G130/C130</f>
        <v>0.6759170919695866</v>
      </c>
    </row>
    <row r="131" ht="13.5" thickTop="1"/>
    <row r="132" ht="13.5" thickBot="1"/>
    <row r="133" spans="1:20" ht="14.25" thickBot="1" thickTop="1">
      <c r="A133" s="13"/>
      <c r="C133" s="107"/>
      <c r="D133" s="119"/>
      <c r="E133" s="39" t="s">
        <v>115</v>
      </c>
      <c r="F133" s="118"/>
      <c r="G133" s="40"/>
      <c r="H133" s="38"/>
      <c r="I133" s="53" t="s">
        <v>9</v>
      </c>
      <c r="J133" s="54"/>
      <c r="K133" s="163" t="s">
        <v>187</v>
      </c>
      <c r="L133" s="127"/>
      <c r="M133" s="166" t="s">
        <v>99</v>
      </c>
      <c r="N133" s="167"/>
      <c r="O133" s="85"/>
      <c r="P133" s="85"/>
      <c r="Q133" s="85"/>
      <c r="R133" s="86"/>
      <c r="S133" s="87"/>
      <c r="T133" s="88"/>
    </row>
    <row r="134" spans="1:20" s="1" customFormat="1" ht="14.25" thickBot="1" thickTop="1">
      <c r="A134" s="16" t="s">
        <v>109</v>
      </c>
      <c r="B134" s="10" t="s">
        <v>0</v>
      </c>
      <c r="C134" s="41" t="s">
        <v>92</v>
      </c>
      <c r="D134" s="41" t="s">
        <v>93</v>
      </c>
      <c r="E134" s="41" t="s">
        <v>11</v>
      </c>
      <c r="F134" s="41" t="s">
        <v>94</v>
      </c>
      <c r="G134" s="119" t="s">
        <v>175</v>
      </c>
      <c r="H134" s="38" t="s">
        <v>10</v>
      </c>
      <c r="I134" s="38" t="s">
        <v>93</v>
      </c>
      <c r="J134" s="38" t="s">
        <v>94</v>
      </c>
      <c r="K134" s="79" t="s">
        <v>94</v>
      </c>
      <c r="L134" s="120" t="s">
        <v>175</v>
      </c>
      <c r="M134" s="51" t="s">
        <v>94</v>
      </c>
      <c r="N134" s="51" t="s">
        <v>188</v>
      </c>
      <c r="O134" s="85"/>
      <c r="P134" s="85"/>
      <c r="Q134" s="85"/>
      <c r="R134" s="86"/>
      <c r="S134" s="87"/>
      <c r="T134" s="88"/>
    </row>
    <row r="135" spans="1:24" ht="13.5" thickTop="1">
      <c r="A135" s="70" t="s">
        <v>104</v>
      </c>
      <c r="B135" s="4">
        <v>37519</v>
      </c>
      <c r="C135" s="45">
        <v>855.99</v>
      </c>
      <c r="D135" s="45">
        <v>825.97</v>
      </c>
      <c r="E135" s="45">
        <v>578.23</v>
      </c>
      <c r="F135" s="45">
        <v>575.26</v>
      </c>
      <c r="G135" s="45">
        <v>575.26</v>
      </c>
      <c r="H135" s="58">
        <v>21.8</v>
      </c>
      <c r="I135" s="58">
        <v>21.1</v>
      </c>
      <c r="J135" s="58">
        <v>18.4</v>
      </c>
      <c r="K135" s="83">
        <v>1801</v>
      </c>
      <c r="L135" s="125">
        <v>1801</v>
      </c>
      <c r="M135" s="168">
        <f aca="true" t="shared" si="25" ref="M135:M141">F135/C135</f>
        <v>0.6720405612215096</v>
      </c>
      <c r="N135" s="32">
        <f aca="true" t="shared" si="26" ref="N135:N141">G135/C135</f>
        <v>0.6720405612215096</v>
      </c>
      <c r="O135" s="85"/>
      <c r="P135" s="85"/>
      <c r="Q135" s="85"/>
      <c r="R135" s="85"/>
      <c r="S135" s="85"/>
      <c r="T135" s="86"/>
      <c r="U135" s="87"/>
      <c r="V135" s="87"/>
      <c r="W135" s="88"/>
      <c r="X135" s="88"/>
    </row>
    <row r="136" spans="1:24" ht="12.75">
      <c r="A136" s="70" t="s">
        <v>105</v>
      </c>
      <c r="B136" s="4">
        <v>37520</v>
      </c>
      <c r="C136" s="45">
        <v>657.2</v>
      </c>
      <c r="D136" s="45">
        <v>596.39</v>
      </c>
      <c r="E136" s="45">
        <v>412.1</v>
      </c>
      <c r="F136" s="45">
        <v>403.64</v>
      </c>
      <c r="G136" s="45">
        <v>403.64</v>
      </c>
      <c r="H136" s="58">
        <v>9.8</v>
      </c>
      <c r="I136" s="58">
        <v>9</v>
      </c>
      <c r="J136" s="58">
        <v>8.5</v>
      </c>
      <c r="K136" s="83">
        <v>889</v>
      </c>
      <c r="L136" s="125">
        <v>889</v>
      </c>
      <c r="M136" s="168">
        <f t="shared" si="25"/>
        <v>0.6141813755325624</v>
      </c>
      <c r="N136" s="32">
        <f t="shared" si="26"/>
        <v>0.6141813755325624</v>
      </c>
      <c r="O136" s="85"/>
      <c r="P136" s="85"/>
      <c r="Q136" s="85"/>
      <c r="R136" s="85"/>
      <c r="S136" s="85"/>
      <c r="T136" s="86"/>
      <c r="U136" s="87"/>
      <c r="V136" s="87"/>
      <c r="W136" s="88"/>
      <c r="X136" s="88"/>
    </row>
    <row r="137" spans="1:24" ht="12.75">
      <c r="A137" s="70" t="s">
        <v>106</v>
      </c>
      <c r="B137" s="4">
        <v>37521</v>
      </c>
      <c r="C137" s="45">
        <v>912.02</v>
      </c>
      <c r="D137" s="45">
        <v>697.04</v>
      </c>
      <c r="E137" s="45">
        <v>481.42</v>
      </c>
      <c r="F137" s="45">
        <v>476.87</v>
      </c>
      <c r="G137" s="45">
        <v>405.81</v>
      </c>
      <c r="H137" s="58">
        <v>15.9</v>
      </c>
      <c r="I137" s="58">
        <v>11.5</v>
      </c>
      <c r="J137" s="58">
        <v>9.8</v>
      </c>
      <c r="K137" s="83">
        <v>870</v>
      </c>
      <c r="L137" s="125">
        <v>846</v>
      </c>
      <c r="M137" s="168">
        <f t="shared" si="25"/>
        <v>0.5228723054318984</v>
      </c>
      <c r="N137" s="32">
        <f t="shared" si="26"/>
        <v>0.44495734742659154</v>
      </c>
      <c r="O137" s="85"/>
      <c r="P137" s="85"/>
      <c r="Q137" s="85"/>
      <c r="R137" s="85"/>
      <c r="S137" s="85"/>
      <c r="T137" s="86"/>
      <c r="U137" s="87"/>
      <c r="V137" s="87"/>
      <c r="W137" s="88"/>
      <c r="X137" s="88"/>
    </row>
    <row r="138" spans="1:24" ht="12.75">
      <c r="A138" s="70" t="s">
        <v>107</v>
      </c>
      <c r="B138" s="4">
        <v>37522</v>
      </c>
      <c r="C138" s="45">
        <v>606.77</v>
      </c>
      <c r="D138" s="45">
        <v>542.22</v>
      </c>
      <c r="E138" s="45">
        <v>333.54</v>
      </c>
      <c r="F138" s="45">
        <v>322.51</v>
      </c>
      <c r="G138" s="45">
        <v>322.51</v>
      </c>
      <c r="H138" s="58">
        <v>8.7</v>
      </c>
      <c r="I138" s="58">
        <v>7.8</v>
      </c>
      <c r="J138" s="58">
        <v>6.5</v>
      </c>
      <c r="K138" s="83">
        <v>768</v>
      </c>
      <c r="L138" s="125">
        <v>768</v>
      </c>
      <c r="M138" s="168">
        <f t="shared" si="25"/>
        <v>0.5315193565931078</v>
      </c>
      <c r="N138" s="32">
        <f t="shared" si="26"/>
        <v>0.5315193565931078</v>
      </c>
      <c r="O138" s="85"/>
      <c r="P138" s="85"/>
      <c r="Q138" s="85"/>
      <c r="R138" s="85"/>
      <c r="S138" s="85"/>
      <c r="T138" s="86"/>
      <c r="U138" s="87"/>
      <c r="V138" s="87"/>
      <c r="W138" s="88"/>
      <c r="X138" s="88"/>
    </row>
    <row r="139" spans="1:24" ht="12.75">
      <c r="A139" s="70" t="s">
        <v>108</v>
      </c>
      <c r="B139" s="4">
        <v>37523</v>
      </c>
      <c r="C139" s="45">
        <v>1036.88</v>
      </c>
      <c r="D139" s="45">
        <v>936.72</v>
      </c>
      <c r="E139" s="45">
        <v>586.68</v>
      </c>
      <c r="F139" s="45">
        <v>581.2</v>
      </c>
      <c r="G139" s="45">
        <v>581.2</v>
      </c>
      <c r="H139" s="58">
        <v>17.8</v>
      </c>
      <c r="I139" s="58">
        <v>15.6</v>
      </c>
      <c r="J139" s="58">
        <v>12.9</v>
      </c>
      <c r="K139" s="83">
        <v>1250</v>
      </c>
      <c r="L139" s="125">
        <v>1250</v>
      </c>
      <c r="M139" s="168">
        <f t="shared" si="25"/>
        <v>0.5605277370573258</v>
      </c>
      <c r="N139" s="32">
        <f t="shared" si="26"/>
        <v>0.5605277370573258</v>
      </c>
      <c r="O139" s="85"/>
      <c r="P139" s="85"/>
      <c r="Q139" s="85"/>
      <c r="R139" s="85"/>
      <c r="S139" s="85"/>
      <c r="T139" s="86"/>
      <c r="U139" s="87"/>
      <c r="V139" s="87"/>
      <c r="W139" s="88"/>
      <c r="X139" s="88"/>
    </row>
    <row r="140" spans="1:24" ht="12.75">
      <c r="A140" s="70" t="s">
        <v>102</v>
      </c>
      <c r="B140" s="4">
        <v>37524</v>
      </c>
      <c r="C140" s="45">
        <v>6.56</v>
      </c>
      <c r="D140" s="45">
        <v>0.36</v>
      </c>
      <c r="E140" s="45">
        <v>0</v>
      </c>
      <c r="F140" s="45">
        <v>0</v>
      </c>
      <c r="G140" s="45">
        <v>0</v>
      </c>
      <c r="H140" s="58">
        <v>0.2</v>
      </c>
      <c r="I140" s="58">
        <v>0</v>
      </c>
      <c r="J140" s="58">
        <v>0</v>
      </c>
      <c r="K140" s="83">
        <v>0</v>
      </c>
      <c r="L140" s="125">
        <v>0</v>
      </c>
      <c r="M140" s="168">
        <f t="shared" si="25"/>
        <v>0</v>
      </c>
      <c r="N140" s="32">
        <f t="shared" si="26"/>
        <v>0</v>
      </c>
      <c r="O140" s="85"/>
      <c r="P140" s="85"/>
      <c r="Q140" s="85"/>
      <c r="R140" s="85"/>
      <c r="S140" s="85"/>
      <c r="T140" s="86"/>
      <c r="U140" s="87"/>
      <c r="V140" s="87"/>
      <c r="W140" s="88"/>
      <c r="X140" s="88"/>
    </row>
    <row r="141" spans="1:24" ht="13.5" thickBot="1">
      <c r="A141" s="70" t="s">
        <v>103</v>
      </c>
      <c r="B141" s="4">
        <v>37525</v>
      </c>
      <c r="C141" s="45">
        <v>234.98</v>
      </c>
      <c r="D141" s="45">
        <v>148.41</v>
      </c>
      <c r="E141" s="45">
        <v>114.57</v>
      </c>
      <c r="F141" s="45">
        <v>114.19</v>
      </c>
      <c r="G141" s="45">
        <v>114.19</v>
      </c>
      <c r="H141" s="58">
        <v>3.4</v>
      </c>
      <c r="I141" s="58">
        <v>2.2</v>
      </c>
      <c r="J141" s="58">
        <v>2</v>
      </c>
      <c r="K141" s="83">
        <v>240</v>
      </c>
      <c r="L141" s="125">
        <v>240</v>
      </c>
      <c r="M141" s="168">
        <f t="shared" si="25"/>
        <v>0.4859562515958805</v>
      </c>
      <c r="N141" s="32">
        <f t="shared" si="26"/>
        <v>0.4859562515958805</v>
      </c>
      <c r="O141" s="85"/>
      <c r="P141" s="85"/>
      <c r="Q141" s="85"/>
      <c r="R141" s="85"/>
      <c r="S141" s="85"/>
      <c r="T141" s="86"/>
      <c r="U141" s="87"/>
      <c r="V141" s="87"/>
      <c r="W141" s="88"/>
      <c r="X141" s="88"/>
    </row>
    <row r="142" spans="1:14" ht="14.25" thickBot="1" thickTop="1">
      <c r="A142" s="180"/>
      <c r="B142" s="181"/>
      <c r="C142" s="52">
        <f aca="true" t="shared" si="27" ref="C142:L142">SUM(C135:C141)</f>
        <v>4310.4</v>
      </c>
      <c r="D142" s="52">
        <f t="shared" si="27"/>
        <v>3747.11</v>
      </c>
      <c r="E142" s="52">
        <f t="shared" si="27"/>
        <v>2506.54</v>
      </c>
      <c r="F142" s="52">
        <f t="shared" si="27"/>
        <v>2473.67</v>
      </c>
      <c r="G142" s="52">
        <f t="shared" si="27"/>
        <v>2402.61</v>
      </c>
      <c r="H142" s="52">
        <f t="shared" si="27"/>
        <v>77.60000000000001</v>
      </c>
      <c r="I142" s="52">
        <f t="shared" si="27"/>
        <v>67.2</v>
      </c>
      <c r="J142" s="52">
        <f t="shared" si="27"/>
        <v>58.1</v>
      </c>
      <c r="K142" s="11">
        <f t="shared" si="27"/>
        <v>5818</v>
      </c>
      <c r="L142" s="11">
        <f t="shared" si="27"/>
        <v>5794</v>
      </c>
      <c r="M142" s="36">
        <f>F142/C142</f>
        <v>0.5738840942835932</v>
      </c>
      <c r="N142" s="36">
        <f>G142/C142</f>
        <v>0.5573983853006682</v>
      </c>
    </row>
    <row r="143" ht="13.5" thickTop="1"/>
    <row r="144" ht="13.5" thickBot="1"/>
    <row r="145" spans="1:20" ht="14.25" thickBot="1" thickTop="1">
      <c r="A145" s="13"/>
      <c r="C145" s="107"/>
      <c r="D145" s="119"/>
      <c r="E145" s="39" t="s">
        <v>115</v>
      </c>
      <c r="F145" s="118"/>
      <c r="G145" s="40"/>
      <c r="H145" s="38"/>
      <c r="I145" s="53" t="s">
        <v>9</v>
      </c>
      <c r="J145" s="54"/>
      <c r="K145" s="163" t="s">
        <v>187</v>
      </c>
      <c r="L145" s="127"/>
      <c r="M145" s="166" t="s">
        <v>99</v>
      </c>
      <c r="N145" s="167"/>
      <c r="O145" s="85"/>
      <c r="P145" s="85"/>
      <c r="Q145" s="85"/>
      <c r="R145" s="86"/>
      <c r="S145" s="87"/>
      <c r="T145" s="88"/>
    </row>
    <row r="146" spans="1:20" s="1" customFormat="1" ht="14.25" thickBot="1" thickTop="1">
      <c r="A146" s="16" t="s">
        <v>109</v>
      </c>
      <c r="B146" s="10" t="s">
        <v>0</v>
      </c>
      <c r="C146" s="41" t="s">
        <v>92</v>
      </c>
      <c r="D146" s="41" t="s">
        <v>93</v>
      </c>
      <c r="E146" s="41" t="s">
        <v>11</v>
      </c>
      <c r="F146" s="41" t="s">
        <v>94</v>
      </c>
      <c r="G146" s="119" t="s">
        <v>175</v>
      </c>
      <c r="H146" s="38" t="s">
        <v>10</v>
      </c>
      <c r="I146" s="38" t="s">
        <v>93</v>
      </c>
      <c r="J146" s="38" t="s">
        <v>94</v>
      </c>
      <c r="K146" s="79" t="s">
        <v>94</v>
      </c>
      <c r="L146" s="120" t="s">
        <v>175</v>
      </c>
      <c r="M146" s="51" t="s">
        <v>94</v>
      </c>
      <c r="N146" s="51" t="s">
        <v>188</v>
      </c>
      <c r="O146" s="85"/>
      <c r="P146" s="85"/>
      <c r="Q146" s="85"/>
      <c r="R146" s="86"/>
      <c r="S146" s="87"/>
      <c r="T146" s="88"/>
    </row>
    <row r="147" spans="1:20" ht="13.5" thickTop="1">
      <c r="A147" s="70" t="s">
        <v>104</v>
      </c>
      <c r="B147" s="4">
        <v>37526</v>
      </c>
      <c r="C147" s="45">
        <v>819.95</v>
      </c>
      <c r="D147" s="45">
        <v>704.6</v>
      </c>
      <c r="E147" s="45">
        <v>500.23</v>
      </c>
      <c r="F147" s="45">
        <v>495.9</v>
      </c>
      <c r="G147" s="45">
        <v>494.7</v>
      </c>
      <c r="H147" s="58">
        <v>18.6</v>
      </c>
      <c r="I147" s="58">
        <v>16.1</v>
      </c>
      <c r="J147" s="58">
        <v>13.8</v>
      </c>
      <c r="K147" s="83">
        <v>1449</v>
      </c>
      <c r="L147" s="125">
        <v>1446</v>
      </c>
      <c r="M147" s="168">
        <f>F147/C147</f>
        <v>0.6047929751814134</v>
      </c>
      <c r="N147" s="32">
        <f aca="true" t="shared" si="28" ref="N147:N153">G147/C147</f>
        <v>0.6033294713092261</v>
      </c>
      <c r="O147" s="85"/>
      <c r="P147" s="85"/>
      <c r="Q147" s="85"/>
      <c r="R147" s="86"/>
      <c r="S147" s="87"/>
      <c r="T147" s="88"/>
    </row>
    <row r="148" spans="1:20" ht="12.75">
      <c r="A148" s="70" t="s">
        <v>105</v>
      </c>
      <c r="B148" s="4">
        <v>37527</v>
      </c>
      <c r="C148" s="45">
        <v>134.85</v>
      </c>
      <c r="D148" s="45">
        <v>124.48</v>
      </c>
      <c r="E148" s="45">
        <v>47.73</v>
      </c>
      <c r="F148" s="45">
        <v>41.71</v>
      </c>
      <c r="G148" s="45">
        <v>41.71</v>
      </c>
      <c r="H148" s="58">
        <v>2.2</v>
      </c>
      <c r="I148" s="58">
        <v>2</v>
      </c>
      <c r="J148" s="58">
        <v>1.3</v>
      </c>
      <c r="K148" s="83">
        <v>52</v>
      </c>
      <c r="L148" s="125">
        <v>52</v>
      </c>
      <c r="M148" s="168">
        <f>F148/C148</f>
        <v>0.3093066370040786</v>
      </c>
      <c r="N148" s="32">
        <f t="shared" si="28"/>
        <v>0.3093066370040786</v>
      </c>
      <c r="O148" s="85"/>
      <c r="P148" s="85"/>
      <c r="Q148" s="85"/>
      <c r="R148" s="86"/>
      <c r="S148" s="87"/>
      <c r="T148" s="88"/>
    </row>
    <row r="149" spans="1:20" ht="12.75">
      <c r="A149" s="70" t="s">
        <v>106</v>
      </c>
      <c r="B149" s="4">
        <v>37528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58">
        <v>0</v>
      </c>
      <c r="I149" s="58">
        <v>0</v>
      </c>
      <c r="J149" s="58">
        <v>0</v>
      </c>
      <c r="K149" s="83">
        <v>0</v>
      </c>
      <c r="L149" s="125">
        <v>0</v>
      </c>
      <c r="M149" s="168">
        <v>0</v>
      </c>
      <c r="N149" s="32">
        <v>0</v>
      </c>
      <c r="O149" s="85"/>
      <c r="P149" s="85"/>
      <c r="Q149" s="85"/>
      <c r="R149" s="86"/>
      <c r="S149" s="87"/>
      <c r="T149" s="88"/>
    </row>
    <row r="150" spans="1:20" ht="12.75">
      <c r="A150" s="70" t="s">
        <v>107</v>
      </c>
      <c r="B150" s="4">
        <v>37529</v>
      </c>
      <c r="C150" s="45">
        <v>394.28</v>
      </c>
      <c r="D150" s="45">
        <v>370.83</v>
      </c>
      <c r="E150" s="45">
        <v>277.4</v>
      </c>
      <c r="F150" s="45">
        <v>276.73</v>
      </c>
      <c r="G150" s="45">
        <v>276.73</v>
      </c>
      <c r="H150" s="58">
        <v>6.6</v>
      </c>
      <c r="I150" s="58">
        <v>6.2</v>
      </c>
      <c r="J150" s="58">
        <v>5.5</v>
      </c>
      <c r="K150" s="83">
        <v>632</v>
      </c>
      <c r="L150" s="125">
        <v>632</v>
      </c>
      <c r="M150" s="168">
        <f>F150/C150</f>
        <v>0.7018616211829158</v>
      </c>
      <c r="N150" s="32">
        <f t="shared" si="28"/>
        <v>0.7018616211829158</v>
      </c>
      <c r="O150" s="85"/>
      <c r="P150" s="85"/>
      <c r="Q150" s="85"/>
      <c r="R150" s="86"/>
      <c r="S150" s="87"/>
      <c r="T150" s="88"/>
    </row>
    <row r="151" spans="1:20" ht="12.75">
      <c r="A151" s="98" t="s">
        <v>108</v>
      </c>
      <c r="B151" s="12">
        <v>37530</v>
      </c>
      <c r="C151" s="43">
        <v>251.12</v>
      </c>
      <c r="D151" s="43">
        <v>237.56</v>
      </c>
      <c r="E151" s="43">
        <v>180.1</v>
      </c>
      <c r="F151" s="43">
        <v>179.37</v>
      </c>
      <c r="G151" s="43">
        <v>179.37</v>
      </c>
      <c r="H151" s="56">
        <v>5.8</v>
      </c>
      <c r="I151" s="56">
        <v>5.5</v>
      </c>
      <c r="J151" s="56">
        <v>4.7</v>
      </c>
      <c r="K151" s="81">
        <v>494</v>
      </c>
      <c r="L151" s="122">
        <v>494</v>
      </c>
      <c r="M151" s="169">
        <f>F151/C151</f>
        <v>0.7142800254858235</v>
      </c>
      <c r="N151" s="33">
        <f t="shared" si="28"/>
        <v>0.7142800254858235</v>
      </c>
      <c r="O151" s="85"/>
      <c r="P151" s="85"/>
      <c r="Q151" s="85"/>
      <c r="R151" s="86"/>
      <c r="S151" s="87"/>
      <c r="T151" s="88"/>
    </row>
    <row r="152" spans="1:20" ht="12.75">
      <c r="A152" s="70" t="s">
        <v>102</v>
      </c>
      <c r="B152" s="4">
        <v>37531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58">
        <v>0</v>
      </c>
      <c r="I152" s="58">
        <v>0</v>
      </c>
      <c r="J152" s="58">
        <v>0</v>
      </c>
      <c r="K152" s="83">
        <v>0</v>
      </c>
      <c r="L152" s="125">
        <v>0</v>
      </c>
      <c r="M152" s="168">
        <v>0</v>
      </c>
      <c r="N152" s="32">
        <v>0</v>
      </c>
      <c r="O152" s="85"/>
      <c r="P152" s="85"/>
      <c r="Q152" s="85"/>
      <c r="R152" s="86"/>
      <c r="S152" s="87"/>
      <c r="T152" s="88"/>
    </row>
    <row r="153" spans="1:14" ht="13.5" thickBot="1">
      <c r="A153" s="70" t="s">
        <v>103</v>
      </c>
      <c r="B153" s="4">
        <v>37532</v>
      </c>
      <c r="C153" s="45">
        <v>3.24</v>
      </c>
      <c r="D153" s="45">
        <v>0</v>
      </c>
      <c r="E153" s="45">
        <v>0</v>
      </c>
      <c r="F153" s="45">
        <v>0</v>
      </c>
      <c r="G153" s="45">
        <v>0</v>
      </c>
      <c r="H153" s="58">
        <v>0</v>
      </c>
      <c r="I153" s="58">
        <v>0</v>
      </c>
      <c r="J153" s="58">
        <v>0</v>
      </c>
      <c r="K153" s="83">
        <v>0</v>
      </c>
      <c r="L153" s="125">
        <v>0</v>
      </c>
      <c r="M153" s="168">
        <f>F153/C153</f>
        <v>0</v>
      </c>
      <c r="N153" s="32">
        <f t="shared" si="28"/>
        <v>0</v>
      </c>
    </row>
    <row r="154" spans="1:14" ht="14.25" thickBot="1" thickTop="1">
      <c r="A154" s="180"/>
      <c r="B154" s="181"/>
      <c r="C154" s="52">
        <f aca="true" t="shared" si="29" ref="C154:L154">SUM(C147:C153)</f>
        <v>1603.4399999999998</v>
      </c>
      <c r="D154" s="52">
        <f t="shared" si="29"/>
        <v>1437.47</v>
      </c>
      <c r="E154" s="52">
        <f t="shared" si="29"/>
        <v>1005.46</v>
      </c>
      <c r="F154" s="52">
        <f t="shared" si="29"/>
        <v>993.71</v>
      </c>
      <c r="G154" s="52">
        <f t="shared" si="29"/>
        <v>992.51</v>
      </c>
      <c r="H154" s="52">
        <f t="shared" si="29"/>
        <v>33.199999999999996</v>
      </c>
      <c r="I154" s="52">
        <f t="shared" si="29"/>
        <v>29.8</v>
      </c>
      <c r="J154" s="52">
        <f t="shared" si="29"/>
        <v>25.3</v>
      </c>
      <c r="K154" s="11">
        <f t="shared" si="29"/>
        <v>2627</v>
      </c>
      <c r="L154" s="11">
        <f t="shared" si="29"/>
        <v>2624</v>
      </c>
      <c r="M154" s="36">
        <f>F154/C154</f>
        <v>0.6197363169186251</v>
      </c>
      <c r="N154" s="36">
        <f>G154/C154</f>
        <v>0.6189879259591878</v>
      </c>
    </row>
    <row r="155" ht="13.5" thickTop="1"/>
    <row r="156" ht="13.5" thickBot="1"/>
    <row r="157" spans="1:20" ht="14.25" thickBot="1" thickTop="1">
      <c r="A157" s="13"/>
      <c r="C157" s="107"/>
      <c r="D157" s="119"/>
      <c r="E157" s="39" t="s">
        <v>115</v>
      </c>
      <c r="F157" s="118"/>
      <c r="G157" s="40"/>
      <c r="H157" s="38"/>
      <c r="I157" s="53" t="s">
        <v>9</v>
      </c>
      <c r="J157" s="54"/>
      <c r="K157" s="163" t="s">
        <v>187</v>
      </c>
      <c r="L157" s="127"/>
      <c r="M157" s="166" t="s">
        <v>99</v>
      </c>
      <c r="N157" s="167"/>
      <c r="O157" s="85"/>
      <c r="P157" s="85"/>
      <c r="Q157" s="85"/>
      <c r="R157" s="86"/>
      <c r="S157" s="87"/>
      <c r="T157" s="88"/>
    </row>
    <row r="158" spans="1:20" s="1" customFormat="1" ht="14.25" thickBot="1" thickTop="1">
      <c r="A158" s="16" t="s">
        <v>109</v>
      </c>
      <c r="B158" s="10" t="s">
        <v>0</v>
      </c>
      <c r="C158" s="41" t="s">
        <v>92</v>
      </c>
      <c r="D158" s="41" t="s">
        <v>93</v>
      </c>
      <c r="E158" s="41" t="s">
        <v>11</v>
      </c>
      <c r="F158" s="41" t="s">
        <v>94</v>
      </c>
      <c r="G158" s="119" t="s">
        <v>175</v>
      </c>
      <c r="H158" s="38" t="s">
        <v>10</v>
      </c>
      <c r="I158" s="38" t="s">
        <v>93</v>
      </c>
      <c r="J158" s="38" t="s">
        <v>94</v>
      </c>
      <c r="K158" s="79" t="s">
        <v>94</v>
      </c>
      <c r="L158" s="120" t="s">
        <v>175</v>
      </c>
      <c r="M158" s="51" t="s">
        <v>94</v>
      </c>
      <c r="N158" s="51" t="s">
        <v>188</v>
      </c>
      <c r="O158" s="85"/>
      <c r="P158" s="85"/>
      <c r="Q158" s="85"/>
      <c r="R158" s="86"/>
      <c r="S158" s="87"/>
      <c r="T158" s="88"/>
    </row>
    <row r="159" spans="1:24" s="9" customFormat="1" ht="13.5" thickTop="1">
      <c r="A159" s="70" t="s">
        <v>104</v>
      </c>
      <c r="B159" s="4">
        <v>37533</v>
      </c>
      <c r="C159" s="45">
        <v>1106.61</v>
      </c>
      <c r="D159" s="45">
        <v>969.6</v>
      </c>
      <c r="E159" s="45">
        <v>677.2</v>
      </c>
      <c r="F159" s="45">
        <v>671.56</v>
      </c>
      <c r="G159" s="45">
        <v>611.93</v>
      </c>
      <c r="H159" s="58">
        <v>18.9</v>
      </c>
      <c r="I159" s="58">
        <v>16.7</v>
      </c>
      <c r="J159" s="58">
        <v>14.2</v>
      </c>
      <c r="K159" s="83">
        <v>1599</v>
      </c>
      <c r="L159" s="125">
        <v>1440</v>
      </c>
      <c r="M159" s="168">
        <f aca="true" t="shared" si="30" ref="M159:M165">F159/C159</f>
        <v>0.6068623995807014</v>
      </c>
      <c r="N159" s="32">
        <f aca="true" t="shared" si="31" ref="N159:N165">G159/C159</f>
        <v>0.5529771102737189</v>
      </c>
      <c r="O159" s="90"/>
      <c r="P159" s="90"/>
      <c r="Q159" s="90"/>
      <c r="R159" s="90"/>
      <c r="S159" s="90"/>
      <c r="T159" s="91"/>
      <c r="U159" s="92"/>
      <c r="V159" s="92"/>
      <c r="W159" s="93"/>
      <c r="X159" s="93"/>
    </row>
    <row r="160" spans="1:24" s="9" customFormat="1" ht="12.75">
      <c r="A160" s="70" t="s">
        <v>105</v>
      </c>
      <c r="B160" s="4">
        <v>37534</v>
      </c>
      <c r="C160" s="45">
        <v>1000.46</v>
      </c>
      <c r="D160" s="45">
        <v>970.71</v>
      </c>
      <c r="E160" s="45">
        <v>711.04</v>
      </c>
      <c r="F160" s="45">
        <v>705.6</v>
      </c>
      <c r="G160" s="45">
        <v>705.6</v>
      </c>
      <c r="H160" s="58">
        <v>19.8</v>
      </c>
      <c r="I160" s="58">
        <v>19.3</v>
      </c>
      <c r="J160" s="58">
        <v>16.5</v>
      </c>
      <c r="K160" s="83">
        <v>1984</v>
      </c>
      <c r="L160" s="125">
        <v>1984</v>
      </c>
      <c r="M160" s="168">
        <f t="shared" si="30"/>
        <v>0.7052755732363113</v>
      </c>
      <c r="N160" s="32">
        <f t="shared" si="31"/>
        <v>0.7052755732363113</v>
      </c>
      <c r="O160" s="90"/>
      <c r="P160" s="90"/>
      <c r="Q160" s="90"/>
      <c r="R160" s="90"/>
      <c r="S160" s="90"/>
      <c r="T160" s="91"/>
      <c r="U160" s="92"/>
      <c r="V160" s="92"/>
      <c r="W160" s="93"/>
      <c r="X160" s="93"/>
    </row>
    <row r="161" spans="1:24" s="9" customFormat="1" ht="12.75">
      <c r="A161" s="70" t="s">
        <v>106</v>
      </c>
      <c r="B161" s="4">
        <v>37535</v>
      </c>
      <c r="C161" s="45">
        <v>821.79</v>
      </c>
      <c r="D161" s="45">
        <v>732.64</v>
      </c>
      <c r="E161" s="45">
        <v>541.51</v>
      </c>
      <c r="F161" s="45">
        <v>536.75</v>
      </c>
      <c r="G161" s="45">
        <v>536.75</v>
      </c>
      <c r="H161" s="58">
        <v>13.4</v>
      </c>
      <c r="I161" s="58">
        <v>11.9</v>
      </c>
      <c r="J161" s="58">
        <v>9.9</v>
      </c>
      <c r="K161" s="83">
        <v>1169</v>
      </c>
      <c r="L161" s="125">
        <v>1169</v>
      </c>
      <c r="M161" s="168">
        <f t="shared" si="30"/>
        <v>0.653147397753684</v>
      </c>
      <c r="N161" s="32">
        <f t="shared" si="31"/>
        <v>0.653147397753684</v>
      </c>
      <c r="O161" s="90"/>
      <c r="P161" s="90"/>
      <c r="Q161" s="90"/>
      <c r="R161" s="90"/>
      <c r="S161" s="90"/>
      <c r="T161" s="91"/>
      <c r="U161" s="92"/>
      <c r="V161" s="92"/>
      <c r="W161" s="93"/>
      <c r="X161" s="93"/>
    </row>
    <row r="162" spans="1:24" s="9" customFormat="1" ht="12.75">
      <c r="A162" s="70" t="s">
        <v>107</v>
      </c>
      <c r="B162" s="4">
        <v>37536</v>
      </c>
      <c r="C162" s="45">
        <v>1143.47</v>
      </c>
      <c r="D162" s="45">
        <v>1112.82</v>
      </c>
      <c r="E162" s="45">
        <v>820.24</v>
      </c>
      <c r="F162" s="45">
        <v>817.19</v>
      </c>
      <c r="G162" s="45">
        <v>817.19</v>
      </c>
      <c r="H162" s="58">
        <v>20.8</v>
      </c>
      <c r="I162" s="58">
        <v>20.4</v>
      </c>
      <c r="J162" s="58">
        <v>17.3</v>
      </c>
      <c r="K162" s="83">
        <v>1937</v>
      </c>
      <c r="L162" s="125">
        <v>1937</v>
      </c>
      <c r="M162" s="168">
        <f t="shared" si="30"/>
        <v>0.7146580146396495</v>
      </c>
      <c r="N162" s="32">
        <f t="shared" si="31"/>
        <v>0.7146580146396495</v>
      </c>
      <c r="O162" s="90"/>
      <c r="P162" s="90"/>
      <c r="Q162" s="90"/>
      <c r="R162" s="90"/>
      <c r="S162" s="90"/>
      <c r="T162" s="91"/>
      <c r="U162" s="92"/>
      <c r="V162" s="92"/>
      <c r="W162" s="93"/>
      <c r="X162" s="93"/>
    </row>
    <row r="163" spans="1:24" s="9" customFormat="1" ht="12.75">
      <c r="A163" s="70" t="s">
        <v>108</v>
      </c>
      <c r="B163" s="4">
        <v>37537</v>
      </c>
      <c r="C163" s="45">
        <v>1264.79</v>
      </c>
      <c r="D163" s="45">
        <v>1210.05</v>
      </c>
      <c r="E163" s="45">
        <v>854.2</v>
      </c>
      <c r="F163" s="45">
        <v>822.82</v>
      </c>
      <c r="G163" s="45">
        <v>822.82</v>
      </c>
      <c r="H163" s="58">
        <v>20.3</v>
      </c>
      <c r="I163" s="58">
        <v>19.6</v>
      </c>
      <c r="J163" s="58">
        <v>16.7</v>
      </c>
      <c r="K163" s="83">
        <v>1987</v>
      </c>
      <c r="L163" s="125">
        <v>1987</v>
      </c>
      <c r="M163" s="168">
        <f t="shared" si="30"/>
        <v>0.6505585907541964</v>
      </c>
      <c r="N163" s="32">
        <f t="shared" si="31"/>
        <v>0.6505585907541964</v>
      </c>
      <c r="O163" s="90"/>
      <c r="P163" s="90"/>
      <c r="Q163" s="90"/>
      <c r="R163" s="90"/>
      <c r="S163" s="90"/>
      <c r="T163" s="91"/>
      <c r="U163" s="92"/>
      <c r="V163" s="92"/>
      <c r="W163" s="93"/>
      <c r="X163" s="93"/>
    </row>
    <row r="164" spans="1:24" s="9" customFormat="1" ht="12.75">
      <c r="A164" s="70" t="s">
        <v>102</v>
      </c>
      <c r="B164" s="4">
        <v>37538</v>
      </c>
      <c r="C164" s="45">
        <v>1285.42</v>
      </c>
      <c r="D164" s="45">
        <v>1116.59</v>
      </c>
      <c r="E164" s="45">
        <v>663.1</v>
      </c>
      <c r="F164" s="45">
        <v>652.5</v>
      </c>
      <c r="G164" s="45">
        <v>652.5</v>
      </c>
      <c r="H164" s="58">
        <v>19.2</v>
      </c>
      <c r="I164" s="58">
        <v>17.1</v>
      </c>
      <c r="J164" s="58">
        <v>13.4</v>
      </c>
      <c r="K164" s="83">
        <v>1528</v>
      </c>
      <c r="L164" s="125">
        <v>1528</v>
      </c>
      <c r="M164" s="168">
        <f t="shared" si="30"/>
        <v>0.5076161877051858</v>
      </c>
      <c r="N164" s="32">
        <f t="shared" si="31"/>
        <v>0.5076161877051858</v>
      </c>
      <c r="O164" s="90"/>
      <c r="P164" s="90"/>
      <c r="Q164" s="90"/>
      <c r="R164" s="90"/>
      <c r="S164" s="90"/>
      <c r="T164" s="91"/>
      <c r="U164" s="92"/>
      <c r="V164" s="92"/>
      <c r="W164" s="93"/>
      <c r="X164" s="93"/>
    </row>
    <row r="165" spans="1:24" s="9" customFormat="1" ht="13.5" thickBot="1">
      <c r="A165" s="70" t="s">
        <v>103</v>
      </c>
      <c r="B165" s="4">
        <v>37539</v>
      </c>
      <c r="C165" s="45">
        <v>887.38</v>
      </c>
      <c r="D165" s="45">
        <v>545.26</v>
      </c>
      <c r="E165" s="45">
        <v>364.92</v>
      </c>
      <c r="F165" s="45">
        <v>355.54</v>
      </c>
      <c r="G165" s="45">
        <v>355.54</v>
      </c>
      <c r="H165" s="58">
        <v>15</v>
      </c>
      <c r="I165" s="58">
        <v>10.2</v>
      </c>
      <c r="J165" s="58">
        <v>8.2</v>
      </c>
      <c r="K165" s="83">
        <v>874</v>
      </c>
      <c r="L165" s="125">
        <v>874</v>
      </c>
      <c r="M165" s="168">
        <f t="shared" si="30"/>
        <v>0.40066262480560755</v>
      </c>
      <c r="N165" s="32">
        <f t="shared" si="31"/>
        <v>0.40066262480560755</v>
      </c>
      <c r="O165" s="90"/>
      <c r="P165" s="90"/>
      <c r="Q165" s="90"/>
      <c r="R165" s="90"/>
      <c r="S165" s="90"/>
      <c r="T165" s="91"/>
      <c r="U165" s="92"/>
      <c r="V165" s="92"/>
      <c r="W165" s="93"/>
      <c r="X165" s="93"/>
    </row>
    <row r="166" spans="1:14" ht="14.25" thickBot="1" thickTop="1">
      <c r="A166" s="180"/>
      <c r="B166" s="181"/>
      <c r="C166" s="52">
        <f aca="true" t="shared" si="32" ref="C166:L166">SUM(C159:C165)</f>
        <v>7509.92</v>
      </c>
      <c r="D166" s="52">
        <f t="shared" si="32"/>
        <v>6657.67</v>
      </c>
      <c r="E166" s="52">
        <f t="shared" si="32"/>
        <v>4632.21</v>
      </c>
      <c r="F166" s="52">
        <f t="shared" si="32"/>
        <v>4561.96</v>
      </c>
      <c r="G166" s="52">
        <f t="shared" si="32"/>
        <v>4502.330000000001</v>
      </c>
      <c r="H166" s="52">
        <f t="shared" si="32"/>
        <v>127.4</v>
      </c>
      <c r="I166" s="52">
        <f t="shared" si="32"/>
        <v>115.2</v>
      </c>
      <c r="J166" s="52">
        <f t="shared" si="32"/>
        <v>96.20000000000002</v>
      </c>
      <c r="K166" s="11">
        <f t="shared" si="32"/>
        <v>11078</v>
      </c>
      <c r="L166" s="11">
        <f t="shared" si="32"/>
        <v>10919</v>
      </c>
      <c r="M166" s="36">
        <f>F166/C166</f>
        <v>0.6074578690585253</v>
      </c>
      <c r="N166" s="36">
        <f>G166/C166</f>
        <v>0.5995177045827387</v>
      </c>
    </row>
    <row r="167" ht="13.5" thickTop="1"/>
    <row r="168" ht="13.5" thickBot="1"/>
    <row r="169" spans="1:20" ht="14.25" thickBot="1" thickTop="1">
      <c r="A169" s="13"/>
      <c r="C169" s="107"/>
      <c r="D169" s="119"/>
      <c r="E169" s="39" t="s">
        <v>115</v>
      </c>
      <c r="F169" s="118"/>
      <c r="G169" s="40"/>
      <c r="H169" s="38"/>
      <c r="I169" s="53" t="s">
        <v>9</v>
      </c>
      <c r="J169" s="54"/>
      <c r="K169" s="163" t="s">
        <v>187</v>
      </c>
      <c r="L169" s="127"/>
      <c r="M169" s="166" t="s">
        <v>99</v>
      </c>
      <c r="N169" s="167"/>
      <c r="O169" s="85"/>
      <c r="P169" s="85"/>
      <c r="Q169" s="85"/>
      <c r="R169" s="86"/>
      <c r="S169" s="87"/>
      <c r="T169" s="88"/>
    </row>
    <row r="170" spans="1:20" s="1" customFormat="1" ht="14.25" thickBot="1" thickTop="1">
      <c r="A170" s="16" t="s">
        <v>109</v>
      </c>
      <c r="B170" s="10" t="s">
        <v>0</v>
      </c>
      <c r="C170" s="41" t="s">
        <v>92</v>
      </c>
      <c r="D170" s="41" t="s">
        <v>93</v>
      </c>
      <c r="E170" s="41" t="s">
        <v>11</v>
      </c>
      <c r="F170" s="41" t="s">
        <v>94</v>
      </c>
      <c r="G170" s="119" t="s">
        <v>175</v>
      </c>
      <c r="H170" s="38" t="s">
        <v>10</v>
      </c>
      <c r="I170" s="38" t="s">
        <v>93</v>
      </c>
      <c r="J170" s="38" t="s">
        <v>94</v>
      </c>
      <c r="K170" s="79" t="s">
        <v>94</v>
      </c>
      <c r="L170" s="120" t="s">
        <v>175</v>
      </c>
      <c r="M170" s="51" t="s">
        <v>94</v>
      </c>
      <c r="N170" s="51" t="s">
        <v>188</v>
      </c>
      <c r="O170" s="85"/>
      <c r="P170" s="85"/>
      <c r="Q170" s="85"/>
      <c r="R170" s="86"/>
      <c r="S170" s="87"/>
      <c r="T170" s="88"/>
    </row>
    <row r="171" spans="1:24" s="9" customFormat="1" ht="13.5" thickTop="1">
      <c r="A171" s="70" t="s">
        <v>104</v>
      </c>
      <c r="B171" s="4">
        <v>37540</v>
      </c>
      <c r="C171" s="45">
        <v>929.06</v>
      </c>
      <c r="D171" s="45">
        <v>817.66</v>
      </c>
      <c r="E171" s="45">
        <v>625.96</v>
      </c>
      <c r="F171" s="45">
        <v>618.22</v>
      </c>
      <c r="G171" s="45">
        <v>618.22</v>
      </c>
      <c r="H171" s="58">
        <v>16.8</v>
      </c>
      <c r="I171" s="58">
        <v>14.5</v>
      </c>
      <c r="J171" s="58">
        <v>13.1</v>
      </c>
      <c r="K171" s="83">
        <v>1567</v>
      </c>
      <c r="L171" s="125">
        <v>1567</v>
      </c>
      <c r="M171" s="168">
        <f>F171/C171</f>
        <v>0.6654252685510086</v>
      </c>
      <c r="N171" s="32">
        <f aca="true" t="shared" si="33" ref="N171:N177">G171/C171</f>
        <v>0.6654252685510086</v>
      </c>
      <c r="O171" s="90"/>
      <c r="P171" s="90"/>
      <c r="Q171" s="90"/>
      <c r="R171" s="90"/>
      <c r="S171" s="90"/>
      <c r="T171" s="91"/>
      <c r="U171" s="92"/>
      <c r="V171" s="92"/>
      <c r="W171" s="93"/>
      <c r="X171" s="93"/>
    </row>
    <row r="172" spans="1:24" s="9" customFormat="1" ht="12.75">
      <c r="A172" s="70" t="s">
        <v>105</v>
      </c>
      <c r="B172" s="4">
        <v>37541</v>
      </c>
      <c r="C172" s="45">
        <v>921.09</v>
      </c>
      <c r="D172" s="45">
        <v>648.57</v>
      </c>
      <c r="E172" s="45">
        <v>483.95</v>
      </c>
      <c r="F172" s="45">
        <v>479.4</v>
      </c>
      <c r="G172" s="45">
        <v>479.4</v>
      </c>
      <c r="H172" s="58">
        <v>18.1</v>
      </c>
      <c r="I172" s="58">
        <v>15.3</v>
      </c>
      <c r="J172" s="58">
        <v>12.7</v>
      </c>
      <c r="K172" s="83">
        <v>1539</v>
      </c>
      <c r="L172" s="125">
        <v>1539</v>
      </c>
      <c r="M172" s="168">
        <f>F172/C172</f>
        <v>0.5204703123473275</v>
      </c>
      <c r="N172" s="32">
        <f t="shared" si="33"/>
        <v>0.5204703123473275</v>
      </c>
      <c r="O172" s="90"/>
      <c r="P172" s="90"/>
      <c r="Q172" s="90"/>
      <c r="R172" s="90"/>
      <c r="S172" s="90"/>
      <c r="T172" s="91"/>
      <c r="U172" s="92"/>
      <c r="V172" s="92"/>
      <c r="W172" s="93"/>
      <c r="X172" s="93"/>
    </row>
    <row r="173" spans="1:24" s="9" customFormat="1" ht="12.75">
      <c r="A173" s="70" t="s">
        <v>106</v>
      </c>
      <c r="B173" s="4">
        <v>37542</v>
      </c>
      <c r="C173" s="45">
        <v>71.99</v>
      </c>
      <c r="D173" s="45">
        <v>71.99</v>
      </c>
      <c r="E173" s="45">
        <v>42.95</v>
      </c>
      <c r="F173" s="45">
        <v>42.8</v>
      </c>
      <c r="G173" s="45">
        <v>42.8</v>
      </c>
      <c r="H173" s="58">
        <v>0.8</v>
      </c>
      <c r="I173" s="58">
        <v>0.8</v>
      </c>
      <c r="J173" s="58">
        <v>0.6</v>
      </c>
      <c r="K173" s="83">
        <v>89</v>
      </c>
      <c r="L173" s="125">
        <v>89</v>
      </c>
      <c r="M173" s="168">
        <f>F173/C173</f>
        <v>0.5945270176413391</v>
      </c>
      <c r="N173" s="32">
        <f t="shared" si="33"/>
        <v>0.5945270176413391</v>
      </c>
      <c r="O173" s="90"/>
      <c r="P173" s="90"/>
      <c r="Q173" s="90"/>
      <c r="R173" s="90"/>
      <c r="S173" s="90"/>
      <c r="T173" s="91"/>
      <c r="U173" s="92"/>
      <c r="V173" s="92"/>
      <c r="W173" s="93"/>
      <c r="X173" s="93"/>
    </row>
    <row r="174" spans="1:24" s="9" customFormat="1" ht="12.75">
      <c r="A174" s="70" t="s">
        <v>107</v>
      </c>
      <c r="B174" s="4">
        <v>37543</v>
      </c>
      <c r="C174" s="45">
        <v>687.63</v>
      </c>
      <c r="D174" s="45">
        <v>664.73</v>
      </c>
      <c r="E174" s="45">
        <v>448.87</v>
      </c>
      <c r="F174" s="45">
        <v>430.03</v>
      </c>
      <c r="G174" s="45">
        <v>430.03</v>
      </c>
      <c r="H174" s="58">
        <v>9.1</v>
      </c>
      <c r="I174" s="58">
        <v>8.8</v>
      </c>
      <c r="J174" s="58">
        <v>7.5</v>
      </c>
      <c r="K174" s="83">
        <v>918</v>
      </c>
      <c r="L174" s="125">
        <v>918</v>
      </c>
      <c r="M174" s="168">
        <f>F174/C174</f>
        <v>0.625379928159039</v>
      </c>
      <c r="N174" s="32">
        <f t="shared" si="33"/>
        <v>0.625379928159039</v>
      </c>
      <c r="O174" s="90"/>
      <c r="P174" s="90"/>
      <c r="Q174" s="90"/>
      <c r="R174" s="90"/>
      <c r="S174" s="90"/>
      <c r="T174" s="91"/>
      <c r="U174" s="92"/>
      <c r="V174" s="92"/>
      <c r="W174" s="93"/>
      <c r="X174" s="93"/>
    </row>
    <row r="175" spans="1:24" s="9" customFormat="1" ht="12.75">
      <c r="A175" s="70" t="s">
        <v>108</v>
      </c>
      <c r="B175" s="4">
        <v>37544</v>
      </c>
      <c r="C175" s="45">
        <v>0</v>
      </c>
      <c r="D175" s="45">
        <v>0</v>
      </c>
      <c r="E175" s="45">
        <v>0</v>
      </c>
      <c r="F175" s="45">
        <v>0</v>
      </c>
      <c r="G175" s="45">
        <v>0</v>
      </c>
      <c r="H175" s="58">
        <v>0</v>
      </c>
      <c r="I175" s="58">
        <v>0</v>
      </c>
      <c r="J175" s="58">
        <v>0</v>
      </c>
      <c r="K175" s="83">
        <v>0</v>
      </c>
      <c r="L175" s="125">
        <v>0</v>
      </c>
      <c r="M175" s="168">
        <v>0</v>
      </c>
      <c r="N175" s="32">
        <v>0</v>
      </c>
      <c r="O175" s="90"/>
      <c r="P175" s="90"/>
      <c r="Q175" s="90"/>
      <c r="R175" s="90"/>
      <c r="S175" s="90"/>
      <c r="T175" s="91"/>
      <c r="U175" s="92"/>
      <c r="V175" s="92"/>
      <c r="W175" s="93"/>
      <c r="X175" s="93"/>
    </row>
    <row r="176" spans="1:24" s="9" customFormat="1" ht="12.75">
      <c r="A176" s="70" t="s">
        <v>102</v>
      </c>
      <c r="B176" s="4">
        <v>37545</v>
      </c>
      <c r="C176" s="45">
        <v>652.8</v>
      </c>
      <c r="D176" s="45">
        <v>583.85</v>
      </c>
      <c r="E176" s="45">
        <v>423.67</v>
      </c>
      <c r="F176" s="45">
        <v>415.67</v>
      </c>
      <c r="G176" s="45">
        <v>415.67</v>
      </c>
      <c r="H176" s="58">
        <v>11.4</v>
      </c>
      <c r="I176" s="58">
        <v>10.3</v>
      </c>
      <c r="J176" s="58">
        <v>9.2</v>
      </c>
      <c r="K176" s="83">
        <v>1029</v>
      </c>
      <c r="L176" s="125">
        <v>1029</v>
      </c>
      <c r="M176" s="168">
        <f>F176/C176</f>
        <v>0.636749387254902</v>
      </c>
      <c r="N176" s="32">
        <f t="shared" si="33"/>
        <v>0.636749387254902</v>
      </c>
      <c r="O176" s="90"/>
      <c r="P176" s="90"/>
      <c r="Q176" s="90"/>
      <c r="R176" s="90"/>
      <c r="S176" s="90"/>
      <c r="T176" s="91"/>
      <c r="U176" s="92"/>
      <c r="V176" s="92"/>
      <c r="W176" s="93"/>
      <c r="X176" s="93"/>
    </row>
    <row r="177" spans="1:24" s="9" customFormat="1" ht="13.5" thickBot="1">
      <c r="A177" s="70" t="s">
        <v>103</v>
      </c>
      <c r="B177" s="4">
        <v>37546</v>
      </c>
      <c r="C177" s="45">
        <v>965.51</v>
      </c>
      <c r="D177" s="45">
        <v>908.24</v>
      </c>
      <c r="E177" s="45">
        <v>569.8</v>
      </c>
      <c r="F177" s="45">
        <v>556.47</v>
      </c>
      <c r="G177" s="45">
        <v>556.47</v>
      </c>
      <c r="H177" s="58">
        <v>14.7</v>
      </c>
      <c r="I177" s="58">
        <v>13.8</v>
      </c>
      <c r="J177" s="58">
        <v>11.3</v>
      </c>
      <c r="K177" s="83">
        <v>1369</v>
      </c>
      <c r="L177" s="125">
        <v>1369</v>
      </c>
      <c r="M177" s="168">
        <f>F177/C177</f>
        <v>0.5763482511833125</v>
      </c>
      <c r="N177" s="32">
        <f t="shared" si="33"/>
        <v>0.5763482511833125</v>
      </c>
      <c r="O177" s="90"/>
      <c r="P177" s="90"/>
      <c r="Q177" s="90"/>
      <c r="R177" s="90"/>
      <c r="S177" s="90"/>
      <c r="T177" s="91"/>
      <c r="U177" s="92"/>
      <c r="V177" s="92"/>
      <c r="W177" s="93"/>
      <c r="X177" s="93"/>
    </row>
    <row r="178" spans="1:14" ht="14.25" thickBot="1" thickTop="1">
      <c r="A178" s="180"/>
      <c r="B178" s="181"/>
      <c r="C178" s="52">
        <f aca="true" t="shared" si="34" ref="C178:L178">SUM(C171:C177)</f>
        <v>4228.08</v>
      </c>
      <c r="D178" s="52">
        <f t="shared" si="34"/>
        <v>3695.04</v>
      </c>
      <c r="E178" s="52">
        <f t="shared" si="34"/>
        <v>2595.2</v>
      </c>
      <c r="F178" s="52">
        <f t="shared" si="34"/>
        <v>2542.59</v>
      </c>
      <c r="G178" s="52">
        <f t="shared" si="34"/>
        <v>2542.59</v>
      </c>
      <c r="H178" s="52">
        <f t="shared" si="34"/>
        <v>70.9</v>
      </c>
      <c r="I178" s="52">
        <f t="shared" si="34"/>
        <v>63.5</v>
      </c>
      <c r="J178" s="52">
        <f t="shared" si="34"/>
        <v>54.39999999999999</v>
      </c>
      <c r="K178" s="11">
        <f t="shared" si="34"/>
        <v>6511</v>
      </c>
      <c r="L178" s="11">
        <f t="shared" si="34"/>
        <v>6511</v>
      </c>
      <c r="M178" s="36">
        <f>F178/C178</f>
        <v>0.6013580632343759</v>
      </c>
      <c r="N178" s="36">
        <f>G178/C178</f>
        <v>0.6013580632343759</v>
      </c>
    </row>
    <row r="179" ht="13.5" thickTop="1"/>
    <row r="180" ht="13.5" thickBot="1"/>
    <row r="181" spans="1:20" ht="14.25" thickBot="1" thickTop="1">
      <c r="A181" s="13"/>
      <c r="C181" s="107"/>
      <c r="D181" s="119"/>
      <c r="E181" s="39" t="s">
        <v>115</v>
      </c>
      <c r="F181" s="118"/>
      <c r="G181" s="40"/>
      <c r="H181" s="38"/>
      <c r="I181" s="53" t="s">
        <v>9</v>
      </c>
      <c r="J181" s="54"/>
      <c r="K181" s="163" t="s">
        <v>187</v>
      </c>
      <c r="L181" s="127"/>
      <c r="M181" s="166" t="s">
        <v>99</v>
      </c>
      <c r="N181" s="167"/>
      <c r="O181" s="85"/>
      <c r="P181" s="85"/>
      <c r="Q181" s="85"/>
      <c r="R181" s="86"/>
      <c r="S181" s="87"/>
      <c r="T181" s="88"/>
    </row>
    <row r="182" spans="1:20" s="1" customFormat="1" ht="14.25" thickBot="1" thickTop="1">
      <c r="A182" s="16" t="s">
        <v>109</v>
      </c>
      <c r="B182" s="10" t="s">
        <v>0</v>
      </c>
      <c r="C182" s="41" t="s">
        <v>92</v>
      </c>
      <c r="D182" s="41" t="s">
        <v>93</v>
      </c>
      <c r="E182" s="41" t="s">
        <v>11</v>
      </c>
      <c r="F182" s="41" t="s">
        <v>94</v>
      </c>
      <c r="G182" s="119" t="s">
        <v>175</v>
      </c>
      <c r="H182" s="38" t="s">
        <v>10</v>
      </c>
      <c r="I182" s="38" t="s">
        <v>93</v>
      </c>
      <c r="J182" s="38" t="s">
        <v>94</v>
      </c>
      <c r="K182" s="79" t="s">
        <v>94</v>
      </c>
      <c r="L182" s="120" t="s">
        <v>175</v>
      </c>
      <c r="M182" s="51" t="s">
        <v>94</v>
      </c>
      <c r="N182" s="51" t="s">
        <v>188</v>
      </c>
      <c r="O182" s="85"/>
      <c r="P182" s="85"/>
      <c r="Q182" s="85"/>
      <c r="R182" s="86"/>
      <c r="S182" s="87"/>
      <c r="T182" s="88"/>
    </row>
    <row r="183" spans="1:24" s="9" customFormat="1" ht="13.5" thickTop="1">
      <c r="A183" s="70" t="s">
        <v>104</v>
      </c>
      <c r="B183" s="4">
        <v>37547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58">
        <v>0</v>
      </c>
      <c r="I183" s="58">
        <v>0</v>
      </c>
      <c r="J183" s="58">
        <v>0</v>
      </c>
      <c r="K183" s="83">
        <v>0</v>
      </c>
      <c r="L183" s="125">
        <v>0</v>
      </c>
      <c r="M183" s="168">
        <v>0</v>
      </c>
      <c r="N183" s="32">
        <v>0</v>
      </c>
      <c r="O183" s="90"/>
      <c r="P183" s="90"/>
      <c r="Q183" s="90"/>
      <c r="R183" s="90"/>
      <c r="S183" s="90"/>
      <c r="T183" s="91"/>
      <c r="U183" s="92"/>
      <c r="V183" s="92"/>
      <c r="W183" s="93"/>
      <c r="X183" s="93"/>
    </row>
    <row r="184" spans="1:24" s="9" customFormat="1" ht="12.75">
      <c r="A184" s="70" t="s">
        <v>105</v>
      </c>
      <c r="B184" s="4">
        <v>37548</v>
      </c>
      <c r="C184" s="45">
        <v>115.48</v>
      </c>
      <c r="D184" s="45">
        <v>107.89</v>
      </c>
      <c r="E184" s="45">
        <v>41.03</v>
      </c>
      <c r="F184" s="45">
        <v>36.78</v>
      </c>
      <c r="G184" s="45">
        <v>36.78</v>
      </c>
      <c r="H184" s="58">
        <v>1</v>
      </c>
      <c r="I184" s="58">
        <v>1</v>
      </c>
      <c r="J184" s="58">
        <v>0.7</v>
      </c>
      <c r="K184" s="83">
        <v>67</v>
      </c>
      <c r="L184" s="125">
        <v>67</v>
      </c>
      <c r="M184" s="168">
        <f>F184/C184</f>
        <v>0.31849670938690683</v>
      </c>
      <c r="N184" s="32">
        <f aca="true" t="shared" si="35" ref="N184:N189">G184/C184</f>
        <v>0.31849670938690683</v>
      </c>
      <c r="O184" s="90"/>
      <c r="P184" s="90"/>
      <c r="Q184" s="90"/>
      <c r="R184" s="90"/>
      <c r="S184" s="90"/>
      <c r="T184" s="91"/>
      <c r="U184" s="92"/>
      <c r="V184" s="92"/>
      <c r="W184" s="93"/>
      <c r="X184" s="93"/>
    </row>
    <row r="185" spans="1:24" s="9" customFormat="1" ht="12.75">
      <c r="A185" s="70" t="s">
        <v>106</v>
      </c>
      <c r="B185" s="4">
        <v>37549</v>
      </c>
      <c r="C185" s="45">
        <v>1332.73</v>
      </c>
      <c r="D185" s="45">
        <v>1310.28</v>
      </c>
      <c r="E185" s="45">
        <v>900.25</v>
      </c>
      <c r="F185" s="45">
        <v>873.91</v>
      </c>
      <c r="G185" s="45">
        <v>873.91</v>
      </c>
      <c r="H185" s="58">
        <v>20.9</v>
      </c>
      <c r="I185" s="58">
        <v>20.5</v>
      </c>
      <c r="J185" s="58">
        <v>16.9</v>
      </c>
      <c r="K185" s="83">
        <v>1993</v>
      </c>
      <c r="L185" s="125">
        <v>1993</v>
      </c>
      <c r="M185" s="168">
        <f>F185/C185</f>
        <v>0.6557292174709055</v>
      </c>
      <c r="N185" s="32">
        <f t="shared" si="35"/>
        <v>0.6557292174709055</v>
      </c>
      <c r="O185" s="90"/>
      <c r="P185" s="90"/>
      <c r="Q185" s="90"/>
      <c r="R185" s="90"/>
      <c r="S185" s="90"/>
      <c r="T185" s="91"/>
      <c r="U185" s="92"/>
      <c r="V185" s="92"/>
      <c r="W185" s="93"/>
      <c r="X185" s="93"/>
    </row>
    <row r="186" spans="1:24" s="9" customFormat="1" ht="12.75">
      <c r="A186" s="70" t="s">
        <v>107</v>
      </c>
      <c r="B186" s="4">
        <v>37550</v>
      </c>
      <c r="C186" s="45">
        <v>1118.43</v>
      </c>
      <c r="D186" s="45">
        <v>1074.06</v>
      </c>
      <c r="E186" s="45">
        <v>819.49</v>
      </c>
      <c r="F186" s="45">
        <v>803.77</v>
      </c>
      <c r="G186" s="45">
        <v>803.77</v>
      </c>
      <c r="H186" s="58">
        <v>23.5</v>
      </c>
      <c r="I186" s="58">
        <v>22.5</v>
      </c>
      <c r="J186" s="58">
        <v>20.1</v>
      </c>
      <c r="K186" s="83">
        <v>2147</v>
      </c>
      <c r="L186" s="125">
        <v>2147</v>
      </c>
      <c r="M186" s="168">
        <f>F186/C186</f>
        <v>0.7186591919029353</v>
      </c>
      <c r="N186" s="32">
        <f t="shared" si="35"/>
        <v>0.7186591919029353</v>
      </c>
      <c r="O186" s="90"/>
      <c r="P186" s="90"/>
      <c r="Q186" s="90"/>
      <c r="R186" s="90"/>
      <c r="S186" s="90"/>
      <c r="T186" s="91"/>
      <c r="U186" s="92"/>
      <c r="V186" s="92"/>
      <c r="W186" s="93"/>
      <c r="X186" s="93"/>
    </row>
    <row r="187" spans="1:24" s="9" customFormat="1" ht="12.75">
      <c r="A187" s="70" t="s">
        <v>108</v>
      </c>
      <c r="B187" s="4">
        <v>37551</v>
      </c>
      <c r="C187" s="45">
        <v>99.58</v>
      </c>
      <c r="D187" s="45">
        <v>97.26</v>
      </c>
      <c r="E187" s="45">
        <v>82.65</v>
      </c>
      <c r="F187" s="45">
        <v>80.67</v>
      </c>
      <c r="G187" s="45">
        <v>80.67</v>
      </c>
      <c r="H187" s="58">
        <v>3.9</v>
      </c>
      <c r="I187" s="58">
        <v>3.8</v>
      </c>
      <c r="J187" s="58">
        <v>3.6</v>
      </c>
      <c r="K187" s="83">
        <v>357</v>
      </c>
      <c r="L187" s="125">
        <v>357</v>
      </c>
      <c r="M187" s="168">
        <f>F187/C187</f>
        <v>0.8101024302068689</v>
      </c>
      <c r="N187" s="32">
        <f t="shared" si="35"/>
        <v>0.8101024302068689</v>
      </c>
      <c r="O187" s="90"/>
      <c r="P187" s="90"/>
      <c r="Q187" s="90"/>
      <c r="R187" s="90"/>
      <c r="S187" s="90"/>
      <c r="T187" s="91"/>
      <c r="U187" s="92"/>
      <c r="V187" s="92"/>
      <c r="W187" s="93"/>
      <c r="X187" s="93"/>
    </row>
    <row r="188" spans="1:24" s="9" customFormat="1" ht="12.75">
      <c r="A188" s="70" t="s">
        <v>102</v>
      </c>
      <c r="B188" s="4">
        <v>37552</v>
      </c>
      <c r="C188" s="45">
        <v>1.41</v>
      </c>
      <c r="D188" s="45">
        <v>0</v>
      </c>
      <c r="E188" s="45">
        <v>0</v>
      </c>
      <c r="F188" s="45">
        <v>0</v>
      </c>
      <c r="G188" s="45">
        <v>0</v>
      </c>
      <c r="H188" s="58">
        <v>0</v>
      </c>
      <c r="I188" s="58">
        <v>0</v>
      </c>
      <c r="J188" s="58">
        <v>0</v>
      </c>
      <c r="K188" s="83">
        <v>0</v>
      </c>
      <c r="L188" s="125">
        <v>0</v>
      </c>
      <c r="M188" s="168">
        <v>0</v>
      </c>
      <c r="N188" s="32">
        <f t="shared" si="35"/>
        <v>0</v>
      </c>
      <c r="O188" s="90"/>
      <c r="P188" s="90"/>
      <c r="Q188" s="90"/>
      <c r="R188" s="90"/>
      <c r="S188" s="90"/>
      <c r="T188" s="91"/>
      <c r="U188" s="92"/>
      <c r="V188" s="92"/>
      <c r="W188" s="93"/>
      <c r="X188" s="93"/>
    </row>
    <row r="189" spans="1:24" s="9" customFormat="1" ht="13.5" thickBot="1">
      <c r="A189" s="70" t="s">
        <v>103</v>
      </c>
      <c r="B189" s="4">
        <v>37553</v>
      </c>
      <c r="C189" s="45">
        <v>529.18</v>
      </c>
      <c r="D189" s="45">
        <v>504.87</v>
      </c>
      <c r="E189" s="45">
        <v>312.81</v>
      </c>
      <c r="F189" s="45">
        <v>304.5</v>
      </c>
      <c r="G189" s="45">
        <v>292.29</v>
      </c>
      <c r="H189" s="58">
        <v>15.4</v>
      </c>
      <c r="I189" s="58">
        <v>14.5</v>
      </c>
      <c r="J189" s="58">
        <v>10.7</v>
      </c>
      <c r="K189" s="83">
        <v>1350</v>
      </c>
      <c r="L189" s="125">
        <v>1155</v>
      </c>
      <c r="M189" s="168">
        <f>F189/C189</f>
        <v>0.5754185721304661</v>
      </c>
      <c r="N189" s="32">
        <f t="shared" si="35"/>
        <v>0.5523451377603085</v>
      </c>
      <c r="O189" s="90"/>
      <c r="P189" s="90"/>
      <c r="Q189" s="90"/>
      <c r="R189" s="90"/>
      <c r="S189" s="90"/>
      <c r="T189" s="91"/>
      <c r="U189" s="92"/>
      <c r="V189" s="92"/>
      <c r="W189" s="93"/>
      <c r="X189" s="93"/>
    </row>
    <row r="190" spans="1:14" ht="14.25" thickBot="1" thickTop="1">
      <c r="A190" s="180"/>
      <c r="B190" s="181"/>
      <c r="C190" s="52">
        <f aca="true" t="shared" si="36" ref="C190:L190">SUM(C183:C189)</f>
        <v>3196.81</v>
      </c>
      <c r="D190" s="52">
        <f t="shared" si="36"/>
        <v>3094.36</v>
      </c>
      <c r="E190" s="52">
        <f t="shared" si="36"/>
        <v>2156.23</v>
      </c>
      <c r="F190" s="52">
        <f t="shared" si="36"/>
        <v>2099.63</v>
      </c>
      <c r="G190" s="52">
        <f t="shared" si="36"/>
        <v>2087.42</v>
      </c>
      <c r="H190" s="52">
        <f t="shared" si="36"/>
        <v>64.7</v>
      </c>
      <c r="I190" s="52">
        <f t="shared" si="36"/>
        <v>62.3</v>
      </c>
      <c r="J190" s="52">
        <f t="shared" si="36"/>
        <v>52</v>
      </c>
      <c r="K190" s="11">
        <f t="shared" si="36"/>
        <v>5914</v>
      </c>
      <c r="L190" s="11">
        <f t="shared" si="36"/>
        <v>5719</v>
      </c>
      <c r="M190" s="36">
        <f>F190/C190</f>
        <v>0.6567891116456718</v>
      </c>
      <c r="N190" s="36">
        <f>G190/C190</f>
        <v>0.6529696791489016</v>
      </c>
    </row>
    <row r="191" ht="13.5" thickTop="1"/>
    <row r="192" ht="13.5" thickBot="1"/>
    <row r="193" spans="1:20" ht="14.25" thickBot="1" thickTop="1">
      <c r="A193" s="13"/>
      <c r="C193" s="107"/>
      <c r="D193" s="119"/>
      <c r="E193" s="39" t="s">
        <v>115</v>
      </c>
      <c r="F193" s="118"/>
      <c r="G193" s="40"/>
      <c r="H193" s="38"/>
      <c r="I193" s="53" t="s">
        <v>9</v>
      </c>
      <c r="J193" s="54"/>
      <c r="K193" s="163" t="s">
        <v>187</v>
      </c>
      <c r="L193" s="127"/>
      <c r="M193" s="166" t="s">
        <v>99</v>
      </c>
      <c r="N193" s="167"/>
      <c r="O193" s="85"/>
      <c r="P193" s="85"/>
      <c r="Q193" s="85"/>
      <c r="R193" s="86"/>
      <c r="S193" s="87"/>
      <c r="T193" s="88"/>
    </row>
    <row r="194" spans="1:20" s="1" customFormat="1" ht="14.25" thickBot="1" thickTop="1">
      <c r="A194" s="16" t="s">
        <v>109</v>
      </c>
      <c r="B194" s="10" t="s">
        <v>0</v>
      </c>
      <c r="C194" s="41" t="s">
        <v>92</v>
      </c>
      <c r="D194" s="41" t="s">
        <v>93</v>
      </c>
      <c r="E194" s="41" t="s">
        <v>11</v>
      </c>
      <c r="F194" s="41" t="s">
        <v>94</v>
      </c>
      <c r="G194" s="119" t="s">
        <v>175</v>
      </c>
      <c r="H194" s="38" t="s">
        <v>10</v>
      </c>
      <c r="I194" s="38" t="s">
        <v>93</v>
      </c>
      <c r="J194" s="38" t="s">
        <v>94</v>
      </c>
      <c r="K194" s="79" t="s">
        <v>94</v>
      </c>
      <c r="L194" s="120" t="s">
        <v>175</v>
      </c>
      <c r="M194" s="51" t="s">
        <v>94</v>
      </c>
      <c r="N194" s="51" t="s">
        <v>188</v>
      </c>
      <c r="O194" s="85"/>
      <c r="P194" s="85"/>
      <c r="Q194" s="85"/>
      <c r="R194" s="86"/>
      <c r="S194" s="87"/>
      <c r="T194" s="88"/>
    </row>
    <row r="195" spans="1:24" s="9" customFormat="1" ht="13.5" thickTop="1">
      <c r="A195" s="70" t="s">
        <v>104</v>
      </c>
      <c r="B195" s="4">
        <v>37554</v>
      </c>
      <c r="C195" s="45">
        <v>705.79</v>
      </c>
      <c r="D195" s="45">
        <v>677.14</v>
      </c>
      <c r="E195" s="45">
        <v>490.23</v>
      </c>
      <c r="F195" s="45">
        <v>479.91</v>
      </c>
      <c r="G195" s="45">
        <v>479.91</v>
      </c>
      <c r="H195" s="58">
        <v>11.5</v>
      </c>
      <c r="I195" s="58">
        <v>11.1</v>
      </c>
      <c r="J195" s="58">
        <v>9.7</v>
      </c>
      <c r="K195" s="83">
        <v>1184</v>
      </c>
      <c r="L195" s="125">
        <v>1184</v>
      </c>
      <c r="M195" s="168">
        <f>F195/C195</f>
        <v>0.6799614616245626</v>
      </c>
      <c r="N195" s="32">
        <f>G195/C195</f>
        <v>0.6799614616245626</v>
      </c>
      <c r="O195" s="90"/>
      <c r="P195" s="90"/>
      <c r="Q195" s="90"/>
      <c r="R195" s="90"/>
      <c r="S195" s="90"/>
      <c r="T195" s="91"/>
      <c r="U195" s="92"/>
      <c r="V195" s="92"/>
      <c r="W195" s="93"/>
      <c r="X195" s="93"/>
    </row>
    <row r="196" spans="1:20" s="9" customFormat="1" ht="12.75">
      <c r="A196" s="70" t="s">
        <v>105</v>
      </c>
      <c r="B196" s="4">
        <v>37555</v>
      </c>
      <c r="C196" s="45">
        <v>839.64</v>
      </c>
      <c r="D196" s="45">
        <v>805.53</v>
      </c>
      <c r="E196" s="45">
        <v>575.76</v>
      </c>
      <c r="F196" s="45">
        <v>560.08</v>
      </c>
      <c r="G196" s="45">
        <v>560.08</v>
      </c>
      <c r="H196" s="58">
        <v>12.9</v>
      </c>
      <c r="I196" s="58">
        <v>12.2</v>
      </c>
      <c r="J196" s="58">
        <v>10.5</v>
      </c>
      <c r="K196" s="83">
        <v>1204</v>
      </c>
      <c r="L196" s="125">
        <v>1204</v>
      </c>
      <c r="M196" s="168">
        <f aca="true" t="shared" si="37" ref="M196:M201">F196/C196</f>
        <v>0.6670477823829261</v>
      </c>
      <c r="N196" s="32">
        <f aca="true" t="shared" si="38" ref="N196:N201">G196/C196</f>
        <v>0.6670477823829261</v>
      </c>
      <c r="O196" s="90"/>
      <c r="P196" s="90"/>
      <c r="Q196" s="90"/>
      <c r="R196" s="91"/>
      <c r="S196" s="92"/>
      <c r="T196" s="93"/>
    </row>
    <row r="197" spans="1:20" s="9" customFormat="1" ht="12.75">
      <c r="A197" s="70" t="s">
        <v>106</v>
      </c>
      <c r="B197" s="4">
        <v>37556</v>
      </c>
      <c r="C197" s="45">
        <v>1279.41</v>
      </c>
      <c r="D197" s="45">
        <v>1232.82</v>
      </c>
      <c r="E197" s="45">
        <v>991.68</v>
      </c>
      <c r="F197" s="45">
        <v>971.89</v>
      </c>
      <c r="G197" s="45">
        <v>971.89</v>
      </c>
      <c r="H197" s="58">
        <v>21.5</v>
      </c>
      <c r="I197" s="58">
        <v>20.8</v>
      </c>
      <c r="J197" s="58">
        <v>19.1</v>
      </c>
      <c r="K197" s="83">
        <v>2022</v>
      </c>
      <c r="L197" s="125">
        <v>2022</v>
      </c>
      <c r="M197" s="168">
        <f t="shared" si="37"/>
        <v>0.759639208697759</v>
      </c>
      <c r="N197" s="32">
        <f t="shared" si="38"/>
        <v>0.759639208697759</v>
      </c>
      <c r="O197" s="90"/>
      <c r="P197" s="90"/>
      <c r="Q197" s="90"/>
      <c r="R197" s="91"/>
      <c r="S197" s="92"/>
      <c r="T197" s="93"/>
    </row>
    <row r="198" spans="1:20" s="9" customFormat="1" ht="12.75">
      <c r="A198" s="70" t="s">
        <v>107</v>
      </c>
      <c r="B198" s="4">
        <v>37557</v>
      </c>
      <c r="C198" s="45">
        <v>1342.23</v>
      </c>
      <c r="D198" s="45">
        <v>1291.5</v>
      </c>
      <c r="E198" s="45">
        <v>991.31</v>
      </c>
      <c r="F198" s="45">
        <v>976.16</v>
      </c>
      <c r="G198" s="45">
        <v>976.16</v>
      </c>
      <c r="H198" s="58">
        <v>20.8</v>
      </c>
      <c r="I198" s="58">
        <v>20</v>
      </c>
      <c r="J198" s="58">
        <v>17.5</v>
      </c>
      <c r="K198" s="83">
        <v>1847</v>
      </c>
      <c r="L198" s="125">
        <v>1847</v>
      </c>
      <c r="M198" s="168">
        <f t="shared" si="37"/>
        <v>0.7272673088814883</v>
      </c>
      <c r="N198" s="32">
        <f t="shared" si="38"/>
        <v>0.7272673088814883</v>
      </c>
      <c r="O198" s="90"/>
      <c r="P198" s="90"/>
      <c r="Q198" s="90"/>
      <c r="R198" s="91"/>
      <c r="S198" s="92"/>
      <c r="T198" s="93"/>
    </row>
    <row r="199" spans="1:20" s="9" customFormat="1" ht="12.75">
      <c r="A199" s="70" t="s">
        <v>108</v>
      </c>
      <c r="B199" s="4">
        <v>37558</v>
      </c>
      <c r="C199" s="45">
        <v>1318.08</v>
      </c>
      <c r="D199" s="45">
        <v>1212.19</v>
      </c>
      <c r="E199" s="45">
        <v>869.24</v>
      </c>
      <c r="F199" s="45">
        <v>837.98</v>
      </c>
      <c r="G199" s="45">
        <v>837.98</v>
      </c>
      <c r="H199" s="58">
        <v>19.4</v>
      </c>
      <c r="I199" s="58">
        <v>17.9</v>
      </c>
      <c r="J199" s="58">
        <v>15.2</v>
      </c>
      <c r="K199" s="83">
        <v>1761</v>
      </c>
      <c r="L199" s="125">
        <v>1761</v>
      </c>
      <c r="M199" s="168">
        <f t="shared" si="37"/>
        <v>0.6357580723476572</v>
      </c>
      <c r="N199" s="32">
        <f t="shared" si="38"/>
        <v>0.6357580723476572</v>
      </c>
      <c r="O199" s="90"/>
      <c r="P199" s="90"/>
      <c r="Q199" s="90"/>
      <c r="R199" s="91"/>
      <c r="S199" s="92"/>
      <c r="T199" s="93"/>
    </row>
    <row r="200" spans="1:20" s="9" customFormat="1" ht="12.75">
      <c r="A200" s="70" t="s">
        <v>102</v>
      </c>
      <c r="B200" s="4">
        <v>37559</v>
      </c>
      <c r="C200" s="45">
        <v>593.5</v>
      </c>
      <c r="D200" s="45">
        <v>557.28</v>
      </c>
      <c r="E200" s="45">
        <v>489.38</v>
      </c>
      <c r="F200" s="45">
        <v>484</v>
      </c>
      <c r="G200" s="45">
        <v>438.11</v>
      </c>
      <c r="H200" s="58">
        <v>13</v>
      </c>
      <c r="I200" s="58">
        <v>12</v>
      </c>
      <c r="J200" s="58">
        <v>11.4</v>
      </c>
      <c r="K200" s="83">
        <v>1483</v>
      </c>
      <c r="L200" s="125">
        <v>1017</v>
      </c>
      <c r="M200" s="168">
        <f t="shared" si="37"/>
        <v>0.8155012636899748</v>
      </c>
      <c r="N200" s="32">
        <f t="shared" si="38"/>
        <v>0.7381802864363943</v>
      </c>
      <c r="O200" s="90"/>
      <c r="P200" s="90"/>
      <c r="Q200" s="90"/>
      <c r="R200" s="91"/>
      <c r="S200" s="92"/>
      <c r="T200" s="93"/>
    </row>
    <row r="201" spans="1:20" s="9" customFormat="1" ht="13.5" thickBot="1">
      <c r="A201" s="71" t="s">
        <v>103</v>
      </c>
      <c r="B201" s="5">
        <v>37560</v>
      </c>
      <c r="C201" s="44">
        <v>389.52</v>
      </c>
      <c r="D201" s="44">
        <v>328.89</v>
      </c>
      <c r="E201" s="44">
        <v>234.84</v>
      </c>
      <c r="F201" s="44">
        <v>230.13</v>
      </c>
      <c r="G201" s="44">
        <v>230.13</v>
      </c>
      <c r="H201" s="57">
        <v>10.5</v>
      </c>
      <c r="I201" s="57">
        <v>9</v>
      </c>
      <c r="J201" s="57">
        <v>7.9</v>
      </c>
      <c r="K201" s="82">
        <v>747</v>
      </c>
      <c r="L201" s="124">
        <v>747</v>
      </c>
      <c r="M201" s="170">
        <f t="shared" si="37"/>
        <v>0.5908040665434381</v>
      </c>
      <c r="N201" s="34">
        <f t="shared" si="38"/>
        <v>0.5908040665434381</v>
      </c>
      <c r="O201" s="90"/>
      <c r="P201" s="90"/>
      <c r="Q201" s="90"/>
      <c r="R201" s="91"/>
      <c r="S201" s="92"/>
      <c r="T201" s="93"/>
    </row>
    <row r="202" spans="1:14" ht="14.25" thickBot="1" thickTop="1">
      <c r="A202" s="180"/>
      <c r="B202" s="181"/>
      <c r="C202" s="52">
        <f aca="true" t="shared" si="39" ref="C202:L202">SUM(C195:C201)</f>
        <v>6468.17</v>
      </c>
      <c r="D202" s="52">
        <f t="shared" si="39"/>
        <v>6105.35</v>
      </c>
      <c r="E202" s="52">
        <f t="shared" si="39"/>
        <v>4642.4400000000005</v>
      </c>
      <c r="F202" s="52">
        <f t="shared" si="39"/>
        <v>4540.150000000001</v>
      </c>
      <c r="G202" s="52">
        <f t="shared" si="39"/>
        <v>4494.26</v>
      </c>
      <c r="H202" s="52">
        <f t="shared" si="39"/>
        <v>109.6</v>
      </c>
      <c r="I202" s="52">
        <f t="shared" si="39"/>
        <v>103</v>
      </c>
      <c r="J202" s="52">
        <f t="shared" si="39"/>
        <v>91.30000000000001</v>
      </c>
      <c r="K202" s="11">
        <f t="shared" si="39"/>
        <v>10248</v>
      </c>
      <c r="L202" s="11">
        <f t="shared" si="39"/>
        <v>9782</v>
      </c>
      <c r="M202" s="36">
        <f>F202/C202</f>
        <v>0.7019218728017353</v>
      </c>
      <c r="N202" s="36">
        <f>G202/C202</f>
        <v>0.6948271303939136</v>
      </c>
    </row>
    <row r="203" ht="13.5" thickTop="1"/>
    <row r="204" ht="13.5" thickBot="1"/>
    <row r="205" spans="1:20" ht="14.25" thickBot="1" thickTop="1">
      <c r="A205" s="13"/>
      <c r="C205" s="107"/>
      <c r="D205" s="119"/>
      <c r="E205" s="39" t="s">
        <v>115</v>
      </c>
      <c r="F205" s="118"/>
      <c r="G205" s="40"/>
      <c r="H205" s="38"/>
      <c r="I205" s="53" t="s">
        <v>9</v>
      </c>
      <c r="J205" s="54"/>
      <c r="K205" s="163" t="s">
        <v>187</v>
      </c>
      <c r="L205" s="127"/>
      <c r="M205" s="166" t="s">
        <v>99</v>
      </c>
      <c r="N205" s="167"/>
      <c r="O205" s="85"/>
      <c r="P205" s="85"/>
      <c r="Q205" s="85"/>
      <c r="R205" s="86"/>
      <c r="S205" s="87"/>
      <c r="T205" s="88"/>
    </row>
    <row r="206" spans="1:20" s="1" customFormat="1" ht="14.25" thickBot="1" thickTop="1">
      <c r="A206" s="16" t="s">
        <v>109</v>
      </c>
      <c r="B206" s="10" t="s">
        <v>0</v>
      </c>
      <c r="C206" s="41" t="s">
        <v>92</v>
      </c>
      <c r="D206" s="41" t="s">
        <v>93</v>
      </c>
      <c r="E206" s="41" t="s">
        <v>11</v>
      </c>
      <c r="F206" s="41" t="s">
        <v>94</v>
      </c>
      <c r="G206" s="119" t="s">
        <v>175</v>
      </c>
      <c r="H206" s="38" t="s">
        <v>10</v>
      </c>
      <c r="I206" s="38" t="s">
        <v>93</v>
      </c>
      <c r="J206" s="38" t="s">
        <v>94</v>
      </c>
      <c r="K206" s="79" t="s">
        <v>94</v>
      </c>
      <c r="L206" s="120" t="s">
        <v>175</v>
      </c>
      <c r="M206" s="51" t="s">
        <v>94</v>
      </c>
      <c r="N206" s="51" t="s">
        <v>188</v>
      </c>
      <c r="O206" s="85"/>
      <c r="P206" s="85"/>
      <c r="Q206" s="85"/>
      <c r="R206" s="86"/>
      <c r="S206" s="87"/>
      <c r="T206" s="88"/>
    </row>
    <row r="207" spans="1:14" ht="13.5" thickTop="1">
      <c r="A207" s="98" t="s">
        <v>104</v>
      </c>
      <c r="B207" s="12">
        <v>37561</v>
      </c>
      <c r="C207" s="43">
        <v>649.93</v>
      </c>
      <c r="D207" s="43">
        <v>601.3</v>
      </c>
      <c r="E207" s="43">
        <v>443.51</v>
      </c>
      <c r="F207" s="43">
        <v>429.44</v>
      </c>
      <c r="G207" s="43">
        <v>429.44</v>
      </c>
      <c r="H207" s="56">
        <v>15.2</v>
      </c>
      <c r="I207" s="56">
        <v>14.2</v>
      </c>
      <c r="J207" s="56">
        <v>11.4</v>
      </c>
      <c r="K207" s="81">
        <v>1187</v>
      </c>
      <c r="L207" s="122">
        <v>1187</v>
      </c>
      <c r="M207" s="169">
        <f>F207/C207</f>
        <v>0.6607480805625222</v>
      </c>
      <c r="N207" s="33">
        <f aca="true" t="shared" si="40" ref="N207:N213">G207/C207</f>
        <v>0.6607480805625222</v>
      </c>
    </row>
    <row r="208" spans="1:14" ht="12.75">
      <c r="A208" s="70" t="s">
        <v>105</v>
      </c>
      <c r="B208" s="4">
        <v>37562</v>
      </c>
      <c r="C208" s="45">
        <v>966.47</v>
      </c>
      <c r="D208" s="45">
        <v>919.47</v>
      </c>
      <c r="E208" s="45">
        <v>759.85</v>
      </c>
      <c r="F208" s="45">
        <v>749.87</v>
      </c>
      <c r="G208" s="45">
        <v>749.87</v>
      </c>
      <c r="H208" s="58">
        <v>19.1</v>
      </c>
      <c r="I208" s="58">
        <v>18</v>
      </c>
      <c r="J208" s="58">
        <v>16.4</v>
      </c>
      <c r="K208" s="83">
        <v>1695</v>
      </c>
      <c r="L208" s="125">
        <v>1695</v>
      </c>
      <c r="M208" s="168">
        <f>F208/C208</f>
        <v>0.775885438761679</v>
      </c>
      <c r="N208" s="32">
        <f t="shared" si="40"/>
        <v>0.775885438761679</v>
      </c>
    </row>
    <row r="209" spans="1:14" ht="12.75">
      <c r="A209" s="70" t="s">
        <v>106</v>
      </c>
      <c r="B209" s="4">
        <v>37563</v>
      </c>
      <c r="C209" s="45">
        <v>725.62</v>
      </c>
      <c r="D209" s="45">
        <v>673.28</v>
      </c>
      <c r="E209" s="45">
        <v>584.66</v>
      </c>
      <c r="F209" s="45">
        <v>579.1</v>
      </c>
      <c r="G209" s="45">
        <v>579.1</v>
      </c>
      <c r="H209" s="58">
        <v>14.2</v>
      </c>
      <c r="I209" s="58">
        <v>13.3</v>
      </c>
      <c r="J209" s="58">
        <v>12.5</v>
      </c>
      <c r="K209" s="83">
        <v>1261</v>
      </c>
      <c r="L209" s="125">
        <v>1261</v>
      </c>
      <c r="M209" s="168">
        <f>F209/C209</f>
        <v>0.798076128000882</v>
      </c>
      <c r="N209" s="32">
        <f t="shared" si="40"/>
        <v>0.798076128000882</v>
      </c>
    </row>
    <row r="210" spans="1:24" s="9" customFormat="1" ht="12.75">
      <c r="A210" s="70" t="s">
        <v>107</v>
      </c>
      <c r="B210" s="4">
        <v>37564</v>
      </c>
      <c r="C210" s="45">
        <v>714.3</v>
      </c>
      <c r="D210" s="45">
        <v>650.95</v>
      </c>
      <c r="E210" s="45">
        <v>479.89</v>
      </c>
      <c r="F210" s="45">
        <v>454.77</v>
      </c>
      <c r="G210" s="45">
        <v>409.03</v>
      </c>
      <c r="H210" s="58">
        <v>15.4</v>
      </c>
      <c r="I210" s="58">
        <v>14</v>
      </c>
      <c r="J210" s="58">
        <v>12.3</v>
      </c>
      <c r="K210" s="83">
        <v>1113</v>
      </c>
      <c r="L210" s="125">
        <v>912</v>
      </c>
      <c r="M210" s="168">
        <f>F210/C210</f>
        <v>0.6366652666946662</v>
      </c>
      <c r="N210" s="32">
        <f t="shared" si="40"/>
        <v>0.5726305473890522</v>
      </c>
      <c r="O210" s="90"/>
      <c r="P210" s="90"/>
      <c r="Q210" s="90"/>
      <c r="R210" s="90"/>
      <c r="S210" s="90"/>
      <c r="T210" s="91"/>
      <c r="U210" s="92"/>
      <c r="V210" s="92"/>
      <c r="W210" s="93"/>
      <c r="X210" s="93"/>
    </row>
    <row r="211" spans="1:14" ht="12.75">
      <c r="A211" s="70" t="s">
        <v>108</v>
      </c>
      <c r="B211" s="4">
        <v>37565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58">
        <v>0</v>
      </c>
      <c r="I211" s="58">
        <v>0</v>
      </c>
      <c r="J211" s="58">
        <v>0</v>
      </c>
      <c r="K211" s="83">
        <v>0</v>
      </c>
      <c r="L211" s="125">
        <v>0</v>
      </c>
      <c r="M211" s="168">
        <v>0</v>
      </c>
      <c r="N211" s="32">
        <v>0</v>
      </c>
    </row>
    <row r="212" spans="1:14" ht="12.75">
      <c r="A212" s="70" t="s">
        <v>102</v>
      </c>
      <c r="B212" s="4">
        <v>37566</v>
      </c>
      <c r="C212" s="45">
        <v>60.32</v>
      </c>
      <c r="D212" s="45">
        <v>60.32</v>
      </c>
      <c r="E212" s="45">
        <v>35.5</v>
      </c>
      <c r="F212" s="45">
        <v>35.34</v>
      </c>
      <c r="G212" s="45">
        <v>35.34</v>
      </c>
      <c r="H212" s="58">
        <v>0.8</v>
      </c>
      <c r="I212" s="58">
        <v>0.8</v>
      </c>
      <c r="J212" s="58">
        <v>0.7</v>
      </c>
      <c r="K212" s="83">
        <v>69</v>
      </c>
      <c r="L212" s="125">
        <v>69</v>
      </c>
      <c r="M212" s="168">
        <f>F212/C212</f>
        <v>0.5858753315649868</v>
      </c>
      <c r="N212" s="32">
        <f t="shared" si="40"/>
        <v>0.5858753315649868</v>
      </c>
    </row>
    <row r="213" spans="1:14" ht="13.5" thickBot="1">
      <c r="A213" s="70" t="s">
        <v>103</v>
      </c>
      <c r="B213" s="4">
        <v>37567</v>
      </c>
      <c r="C213" s="45">
        <v>384.68</v>
      </c>
      <c r="D213" s="45">
        <v>374.55</v>
      </c>
      <c r="E213" s="45">
        <v>289.9</v>
      </c>
      <c r="F213" s="45">
        <v>286.03</v>
      </c>
      <c r="G213" s="45">
        <v>286.03</v>
      </c>
      <c r="H213" s="58">
        <v>7.3</v>
      </c>
      <c r="I213" s="58">
        <v>7.2</v>
      </c>
      <c r="J213" s="58">
        <v>6.6</v>
      </c>
      <c r="K213" s="83">
        <v>673</v>
      </c>
      <c r="L213" s="125">
        <v>673</v>
      </c>
      <c r="M213" s="168">
        <f>F213/C213</f>
        <v>0.7435530830820422</v>
      </c>
      <c r="N213" s="32">
        <f t="shared" si="40"/>
        <v>0.7435530830820422</v>
      </c>
    </row>
    <row r="214" spans="1:14" ht="14.25" thickBot="1" thickTop="1">
      <c r="A214" s="180"/>
      <c r="B214" s="181"/>
      <c r="C214" s="52">
        <f aca="true" t="shared" si="41" ref="C214:L214">SUM(C207:C213)</f>
        <v>3501.3199999999997</v>
      </c>
      <c r="D214" s="52">
        <f t="shared" si="41"/>
        <v>3279.8700000000003</v>
      </c>
      <c r="E214" s="52">
        <f t="shared" si="41"/>
        <v>2593.31</v>
      </c>
      <c r="F214" s="52">
        <f t="shared" si="41"/>
        <v>2534.55</v>
      </c>
      <c r="G214" s="52">
        <f t="shared" si="41"/>
        <v>2488.8099999999995</v>
      </c>
      <c r="H214" s="52">
        <f t="shared" si="41"/>
        <v>72</v>
      </c>
      <c r="I214" s="52">
        <f t="shared" si="41"/>
        <v>67.5</v>
      </c>
      <c r="J214" s="52">
        <f t="shared" si="41"/>
        <v>59.9</v>
      </c>
      <c r="K214" s="11">
        <f t="shared" si="41"/>
        <v>5998</v>
      </c>
      <c r="L214" s="11">
        <f t="shared" si="41"/>
        <v>5797</v>
      </c>
      <c r="M214" s="36">
        <f>F214/C214</f>
        <v>0.7238841351261811</v>
      </c>
      <c r="N214" s="36">
        <f>G214/C214</f>
        <v>0.7108204905578467</v>
      </c>
    </row>
    <row r="215" ht="13.5" thickTop="1"/>
    <row r="216" ht="13.5" thickBot="1"/>
    <row r="217" spans="1:20" ht="14.25" thickBot="1" thickTop="1">
      <c r="A217" s="13"/>
      <c r="C217" s="107"/>
      <c r="D217" s="119"/>
      <c r="E217" s="39" t="s">
        <v>115</v>
      </c>
      <c r="F217" s="118"/>
      <c r="G217" s="40"/>
      <c r="H217" s="38"/>
      <c r="I217" s="53" t="s">
        <v>9</v>
      </c>
      <c r="J217" s="54"/>
      <c r="K217" s="163" t="s">
        <v>187</v>
      </c>
      <c r="L217" s="127"/>
      <c r="M217" s="166" t="s">
        <v>99</v>
      </c>
      <c r="N217" s="167"/>
      <c r="O217" s="85"/>
      <c r="P217" s="85"/>
      <c r="Q217" s="85"/>
      <c r="R217" s="86"/>
      <c r="S217" s="87"/>
      <c r="T217" s="88"/>
    </row>
    <row r="218" spans="1:20" s="1" customFormat="1" ht="14.25" thickBot="1" thickTop="1">
      <c r="A218" s="16" t="s">
        <v>109</v>
      </c>
      <c r="B218" s="10" t="s">
        <v>0</v>
      </c>
      <c r="C218" s="41" t="s">
        <v>92</v>
      </c>
      <c r="D218" s="41" t="s">
        <v>93</v>
      </c>
      <c r="E218" s="41" t="s">
        <v>11</v>
      </c>
      <c r="F218" s="41" t="s">
        <v>94</v>
      </c>
      <c r="G218" s="119" t="s">
        <v>175</v>
      </c>
      <c r="H218" s="38" t="s">
        <v>10</v>
      </c>
      <c r="I218" s="38" t="s">
        <v>93</v>
      </c>
      <c r="J218" s="38" t="s">
        <v>94</v>
      </c>
      <c r="K218" s="79" t="s">
        <v>94</v>
      </c>
      <c r="L218" s="120" t="s">
        <v>175</v>
      </c>
      <c r="M218" s="51" t="s">
        <v>94</v>
      </c>
      <c r="N218" s="51" t="s">
        <v>188</v>
      </c>
      <c r="O218" s="85"/>
      <c r="P218" s="85"/>
      <c r="Q218" s="85"/>
      <c r="R218" s="86"/>
      <c r="S218" s="87"/>
      <c r="T218" s="88"/>
    </row>
    <row r="219" spans="1:20" s="9" customFormat="1" ht="13.5" thickTop="1">
      <c r="A219" s="70" t="s">
        <v>104</v>
      </c>
      <c r="B219" s="12">
        <v>37568</v>
      </c>
      <c r="C219" s="43">
        <v>459.61</v>
      </c>
      <c r="D219" s="43">
        <v>445.66</v>
      </c>
      <c r="E219" s="43">
        <v>344.95</v>
      </c>
      <c r="F219" s="43">
        <v>339.55</v>
      </c>
      <c r="G219" s="43">
        <v>339.55</v>
      </c>
      <c r="H219" s="56">
        <v>10.4</v>
      </c>
      <c r="I219" s="56">
        <v>10</v>
      </c>
      <c r="J219" s="56">
        <v>8.8</v>
      </c>
      <c r="K219" s="81">
        <v>1028</v>
      </c>
      <c r="L219" s="122">
        <v>1028</v>
      </c>
      <c r="M219" s="168">
        <f aca="true" t="shared" si="42" ref="M219:M225">F219/C219</f>
        <v>0.7387785296229412</v>
      </c>
      <c r="N219" s="32">
        <f aca="true" t="shared" si="43" ref="N219:N225">G219/C219</f>
        <v>0.7387785296229412</v>
      </c>
      <c r="O219" s="90"/>
      <c r="P219" s="90"/>
      <c r="Q219" s="90"/>
      <c r="R219" s="91"/>
      <c r="S219" s="92"/>
      <c r="T219" s="93"/>
    </row>
    <row r="220" spans="1:24" s="9" customFormat="1" ht="12.75">
      <c r="A220" s="70" t="s">
        <v>105</v>
      </c>
      <c r="B220" s="4">
        <v>37569</v>
      </c>
      <c r="C220" s="45">
        <v>1353.38</v>
      </c>
      <c r="D220" s="45">
        <v>1343.71</v>
      </c>
      <c r="E220" s="45">
        <v>1115.36</v>
      </c>
      <c r="F220" s="45">
        <v>1100.6</v>
      </c>
      <c r="G220" s="45">
        <v>1100.6</v>
      </c>
      <c r="H220" s="58">
        <v>20.5</v>
      </c>
      <c r="I220" s="58">
        <v>20.3</v>
      </c>
      <c r="J220" s="58">
        <v>19.5</v>
      </c>
      <c r="K220" s="83">
        <v>2200</v>
      </c>
      <c r="L220" s="125">
        <v>2200</v>
      </c>
      <c r="M220" s="168">
        <f t="shared" si="42"/>
        <v>0.8132231893481504</v>
      </c>
      <c r="N220" s="32">
        <f t="shared" si="43"/>
        <v>0.8132231893481504</v>
      </c>
      <c r="O220" s="90"/>
      <c r="P220" s="90"/>
      <c r="Q220" s="90"/>
      <c r="R220" s="90"/>
      <c r="S220" s="90"/>
      <c r="T220" s="91"/>
      <c r="U220" s="92"/>
      <c r="V220" s="92"/>
      <c r="W220" s="93"/>
      <c r="X220" s="93"/>
    </row>
    <row r="221" spans="1:20" s="9" customFormat="1" ht="12.75">
      <c r="A221" s="70" t="s">
        <v>106</v>
      </c>
      <c r="B221" s="4">
        <v>37570</v>
      </c>
      <c r="C221" s="45">
        <v>873.02</v>
      </c>
      <c r="D221" s="45">
        <v>854.25</v>
      </c>
      <c r="E221" s="45">
        <v>697.79</v>
      </c>
      <c r="F221" s="45">
        <v>694.23</v>
      </c>
      <c r="G221" s="45">
        <v>694.23</v>
      </c>
      <c r="H221" s="58">
        <v>9.8</v>
      </c>
      <c r="I221" s="58">
        <v>9.6</v>
      </c>
      <c r="J221" s="58">
        <v>9</v>
      </c>
      <c r="K221" s="83">
        <v>1173</v>
      </c>
      <c r="L221" s="125">
        <v>1173</v>
      </c>
      <c r="M221" s="168">
        <f t="shared" si="42"/>
        <v>0.7952051499392913</v>
      </c>
      <c r="N221" s="32">
        <f t="shared" si="43"/>
        <v>0.7952051499392913</v>
      </c>
      <c r="O221" s="90"/>
      <c r="P221" s="90"/>
      <c r="Q221" s="90"/>
      <c r="R221" s="91"/>
      <c r="S221" s="92"/>
      <c r="T221" s="93"/>
    </row>
    <row r="222" spans="1:20" s="9" customFormat="1" ht="12.75">
      <c r="A222" s="70" t="s">
        <v>107</v>
      </c>
      <c r="B222" s="4">
        <v>37571</v>
      </c>
      <c r="C222" s="45">
        <v>1123.95</v>
      </c>
      <c r="D222" s="45">
        <v>817.16</v>
      </c>
      <c r="E222" s="45">
        <v>601.05</v>
      </c>
      <c r="F222" s="45">
        <v>592.51</v>
      </c>
      <c r="G222" s="45">
        <v>592.51</v>
      </c>
      <c r="H222" s="58">
        <v>17.2</v>
      </c>
      <c r="I222" s="58">
        <v>14.1</v>
      </c>
      <c r="J222" s="58">
        <v>12.3</v>
      </c>
      <c r="K222" s="83">
        <v>1606</v>
      </c>
      <c r="L222" s="125">
        <v>1606</v>
      </c>
      <c r="M222" s="168">
        <f t="shared" si="42"/>
        <v>0.5271675786289426</v>
      </c>
      <c r="N222" s="32">
        <f t="shared" si="43"/>
        <v>0.5271675786289426</v>
      </c>
      <c r="O222" s="90"/>
      <c r="P222" s="90"/>
      <c r="Q222" s="90"/>
      <c r="R222" s="91"/>
      <c r="S222" s="92"/>
      <c r="T222" s="93"/>
    </row>
    <row r="223" spans="1:20" s="9" customFormat="1" ht="12.75">
      <c r="A223" s="70" t="s">
        <v>108</v>
      </c>
      <c r="B223" s="4">
        <v>37572</v>
      </c>
      <c r="C223" s="45">
        <v>713.13</v>
      </c>
      <c r="D223" s="45">
        <v>688.81</v>
      </c>
      <c r="E223" s="45">
        <v>511.18</v>
      </c>
      <c r="F223" s="45">
        <v>502.68</v>
      </c>
      <c r="G223" s="45">
        <v>502.06</v>
      </c>
      <c r="H223" s="58">
        <v>12</v>
      </c>
      <c r="I223" s="58">
        <v>11.4</v>
      </c>
      <c r="J223" s="58">
        <v>10.4</v>
      </c>
      <c r="K223" s="83">
        <v>1189</v>
      </c>
      <c r="L223" s="125">
        <v>1126</v>
      </c>
      <c r="M223" s="168">
        <f t="shared" si="42"/>
        <v>0.7048925160910353</v>
      </c>
      <c r="N223" s="32">
        <f t="shared" si="43"/>
        <v>0.7040231093909947</v>
      </c>
      <c r="O223" s="90"/>
      <c r="P223" s="90"/>
      <c r="Q223" s="90"/>
      <c r="R223" s="91"/>
      <c r="S223" s="92"/>
      <c r="T223" s="93"/>
    </row>
    <row r="224" spans="1:24" s="9" customFormat="1" ht="12.75">
      <c r="A224" s="70" t="s">
        <v>102</v>
      </c>
      <c r="B224" s="4">
        <v>37573</v>
      </c>
      <c r="C224" s="45">
        <v>1208.06</v>
      </c>
      <c r="D224" s="45">
        <v>1125.6</v>
      </c>
      <c r="E224" s="45">
        <v>887.46</v>
      </c>
      <c r="F224" s="45">
        <v>875.64</v>
      </c>
      <c r="G224" s="45">
        <v>875.64</v>
      </c>
      <c r="H224" s="58">
        <v>17</v>
      </c>
      <c r="I224" s="58">
        <v>15.7</v>
      </c>
      <c r="J224" s="58">
        <v>14.3</v>
      </c>
      <c r="K224" s="83">
        <v>1825</v>
      </c>
      <c r="L224" s="125">
        <v>1825</v>
      </c>
      <c r="M224" s="168">
        <f t="shared" si="42"/>
        <v>0.7248315481019155</v>
      </c>
      <c r="N224" s="32">
        <f t="shared" si="43"/>
        <v>0.7248315481019155</v>
      </c>
      <c r="O224" s="90"/>
      <c r="P224" s="90"/>
      <c r="Q224" s="90"/>
      <c r="R224" s="90"/>
      <c r="S224" s="90"/>
      <c r="T224" s="91"/>
      <c r="U224" s="92"/>
      <c r="V224" s="92"/>
      <c r="W224" s="93"/>
      <c r="X224" s="93"/>
    </row>
    <row r="225" spans="1:20" s="9" customFormat="1" ht="13.5" thickBot="1">
      <c r="A225" s="70" t="s">
        <v>103</v>
      </c>
      <c r="B225" s="4">
        <v>37574</v>
      </c>
      <c r="C225" s="45">
        <v>313.26</v>
      </c>
      <c r="D225" s="45">
        <v>310.47</v>
      </c>
      <c r="E225" s="45">
        <v>283.71</v>
      </c>
      <c r="F225" s="45">
        <v>282.62</v>
      </c>
      <c r="G225" s="45">
        <v>282.62</v>
      </c>
      <c r="H225" s="58">
        <v>8</v>
      </c>
      <c r="I225" s="58">
        <v>7.9</v>
      </c>
      <c r="J225" s="58">
        <v>7.7</v>
      </c>
      <c r="K225" s="83">
        <v>801</v>
      </c>
      <c r="L225" s="125">
        <v>801</v>
      </c>
      <c r="M225" s="168">
        <f t="shared" si="42"/>
        <v>0.9021898742258827</v>
      </c>
      <c r="N225" s="32">
        <f t="shared" si="43"/>
        <v>0.9021898742258827</v>
      </c>
      <c r="O225" s="90"/>
      <c r="P225" s="90"/>
      <c r="Q225" s="90"/>
      <c r="R225" s="91"/>
      <c r="S225" s="92"/>
      <c r="T225" s="93"/>
    </row>
    <row r="226" spans="1:14" ht="14.25" thickBot="1" thickTop="1">
      <c r="A226" s="180"/>
      <c r="B226" s="181"/>
      <c r="C226" s="52">
        <f aca="true" t="shared" si="44" ref="C226:L226">SUM(C219:C225)</f>
        <v>6044.41</v>
      </c>
      <c r="D226" s="52">
        <f t="shared" si="44"/>
        <v>5585.660000000001</v>
      </c>
      <c r="E226" s="52">
        <f t="shared" si="44"/>
        <v>4441.499999999999</v>
      </c>
      <c r="F226" s="52">
        <f t="shared" si="44"/>
        <v>4387.83</v>
      </c>
      <c r="G226" s="52">
        <f t="shared" si="44"/>
        <v>4387.21</v>
      </c>
      <c r="H226" s="52">
        <f t="shared" si="44"/>
        <v>94.9</v>
      </c>
      <c r="I226" s="52">
        <f t="shared" si="44"/>
        <v>89.00000000000001</v>
      </c>
      <c r="J226" s="52">
        <f t="shared" si="44"/>
        <v>82</v>
      </c>
      <c r="K226" s="11">
        <f t="shared" si="44"/>
        <v>9822</v>
      </c>
      <c r="L226" s="11">
        <f t="shared" si="44"/>
        <v>9759</v>
      </c>
      <c r="M226" s="36">
        <f>F226/C226</f>
        <v>0.7259318940971906</v>
      </c>
      <c r="N226" s="36">
        <f>G226/C226</f>
        <v>0.7258293199832573</v>
      </c>
    </row>
    <row r="227" ht="13.5" thickTop="1"/>
    <row r="228" ht="13.5" thickBot="1"/>
    <row r="229" spans="1:20" ht="14.25" thickBot="1" thickTop="1">
      <c r="A229" s="13"/>
      <c r="C229" s="107"/>
      <c r="D229" s="119"/>
      <c r="E229" s="39" t="s">
        <v>115</v>
      </c>
      <c r="F229" s="118"/>
      <c r="G229" s="40"/>
      <c r="H229" s="38"/>
      <c r="I229" s="53" t="s">
        <v>9</v>
      </c>
      <c r="J229" s="54"/>
      <c r="K229" s="163" t="s">
        <v>187</v>
      </c>
      <c r="L229" s="127"/>
      <c r="M229" s="166" t="s">
        <v>99</v>
      </c>
      <c r="N229" s="167"/>
      <c r="O229" s="85"/>
      <c r="P229" s="85"/>
      <c r="Q229" s="85"/>
      <c r="R229" s="86"/>
      <c r="S229" s="87"/>
      <c r="T229" s="88"/>
    </row>
    <row r="230" spans="1:20" s="1" customFormat="1" ht="14.25" thickBot="1" thickTop="1">
      <c r="A230" s="16" t="s">
        <v>109</v>
      </c>
      <c r="B230" s="10" t="s">
        <v>0</v>
      </c>
      <c r="C230" s="41" t="s">
        <v>92</v>
      </c>
      <c r="D230" s="41" t="s">
        <v>93</v>
      </c>
      <c r="E230" s="41" t="s">
        <v>11</v>
      </c>
      <c r="F230" s="41" t="s">
        <v>94</v>
      </c>
      <c r="G230" s="119" t="s">
        <v>175</v>
      </c>
      <c r="H230" s="38" t="s">
        <v>10</v>
      </c>
      <c r="I230" s="38" t="s">
        <v>93</v>
      </c>
      <c r="J230" s="38" t="s">
        <v>94</v>
      </c>
      <c r="K230" s="79" t="s">
        <v>94</v>
      </c>
      <c r="L230" s="120" t="s">
        <v>175</v>
      </c>
      <c r="M230" s="51" t="s">
        <v>94</v>
      </c>
      <c r="N230" s="51" t="s">
        <v>188</v>
      </c>
      <c r="O230" s="85"/>
      <c r="P230" s="85"/>
      <c r="Q230" s="85"/>
      <c r="R230" s="86"/>
      <c r="S230" s="87"/>
      <c r="T230" s="88"/>
    </row>
    <row r="231" spans="1:24" s="9" customFormat="1" ht="13.5" thickTop="1">
      <c r="A231" s="70" t="s">
        <v>104</v>
      </c>
      <c r="B231" s="4">
        <v>37575</v>
      </c>
      <c r="C231" s="45">
        <v>983.87</v>
      </c>
      <c r="D231" s="45">
        <v>973.29</v>
      </c>
      <c r="E231" s="45">
        <v>817.41</v>
      </c>
      <c r="F231" s="45">
        <v>812.83</v>
      </c>
      <c r="G231" s="45">
        <v>812.83</v>
      </c>
      <c r="H231" s="58">
        <v>22</v>
      </c>
      <c r="I231" s="58">
        <v>21.7</v>
      </c>
      <c r="J231" s="58">
        <v>20.1</v>
      </c>
      <c r="K231" s="83">
        <v>2283</v>
      </c>
      <c r="L231" s="125">
        <v>2283</v>
      </c>
      <c r="M231" s="168">
        <f>F231/C231</f>
        <v>0.8261558945795685</v>
      </c>
      <c r="N231" s="32">
        <f>G231/C231</f>
        <v>0.8261558945795685</v>
      </c>
      <c r="O231" s="90"/>
      <c r="P231" s="90"/>
      <c r="Q231" s="90"/>
      <c r="R231" s="90"/>
      <c r="S231" s="90"/>
      <c r="T231" s="91"/>
      <c r="U231" s="92"/>
      <c r="V231" s="92"/>
      <c r="W231" s="93"/>
      <c r="X231" s="93"/>
    </row>
    <row r="232" spans="1:20" s="9" customFormat="1" ht="12.75">
      <c r="A232" s="70" t="s">
        <v>105</v>
      </c>
      <c r="B232" s="4">
        <v>37576</v>
      </c>
      <c r="C232" s="45">
        <v>999.05</v>
      </c>
      <c r="D232" s="45">
        <v>986.05</v>
      </c>
      <c r="E232" s="45">
        <v>863.11</v>
      </c>
      <c r="F232" s="45">
        <v>856.03</v>
      </c>
      <c r="G232" s="45">
        <v>856.03</v>
      </c>
      <c r="H232" s="58">
        <v>15.3</v>
      </c>
      <c r="I232" s="58">
        <v>15.1</v>
      </c>
      <c r="J232" s="58">
        <v>14.5</v>
      </c>
      <c r="K232" s="83">
        <v>1640</v>
      </c>
      <c r="L232" s="125">
        <v>1640</v>
      </c>
      <c r="M232" s="168">
        <f>F232/C232</f>
        <v>0.8568440018017116</v>
      </c>
      <c r="N232" s="32">
        <f aca="true" t="shared" si="45" ref="N232:N237">G232/C232</f>
        <v>0.8568440018017116</v>
      </c>
      <c r="O232" s="90"/>
      <c r="P232" s="90"/>
      <c r="Q232" s="90"/>
      <c r="R232" s="91"/>
      <c r="S232" s="92"/>
      <c r="T232" s="93"/>
    </row>
    <row r="233" spans="1:20" s="9" customFormat="1" ht="12.75">
      <c r="A233" s="70" t="s">
        <v>106</v>
      </c>
      <c r="B233" s="4">
        <v>37577</v>
      </c>
      <c r="C233" s="45">
        <v>449.51</v>
      </c>
      <c r="D233" s="45">
        <v>439.94</v>
      </c>
      <c r="E233" s="45">
        <v>357.55</v>
      </c>
      <c r="F233" s="45">
        <v>356.14</v>
      </c>
      <c r="G233" s="45">
        <v>356.14</v>
      </c>
      <c r="H233" s="58">
        <v>12.1</v>
      </c>
      <c r="I233" s="58">
        <v>11.8</v>
      </c>
      <c r="J233" s="58">
        <v>10.4</v>
      </c>
      <c r="K233" s="83">
        <v>1090</v>
      </c>
      <c r="L233" s="125">
        <v>1090</v>
      </c>
      <c r="M233" s="168">
        <f>F233/C233</f>
        <v>0.792284932482036</v>
      </c>
      <c r="N233" s="32">
        <f t="shared" si="45"/>
        <v>0.792284932482036</v>
      </c>
      <c r="O233" s="90"/>
      <c r="P233" s="90"/>
      <c r="Q233" s="90"/>
      <c r="R233" s="91"/>
      <c r="S233" s="92"/>
      <c r="T233" s="93"/>
    </row>
    <row r="234" spans="1:20" s="9" customFormat="1" ht="12.75">
      <c r="A234" s="70" t="s">
        <v>107</v>
      </c>
      <c r="B234" s="8">
        <v>37578</v>
      </c>
      <c r="C234" s="46">
        <v>0</v>
      </c>
      <c r="D234" s="46">
        <v>0</v>
      </c>
      <c r="E234" s="46">
        <v>0</v>
      </c>
      <c r="F234" s="46">
        <v>0</v>
      </c>
      <c r="G234" s="46">
        <v>0</v>
      </c>
      <c r="H234" s="59">
        <v>0</v>
      </c>
      <c r="I234" s="59">
        <v>0</v>
      </c>
      <c r="J234" s="59">
        <v>0</v>
      </c>
      <c r="K234" s="84">
        <v>0</v>
      </c>
      <c r="L234" s="126">
        <v>0</v>
      </c>
      <c r="M234" s="168">
        <v>0</v>
      </c>
      <c r="N234" s="32">
        <v>0</v>
      </c>
      <c r="O234" s="90"/>
      <c r="P234" s="90"/>
      <c r="Q234" s="90"/>
      <c r="R234" s="91"/>
      <c r="S234" s="92"/>
      <c r="T234" s="93"/>
    </row>
    <row r="235" spans="1:20" s="9" customFormat="1" ht="12.75">
      <c r="A235" s="70" t="s">
        <v>108</v>
      </c>
      <c r="B235" s="8">
        <v>37579</v>
      </c>
      <c r="C235" s="46">
        <v>0</v>
      </c>
      <c r="D235" s="46">
        <v>0</v>
      </c>
      <c r="E235" s="46">
        <v>0</v>
      </c>
      <c r="F235" s="46">
        <v>0</v>
      </c>
      <c r="G235" s="46">
        <v>0</v>
      </c>
      <c r="H235" s="59">
        <v>0</v>
      </c>
      <c r="I235" s="59">
        <v>0</v>
      </c>
      <c r="J235" s="59">
        <v>0</v>
      </c>
      <c r="K235" s="84">
        <v>0</v>
      </c>
      <c r="L235" s="126">
        <v>0</v>
      </c>
      <c r="M235" s="168">
        <v>0</v>
      </c>
      <c r="N235" s="32">
        <v>0</v>
      </c>
      <c r="O235" s="90"/>
      <c r="P235" s="90"/>
      <c r="Q235" s="90"/>
      <c r="R235" s="91"/>
      <c r="S235" s="92"/>
      <c r="T235" s="93"/>
    </row>
    <row r="236" spans="1:20" s="9" customFormat="1" ht="12.75">
      <c r="A236" s="70" t="s">
        <v>102</v>
      </c>
      <c r="B236" s="8">
        <v>37580</v>
      </c>
      <c r="C236" s="46">
        <v>796.83</v>
      </c>
      <c r="D236" s="46">
        <v>790.5</v>
      </c>
      <c r="E236" s="46">
        <v>646.97</v>
      </c>
      <c r="F236" s="46">
        <v>643.87</v>
      </c>
      <c r="G236" s="46">
        <v>643.87</v>
      </c>
      <c r="H236" s="59">
        <v>11.4</v>
      </c>
      <c r="I236" s="59">
        <v>11.3</v>
      </c>
      <c r="J236" s="59">
        <v>10.5</v>
      </c>
      <c r="K236" s="84">
        <v>1284</v>
      </c>
      <c r="L236" s="126">
        <v>1284</v>
      </c>
      <c r="M236" s="168">
        <f>F236/C236</f>
        <v>0.8080393559479437</v>
      </c>
      <c r="N236" s="32">
        <f t="shared" si="45"/>
        <v>0.8080393559479437</v>
      </c>
      <c r="O236" s="90"/>
      <c r="P236" s="90"/>
      <c r="Q236" s="90"/>
      <c r="R236" s="91"/>
      <c r="S236" s="92"/>
      <c r="T236" s="93"/>
    </row>
    <row r="237" spans="1:24" s="9" customFormat="1" ht="13.5" thickBot="1">
      <c r="A237" s="70" t="s">
        <v>103</v>
      </c>
      <c r="B237" s="8">
        <v>37581</v>
      </c>
      <c r="C237" s="46">
        <v>524.82</v>
      </c>
      <c r="D237" s="46">
        <v>492.5</v>
      </c>
      <c r="E237" s="46">
        <v>413.34</v>
      </c>
      <c r="F237" s="46">
        <v>409.11</v>
      </c>
      <c r="G237" s="46">
        <v>409.11</v>
      </c>
      <c r="H237" s="59">
        <v>12.6</v>
      </c>
      <c r="I237" s="59">
        <v>11.7</v>
      </c>
      <c r="J237" s="59">
        <v>11</v>
      </c>
      <c r="K237" s="84">
        <v>1236</v>
      </c>
      <c r="L237" s="126">
        <v>1236</v>
      </c>
      <c r="M237" s="168">
        <f>F237/C237</f>
        <v>0.7795244083685835</v>
      </c>
      <c r="N237" s="32">
        <f t="shared" si="45"/>
        <v>0.7795244083685835</v>
      </c>
      <c r="O237" s="90"/>
      <c r="P237" s="90"/>
      <c r="Q237" s="90"/>
      <c r="R237" s="90"/>
      <c r="S237" s="90"/>
      <c r="T237" s="91"/>
      <c r="U237" s="92"/>
      <c r="V237" s="92"/>
      <c r="W237" s="93"/>
      <c r="X237" s="93"/>
    </row>
    <row r="238" spans="1:14" ht="14.25" thickBot="1" thickTop="1">
      <c r="A238" s="180"/>
      <c r="B238" s="181"/>
      <c r="C238" s="52">
        <f aca="true" t="shared" si="46" ref="C238:L238">SUM(C231:C237)</f>
        <v>3754.0800000000004</v>
      </c>
      <c r="D238" s="52">
        <f t="shared" si="46"/>
        <v>3682.2799999999997</v>
      </c>
      <c r="E238" s="52">
        <f t="shared" si="46"/>
        <v>3098.38</v>
      </c>
      <c r="F238" s="52">
        <f t="shared" si="46"/>
        <v>3077.98</v>
      </c>
      <c r="G238" s="52">
        <f t="shared" si="46"/>
        <v>3077.98</v>
      </c>
      <c r="H238" s="52">
        <f t="shared" si="46"/>
        <v>73.39999999999999</v>
      </c>
      <c r="I238" s="52">
        <f t="shared" si="46"/>
        <v>71.6</v>
      </c>
      <c r="J238" s="52">
        <f t="shared" si="46"/>
        <v>66.5</v>
      </c>
      <c r="K238" s="11">
        <f t="shared" si="46"/>
        <v>7533</v>
      </c>
      <c r="L238" s="11">
        <f t="shared" si="46"/>
        <v>7533</v>
      </c>
      <c r="M238" s="36">
        <f>F238/C238</f>
        <v>0.8199026126241316</v>
      </c>
      <c r="N238" s="36">
        <f>G238/C238</f>
        <v>0.8199026126241316</v>
      </c>
    </row>
    <row r="239" ht="13.5" thickTop="1"/>
    <row r="240" ht="13.5" thickBot="1"/>
    <row r="241" spans="1:20" ht="14.25" thickBot="1" thickTop="1">
      <c r="A241" s="13"/>
      <c r="C241" s="107"/>
      <c r="D241" s="119"/>
      <c r="E241" s="39" t="s">
        <v>115</v>
      </c>
      <c r="F241" s="118"/>
      <c r="G241" s="40"/>
      <c r="H241" s="38"/>
      <c r="I241" s="53" t="s">
        <v>9</v>
      </c>
      <c r="J241" s="54"/>
      <c r="K241" s="163" t="s">
        <v>187</v>
      </c>
      <c r="L241" s="127"/>
      <c r="M241" s="166" t="s">
        <v>99</v>
      </c>
      <c r="N241" s="167"/>
      <c r="O241" s="85"/>
      <c r="P241" s="85"/>
      <c r="Q241" s="85"/>
      <c r="R241" s="86"/>
      <c r="S241" s="87"/>
      <c r="T241" s="88"/>
    </row>
    <row r="242" spans="1:20" s="1" customFormat="1" ht="14.25" thickBot="1" thickTop="1">
      <c r="A242" s="16" t="s">
        <v>109</v>
      </c>
      <c r="B242" s="10" t="s">
        <v>0</v>
      </c>
      <c r="C242" s="41" t="s">
        <v>92</v>
      </c>
      <c r="D242" s="41" t="s">
        <v>93</v>
      </c>
      <c r="E242" s="41" t="s">
        <v>11</v>
      </c>
      <c r="F242" s="41" t="s">
        <v>94</v>
      </c>
      <c r="G242" s="119" t="s">
        <v>175</v>
      </c>
      <c r="H242" s="38" t="s">
        <v>10</v>
      </c>
      <c r="I242" s="38" t="s">
        <v>93</v>
      </c>
      <c r="J242" s="38" t="s">
        <v>94</v>
      </c>
      <c r="K242" s="79" t="s">
        <v>94</v>
      </c>
      <c r="L242" s="120" t="s">
        <v>175</v>
      </c>
      <c r="M242" s="51" t="s">
        <v>94</v>
      </c>
      <c r="N242" s="51" t="s">
        <v>188</v>
      </c>
      <c r="O242" s="85"/>
      <c r="P242" s="85"/>
      <c r="Q242" s="85"/>
      <c r="R242" s="86"/>
      <c r="S242" s="87"/>
      <c r="T242" s="88"/>
    </row>
    <row r="243" spans="1:14" ht="13.5" thickTop="1">
      <c r="A243" s="70" t="s">
        <v>104</v>
      </c>
      <c r="B243" s="8">
        <v>37582</v>
      </c>
      <c r="C243" s="46">
        <v>284.09</v>
      </c>
      <c r="D243" s="46">
        <v>272.55</v>
      </c>
      <c r="E243" s="46">
        <v>209.62</v>
      </c>
      <c r="F243" s="46">
        <v>207.2</v>
      </c>
      <c r="G243" s="46">
        <v>207.2</v>
      </c>
      <c r="H243" s="59">
        <v>3.2</v>
      </c>
      <c r="I243" s="59">
        <v>3</v>
      </c>
      <c r="J243" s="59">
        <v>2.8</v>
      </c>
      <c r="K243" s="84">
        <v>356</v>
      </c>
      <c r="L243" s="126">
        <v>356</v>
      </c>
      <c r="M243" s="168">
        <f aca="true" t="shared" si="47" ref="M243:M249">F243/C243</f>
        <v>0.7293463339082685</v>
      </c>
      <c r="N243" s="32">
        <f aca="true" t="shared" si="48" ref="N243:N249">G243/C243</f>
        <v>0.7293463339082685</v>
      </c>
    </row>
    <row r="244" spans="1:14" ht="12.75">
      <c r="A244" s="70" t="s">
        <v>105</v>
      </c>
      <c r="B244" s="8">
        <v>37583</v>
      </c>
      <c r="C244" s="46">
        <v>911.41</v>
      </c>
      <c r="D244" s="46">
        <v>839.33</v>
      </c>
      <c r="E244" s="46">
        <v>669.62</v>
      </c>
      <c r="F244" s="46">
        <v>640.29</v>
      </c>
      <c r="G244" s="46">
        <v>640.29</v>
      </c>
      <c r="H244" s="59">
        <v>15</v>
      </c>
      <c r="I244" s="59">
        <v>13.9</v>
      </c>
      <c r="J244" s="59">
        <v>12.9</v>
      </c>
      <c r="K244" s="84">
        <v>1441</v>
      </c>
      <c r="L244" s="126">
        <v>1441</v>
      </c>
      <c r="M244" s="168">
        <f t="shared" si="47"/>
        <v>0.7025268539954576</v>
      </c>
      <c r="N244" s="32">
        <f t="shared" si="48"/>
        <v>0.7025268539954576</v>
      </c>
    </row>
    <row r="245" spans="1:14" ht="12.75">
      <c r="A245" s="70" t="s">
        <v>106</v>
      </c>
      <c r="B245" s="8">
        <v>37584</v>
      </c>
      <c r="C245" s="46">
        <v>1198.14</v>
      </c>
      <c r="D245" s="46">
        <v>1146.49</v>
      </c>
      <c r="E245" s="46">
        <v>968.43</v>
      </c>
      <c r="F245" s="46">
        <v>958.04</v>
      </c>
      <c r="G245" s="46">
        <v>958.04</v>
      </c>
      <c r="H245" s="59">
        <v>20.2</v>
      </c>
      <c r="I245" s="59">
        <v>19.5</v>
      </c>
      <c r="J245" s="59">
        <v>18.6</v>
      </c>
      <c r="K245" s="84">
        <v>2309</v>
      </c>
      <c r="L245" s="126">
        <v>2309</v>
      </c>
      <c r="M245" s="168">
        <f t="shared" si="47"/>
        <v>0.7996060560535496</v>
      </c>
      <c r="N245" s="32">
        <f t="shared" si="48"/>
        <v>0.7996060560535496</v>
      </c>
    </row>
    <row r="246" spans="1:24" s="9" customFormat="1" ht="12.75">
      <c r="A246" s="70" t="s">
        <v>107</v>
      </c>
      <c r="B246" s="8">
        <v>37585</v>
      </c>
      <c r="C246" s="46">
        <v>1185.35</v>
      </c>
      <c r="D246" s="46">
        <v>1076.91</v>
      </c>
      <c r="E246" s="46">
        <v>888.17</v>
      </c>
      <c r="F246" s="46">
        <v>866.41</v>
      </c>
      <c r="G246" s="46">
        <v>866.41</v>
      </c>
      <c r="H246" s="59">
        <v>18</v>
      </c>
      <c r="I246" s="59">
        <v>16.6</v>
      </c>
      <c r="J246" s="59">
        <v>15.6</v>
      </c>
      <c r="K246" s="84">
        <v>1898</v>
      </c>
      <c r="L246" s="126">
        <v>1898</v>
      </c>
      <c r="M246" s="168">
        <f t="shared" si="47"/>
        <v>0.7309317922976336</v>
      </c>
      <c r="N246" s="32">
        <f t="shared" si="48"/>
        <v>0.7309317922976336</v>
      </c>
      <c r="O246" s="90"/>
      <c r="P246" s="90"/>
      <c r="Q246" s="90"/>
      <c r="R246" s="90"/>
      <c r="S246" s="90"/>
      <c r="T246" s="91"/>
      <c r="U246" s="92"/>
      <c r="V246" s="92"/>
      <c r="W246" s="93"/>
      <c r="X246" s="93"/>
    </row>
    <row r="247" spans="1:24" s="9" customFormat="1" ht="12.75">
      <c r="A247" s="70" t="s">
        <v>108</v>
      </c>
      <c r="B247" s="8">
        <v>37586</v>
      </c>
      <c r="C247" s="46">
        <v>1429.39</v>
      </c>
      <c r="D247" s="46">
        <v>1327.22</v>
      </c>
      <c r="E247" s="46">
        <v>1004.95</v>
      </c>
      <c r="F247" s="46">
        <v>989.25</v>
      </c>
      <c r="G247" s="46">
        <v>989.25</v>
      </c>
      <c r="H247" s="59">
        <v>20.4</v>
      </c>
      <c r="I247" s="59">
        <v>18.7</v>
      </c>
      <c r="J247" s="59">
        <v>16.8</v>
      </c>
      <c r="K247" s="84">
        <v>2071</v>
      </c>
      <c r="L247" s="126">
        <v>2071</v>
      </c>
      <c r="M247" s="168">
        <f t="shared" si="47"/>
        <v>0.6920784390544218</v>
      </c>
      <c r="N247" s="32">
        <f t="shared" si="48"/>
        <v>0.6920784390544218</v>
      </c>
      <c r="O247" s="90"/>
      <c r="P247" s="90"/>
      <c r="Q247" s="90"/>
      <c r="R247" s="90"/>
      <c r="S247" s="90"/>
      <c r="T247" s="91"/>
      <c r="U247" s="92"/>
      <c r="V247" s="92"/>
      <c r="W247" s="93"/>
      <c r="X247" s="93"/>
    </row>
    <row r="248" spans="1:14" ht="12.75">
      <c r="A248" s="70" t="s">
        <v>102</v>
      </c>
      <c r="B248" s="8">
        <v>37587</v>
      </c>
      <c r="C248" s="46">
        <v>492.01</v>
      </c>
      <c r="D248" s="46">
        <v>462.13</v>
      </c>
      <c r="E248" s="46">
        <v>378.22</v>
      </c>
      <c r="F248" s="46">
        <v>376.99</v>
      </c>
      <c r="G248" s="46">
        <v>376.99</v>
      </c>
      <c r="H248" s="59">
        <v>6.2</v>
      </c>
      <c r="I248" s="59">
        <v>5.8</v>
      </c>
      <c r="J248" s="59">
        <v>5.4</v>
      </c>
      <c r="K248" s="84">
        <v>709</v>
      </c>
      <c r="L248" s="126">
        <v>709</v>
      </c>
      <c r="M248" s="168">
        <f t="shared" si="47"/>
        <v>0.7662242637344769</v>
      </c>
      <c r="N248" s="32">
        <f t="shared" si="48"/>
        <v>0.7662242637344769</v>
      </c>
    </row>
    <row r="249" spans="1:14" ht="13.5" thickBot="1">
      <c r="A249" s="70" t="s">
        <v>103</v>
      </c>
      <c r="B249" s="8">
        <v>37588</v>
      </c>
      <c r="C249" s="46">
        <v>445.77</v>
      </c>
      <c r="D249" s="46">
        <v>434.39</v>
      </c>
      <c r="E249" s="46">
        <v>341.58</v>
      </c>
      <c r="F249" s="46">
        <v>338.88</v>
      </c>
      <c r="G249" s="46">
        <v>338.88</v>
      </c>
      <c r="H249" s="59">
        <v>7.9</v>
      </c>
      <c r="I249" s="59">
        <v>7.7</v>
      </c>
      <c r="J249" s="59" t="s">
        <v>125</v>
      </c>
      <c r="K249" s="84">
        <v>758</v>
      </c>
      <c r="L249" s="126">
        <v>758</v>
      </c>
      <c r="M249" s="168">
        <f t="shared" si="47"/>
        <v>0.7602126657244768</v>
      </c>
      <c r="N249" s="32">
        <f t="shared" si="48"/>
        <v>0.7602126657244768</v>
      </c>
    </row>
    <row r="250" spans="1:14" ht="14.25" thickBot="1" thickTop="1">
      <c r="A250" s="180"/>
      <c r="B250" s="181"/>
      <c r="C250" s="52">
        <f aca="true" t="shared" si="49" ref="C250:L250">SUM(C243:C249)</f>
        <v>5946.16</v>
      </c>
      <c r="D250" s="52">
        <f t="shared" si="49"/>
        <v>5559.02</v>
      </c>
      <c r="E250" s="52">
        <f t="shared" si="49"/>
        <v>4460.59</v>
      </c>
      <c r="F250" s="52">
        <f t="shared" si="49"/>
        <v>4377.06</v>
      </c>
      <c r="G250" s="52">
        <f t="shared" si="49"/>
        <v>4377.06</v>
      </c>
      <c r="H250" s="52">
        <f t="shared" si="49"/>
        <v>90.9</v>
      </c>
      <c r="I250" s="52">
        <f t="shared" si="49"/>
        <v>85.2</v>
      </c>
      <c r="J250" s="52">
        <f t="shared" si="49"/>
        <v>72.10000000000001</v>
      </c>
      <c r="K250" s="11">
        <f t="shared" si="49"/>
        <v>9542</v>
      </c>
      <c r="L250" s="11">
        <f t="shared" si="49"/>
        <v>9542</v>
      </c>
      <c r="M250" s="36">
        <f>F250/C250</f>
        <v>0.7361154089361874</v>
      </c>
      <c r="N250" s="36">
        <f>G250/C250</f>
        <v>0.7361154089361874</v>
      </c>
    </row>
    <row r="251" ht="13.5" thickTop="1"/>
    <row r="252" ht="13.5" thickBot="1"/>
    <row r="253" spans="1:20" ht="14.25" thickBot="1" thickTop="1">
      <c r="A253" s="13"/>
      <c r="C253" s="107"/>
      <c r="D253" s="119"/>
      <c r="E253" s="39" t="s">
        <v>115</v>
      </c>
      <c r="F253" s="118"/>
      <c r="G253" s="40"/>
      <c r="H253" s="38"/>
      <c r="I253" s="53" t="s">
        <v>9</v>
      </c>
      <c r="J253" s="54"/>
      <c r="K253" s="163" t="s">
        <v>187</v>
      </c>
      <c r="L253" s="127"/>
      <c r="M253" s="166" t="s">
        <v>99</v>
      </c>
      <c r="N253" s="167"/>
      <c r="O253" s="85"/>
      <c r="P253" s="85"/>
      <c r="Q253" s="85"/>
      <c r="R253" s="86"/>
      <c r="S253" s="87"/>
      <c r="T253" s="88"/>
    </row>
    <row r="254" spans="1:20" s="1" customFormat="1" ht="14.25" thickBot="1" thickTop="1">
      <c r="A254" s="16" t="s">
        <v>109</v>
      </c>
      <c r="B254" s="10" t="s">
        <v>0</v>
      </c>
      <c r="C254" s="41" t="s">
        <v>92</v>
      </c>
      <c r="D254" s="41" t="s">
        <v>93</v>
      </c>
      <c r="E254" s="41" t="s">
        <v>11</v>
      </c>
      <c r="F254" s="41" t="s">
        <v>94</v>
      </c>
      <c r="G254" s="119" t="s">
        <v>175</v>
      </c>
      <c r="H254" s="38" t="s">
        <v>10</v>
      </c>
      <c r="I254" s="38" t="s">
        <v>93</v>
      </c>
      <c r="J254" s="38" t="s">
        <v>94</v>
      </c>
      <c r="K254" s="79" t="s">
        <v>94</v>
      </c>
      <c r="L254" s="120" t="s">
        <v>175</v>
      </c>
      <c r="M254" s="51" t="s">
        <v>94</v>
      </c>
      <c r="N254" s="51" t="s">
        <v>188</v>
      </c>
      <c r="O254" s="85"/>
      <c r="P254" s="85"/>
      <c r="Q254" s="85"/>
      <c r="R254" s="86"/>
      <c r="S254" s="87"/>
      <c r="T254" s="88"/>
    </row>
    <row r="255" spans="1:20" s="9" customFormat="1" ht="13.5" thickTop="1">
      <c r="A255" s="70" t="s">
        <v>104</v>
      </c>
      <c r="B255" s="8">
        <v>37589</v>
      </c>
      <c r="C255" s="46">
        <v>615.83</v>
      </c>
      <c r="D255" s="46">
        <v>599.67</v>
      </c>
      <c r="E255" s="46">
        <v>469.38</v>
      </c>
      <c r="F255" s="46">
        <v>467.22</v>
      </c>
      <c r="G255" s="46">
        <v>467.22</v>
      </c>
      <c r="H255" s="59">
        <v>8</v>
      </c>
      <c r="I255" s="59">
        <v>7.8</v>
      </c>
      <c r="J255" s="59">
        <v>7.1</v>
      </c>
      <c r="K255" s="84">
        <v>769</v>
      </c>
      <c r="L255" s="126">
        <v>769</v>
      </c>
      <c r="M255" s="168">
        <f>F255/C255</f>
        <v>0.7586834028871604</v>
      </c>
      <c r="N255" s="32">
        <f>G255/C255</f>
        <v>0.7586834028871604</v>
      </c>
      <c r="O255" s="74"/>
      <c r="P255" s="74"/>
      <c r="Q255" s="74"/>
      <c r="R255" s="75"/>
      <c r="S255" s="94"/>
      <c r="T255" s="76"/>
    </row>
    <row r="256" spans="1:20" s="9" customFormat="1" ht="12.75">
      <c r="A256" s="70" t="s">
        <v>105</v>
      </c>
      <c r="B256" s="4">
        <v>37590</v>
      </c>
      <c r="C256" s="45">
        <v>741.38</v>
      </c>
      <c r="D256" s="45">
        <v>687.04</v>
      </c>
      <c r="E256" s="45">
        <v>603.52</v>
      </c>
      <c r="F256" s="45">
        <v>595.92</v>
      </c>
      <c r="G256" s="45">
        <v>593.29</v>
      </c>
      <c r="H256" s="58">
        <v>14.8</v>
      </c>
      <c r="I256" s="58">
        <v>13.5</v>
      </c>
      <c r="J256" s="58">
        <v>13.4</v>
      </c>
      <c r="K256" s="83">
        <v>1474</v>
      </c>
      <c r="L256" s="125">
        <v>1448</v>
      </c>
      <c r="M256" s="168">
        <f>F256/C256</f>
        <v>0.8037983220480724</v>
      </c>
      <c r="N256" s="32">
        <f>G256/C256</f>
        <v>0.8002508834875502</v>
      </c>
      <c r="O256" s="74"/>
      <c r="P256" s="74"/>
      <c r="Q256" s="74"/>
      <c r="R256" s="75"/>
      <c r="S256" s="94"/>
      <c r="T256" s="76"/>
    </row>
    <row r="257" spans="1:20" s="9" customFormat="1" ht="12.75">
      <c r="A257" s="98" t="s">
        <v>106</v>
      </c>
      <c r="B257" s="12">
        <v>37591</v>
      </c>
      <c r="C257" s="43">
        <v>1049.25</v>
      </c>
      <c r="D257" s="43">
        <v>1009.92</v>
      </c>
      <c r="E257" s="43">
        <v>871.98</v>
      </c>
      <c r="F257" s="43">
        <v>857.21</v>
      </c>
      <c r="G257" s="43">
        <v>857.21</v>
      </c>
      <c r="H257" s="56">
        <v>16.4</v>
      </c>
      <c r="I257" s="56">
        <v>15.8</v>
      </c>
      <c r="J257" s="56">
        <v>15.2</v>
      </c>
      <c r="K257" s="81">
        <v>1701</v>
      </c>
      <c r="L257" s="81">
        <v>1701</v>
      </c>
      <c r="M257" s="169">
        <f>F257/C257</f>
        <v>0.8169740290683822</v>
      </c>
      <c r="N257" s="33">
        <f>G257/C257</f>
        <v>0.8169740290683822</v>
      </c>
      <c r="O257" s="74"/>
      <c r="P257" s="74"/>
      <c r="Q257" s="74"/>
      <c r="R257" s="75"/>
      <c r="S257" s="94"/>
      <c r="T257" s="76"/>
    </row>
    <row r="258" spans="1:20" s="9" customFormat="1" ht="12.75">
      <c r="A258" s="70" t="s">
        <v>107</v>
      </c>
      <c r="B258" s="4">
        <v>37592</v>
      </c>
      <c r="C258" s="45">
        <v>1122.66</v>
      </c>
      <c r="D258" s="45">
        <v>1046.52</v>
      </c>
      <c r="E258" s="45">
        <v>822.44</v>
      </c>
      <c r="F258" s="45">
        <v>816.87</v>
      </c>
      <c r="G258" s="45">
        <v>816.87</v>
      </c>
      <c r="H258" s="58">
        <v>17.5</v>
      </c>
      <c r="I258" s="58">
        <v>16.5</v>
      </c>
      <c r="J258" s="58">
        <v>15.3</v>
      </c>
      <c r="K258" s="83">
        <v>1737</v>
      </c>
      <c r="L258" s="125">
        <v>1737</v>
      </c>
      <c r="M258" s="168">
        <f>F258/C258</f>
        <v>0.7276201165090054</v>
      </c>
      <c r="N258" s="32">
        <f>G258/C258</f>
        <v>0.7276201165090054</v>
      </c>
      <c r="O258" s="74"/>
      <c r="P258" s="74"/>
      <c r="Q258" s="74"/>
      <c r="R258" s="75"/>
      <c r="S258" s="94"/>
      <c r="T258" s="76"/>
    </row>
    <row r="259" spans="1:20" s="9" customFormat="1" ht="12.75">
      <c r="A259" s="70" t="s">
        <v>108</v>
      </c>
      <c r="B259" s="4">
        <v>37593</v>
      </c>
      <c r="C259" s="45">
        <v>288.49</v>
      </c>
      <c r="D259" s="45">
        <v>283.53</v>
      </c>
      <c r="E259" s="45">
        <v>254.14</v>
      </c>
      <c r="F259" s="45">
        <v>252.94</v>
      </c>
      <c r="G259" s="45">
        <v>252.94</v>
      </c>
      <c r="H259" s="58">
        <v>6</v>
      </c>
      <c r="I259" s="58">
        <v>5.9</v>
      </c>
      <c r="J259" s="58">
        <v>5.8</v>
      </c>
      <c r="K259" s="83">
        <v>641</v>
      </c>
      <c r="L259" s="125">
        <v>641</v>
      </c>
      <c r="M259" s="168">
        <f>F259/C259</f>
        <v>0.8767721584803633</v>
      </c>
      <c r="N259" s="32">
        <f>G259/C259</f>
        <v>0.8767721584803633</v>
      </c>
      <c r="O259" s="74"/>
      <c r="P259" s="74"/>
      <c r="Q259" s="74"/>
      <c r="R259" s="75"/>
      <c r="S259" s="94"/>
      <c r="T259" s="76"/>
    </row>
    <row r="260" spans="1:20" s="9" customFormat="1" ht="12.75">
      <c r="A260" s="70" t="s">
        <v>102</v>
      </c>
      <c r="B260" s="4">
        <v>37594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58">
        <v>0</v>
      </c>
      <c r="I260" s="58">
        <v>0</v>
      </c>
      <c r="J260" s="58">
        <v>0</v>
      </c>
      <c r="K260" s="83">
        <v>0</v>
      </c>
      <c r="L260" s="125">
        <v>0</v>
      </c>
      <c r="M260" s="168">
        <v>0</v>
      </c>
      <c r="N260" s="32">
        <v>0</v>
      </c>
      <c r="O260" s="74"/>
      <c r="P260" s="74"/>
      <c r="Q260" s="74"/>
      <c r="R260" s="75"/>
      <c r="S260" s="94"/>
      <c r="T260" s="76"/>
    </row>
    <row r="261" spans="1:20" s="9" customFormat="1" ht="13.5" thickBot="1">
      <c r="A261" s="70" t="s">
        <v>103</v>
      </c>
      <c r="B261" s="4">
        <v>37595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58">
        <v>0</v>
      </c>
      <c r="I261" s="58">
        <v>0</v>
      </c>
      <c r="J261" s="58">
        <v>0</v>
      </c>
      <c r="K261" s="83">
        <v>0</v>
      </c>
      <c r="L261" s="125">
        <v>0</v>
      </c>
      <c r="M261" s="168">
        <v>0</v>
      </c>
      <c r="N261" s="32">
        <v>0</v>
      </c>
      <c r="O261" s="74"/>
      <c r="P261" s="74"/>
      <c r="Q261" s="74"/>
      <c r="R261" s="75"/>
      <c r="S261" s="94"/>
      <c r="T261" s="76"/>
    </row>
    <row r="262" spans="1:14" ht="14.25" thickBot="1" thickTop="1">
      <c r="A262" s="180"/>
      <c r="B262" s="181"/>
      <c r="C262" s="52">
        <f aca="true" t="shared" si="50" ref="C262:L262">SUM(C255:C261)</f>
        <v>3817.6099999999997</v>
      </c>
      <c r="D262" s="52">
        <f t="shared" si="50"/>
        <v>3626.6800000000003</v>
      </c>
      <c r="E262" s="52">
        <f t="shared" si="50"/>
        <v>3021.46</v>
      </c>
      <c r="F262" s="52">
        <f t="shared" si="50"/>
        <v>2990.16</v>
      </c>
      <c r="G262" s="52">
        <f t="shared" si="50"/>
        <v>2987.53</v>
      </c>
      <c r="H262" s="52">
        <f t="shared" si="50"/>
        <v>62.7</v>
      </c>
      <c r="I262" s="52">
        <f t="shared" si="50"/>
        <v>59.5</v>
      </c>
      <c r="J262" s="52">
        <f t="shared" si="50"/>
        <v>56.8</v>
      </c>
      <c r="K262" s="11">
        <f t="shared" si="50"/>
        <v>6322</v>
      </c>
      <c r="L262" s="11">
        <f t="shared" si="50"/>
        <v>6296</v>
      </c>
      <c r="M262" s="36">
        <f>F262/C262</f>
        <v>0.7832544445346696</v>
      </c>
      <c r="N262" s="36">
        <f>G262/C262</f>
        <v>0.7825655318379825</v>
      </c>
    </row>
    <row r="263" ht="13.5" thickTop="1"/>
    <row r="264" ht="13.5" thickBot="1"/>
    <row r="265" spans="1:20" ht="14.25" thickBot="1" thickTop="1">
      <c r="A265" s="13"/>
      <c r="C265" s="107"/>
      <c r="D265" s="119"/>
      <c r="E265" s="39" t="s">
        <v>115</v>
      </c>
      <c r="F265" s="118"/>
      <c r="G265" s="40"/>
      <c r="H265" s="38"/>
      <c r="I265" s="53" t="s">
        <v>9</v>
      </c>
      <c r="J265" s="54"/>
      <c r="K265" s="163" t="s">
        <v>187</v>
      </c>
      <c r="L265" s="127"/>
      <c r="M265" s="166" t="s">
        <v>99</v>
      </c>
      <c r="N265" s="167"/>
      <c r="O265" s="85"/>
      <c r="P265" s="85"/>
      <c r="Q265" s="85"/>
      <c r="R265" s="86"/>
      <c r="S265" s="87"/>
      <c r="T265" s="88"/>
    </row>
    <row r="266" spans="1:20" s="1" customFormat="1" ht="14.25" thickBot="1" thickTop="1">
      <c r="A266" s="16" t="s">
        <v>109</v>
      </c>
      <c r="B266" s="10" t="s">
        <v>0</v>
      </c>
      <c r="C266" s="41" t="s">
        <v>92</v>
      </c>
      <c r="D266" s="41" t="s">
        <v>93</v>
      </c>
      <c r="E266" s="41" t="s">
        <v>11</v>
      </c>
      <c r="F266" s="41" t="s">
        <v>94</v>
      </c>
      <c r="G266" s="119" t="s">
        <v>175</v>
      </c>
      <c r="H266" s="38" t="s">
        <v>10</v>
      </c>
      <c r="I266" s="38" t="s">
        <v>93</v>
      </c>
      <c r="J266" s="38" t="s">
        <v>94</v>
      </c>
      <c r="K266" s="79" t="s">
        <v>94</v>
      </c>
      <c r="L266" s="120" t="s">
        <v>175</v>
      </c>
      <c r="M266" s="51" t="s">
        <v>94</v>
      </c>
      <c r="N266" s="51" t="s">
        <v>188</v>
      </c>
      <c r="O266" s="85"/>
      <c r="P266" s="85"/>
      <c r="Q266" s="85"/>
      <c r="R266" s="86"/>
      <c r="S266" s="87"/>
      <c r="T266" s="88"/>
    </row>
    <row r="267" spans="1:24" s="9" customFormat="1" ht="13.5" thickTop="1">
      <c r="A267" s="70" t="s">
        <v>104</v>
      </c>
      <c r="B267" s="4">
        <v>37596</v>
      </c>
      <c r="C267" s="45">
        <v>1125.23</v>
      </c>
      <c r="D267" s="45">
        <v>1085.51</v>
      </c>
      <c r="E267" s="45">
        <v>835.15</v>
      </c>
      <c r="F267" s="45">
        <v>813.16</v>
      </c>
      <c r="G267" s="45">
        <v>813.16</v>
      </c>
      <c r="H267" s="58">
        <v>20.6</v>
      </c>
      <c r="I267" s="58">
        <v>19.9</v>
      </c>
      <c r="J267" s="58">
        <v>18.4</v>
      </c>
      <c r="K267" s="83">
        <v>1817</v>
      </c>
      <c r="L267" s="125">
        <v>1817</v>
      </c>
      <c r="M267" s="168">
        <f>F267/C267</f>
        <v>0.722661144832612</v>
      </c>
      <c r="N267" s="32">
        <f>G267/C267</f>
        <v>0.722661144832612</v>
      </c>
      <c r="O267" s="74"/>
      <c r="P267" s="74"/>
      <c r="Q267" s="74"/>
      <c r="R267" s="74"/>
      <c r="S267" s="74"/>
      <c r="T267" s="75"/>
      <c r="U267" s="94"/>
      <c r="V267" s="94"/>
      <c r="W267" s="76"/>
      <c r="X267" s="76"/>
    </row>
    <row r="268" spans="1:24" s="9" customFormat="1" ht="12.75">
      <c r="A268" s="70" t="s">
        <v>105</v>
      </c>
      <c r="B268" s="4">
        <v>37597</v>
      </c>
      <c r="C268" s="45">
        <v>1353.2</v>
      </c>
      <c r="D268" s="45">
        <v>1278.12</v>
      </c>
      <c r="E268" s="45">
        <v>1095.8</v>
      </c>
      <c r="F268" s="45">
        <v>1089.94</v>
      </c>
      <c r="G268" s="45">
        <v>1089.94</v>
      </c>
      <c r="H268" s="58">
        <v>21.9</v>
      </c>
      <c r="I268" s="58">
        <v>20.4</v>
      </c>
      <c r="J268" s="58">
        <v>19.3</v>
      </c>
      <c r="K268" s="83">
        <v>2050</v>
      </c>
      <c r="L268" s="125">
        <v>2050</v>
      </c>
      <c r="M268" s="168">
        <f>F268/C268</f>
        <v>0.8054537392846586</v>
      </c>
      <c r="N268" s="32">
        <f aca="true" t="shared" si="51" ref="N268:N273">G268/C268</f>
        <v>0.8054537392846586</v>
      </c>
      <c r="O268" s="74"/>
      <c r="P268" s="74"/>
      <c r="Q268" s="74"/>
      <c r="R268" s="74"/>
      <c r="S268" s="74"/>
      <c r="T268" s="75"/>
      <c r="U268" s="94"/>
      <c r="V268" s="94"/>
      <c r="W268" s="76"/>
      <c r="X268" s="76"/>
    </row>
    <row r="269" spans="1:24" s="9" customFormat="1" ht="12.75">
      <c r="A269" s="70" t="s">
        <v>106</v>
      </c>
      <c r="B269" s="4">
        <v>37598</v>
      </c>
      <c r="C269" s="45">
        <v>1184.64</v>
      </c>
      <c r="D269" s="45">
        <v>1148.67</v>
      </c>
      <c r="E269" s="45">
        <v>939.7</v>
      </c>
      <c r="F269" s="45">
        <v>926.59</v>
      </c>
      <c r="G269" s="45">
        <v>926.59</v>
      </c>
      <c r="H269" s="58">
        <v>19.9</v>
      </c>
      <c r="I269" s="58">
        <v>19.4</v>
      </c>
      <c r="J269" s="58">
        <v>17.9</v>
      </c>
      <c r="K269" s="83">
        <v>1975</v>
      </c>
      <c r="L269" s="125">
        <v>1975</v>
      </c>
      <c r="M269" s="168">
        <f>F269/C269</f>
        <v>0.7821701107509454</v>
      </c>
      <c r="N269" s="32">
        <f t="shared" si="51"/>
        <v>0.7821701107509454</v>
      </c>
      <c r="O269" s="74"/>
      <c r="P269" s="74"/>
      <c r="Q269" s="74"/>
      <c r="R269" s="74"/>
      <c r="S269" s="74"/>
      <c r="T269" s="75"/>
      <c r="U269" s="94"/>
      <c r="V269" s="94"/>
      <c r="W269" s="76"/>
      <c r="X269" s="76"/>
    </row>
    <row r="270" spans="1:24" s="9" customFormat="1" ht="12.75">
      <c r="A270" s="70" t="s">
        <v>107</v>
      </c>
      <c r="B270" s="4">
        <v>37599</v>
      </c>
      <c r="C270" s="45">
        <v>567</v>
      </c>
      <c r="D270" s="45">
        <v>479.21</v>
      </c>
      <c r="E270" s="45">
        <v>383.74</v>
      </c>
      <c r="F270" s="45">
        <v>328.39</v>
      </c>
      <c r="G270" s="45">
        <v>328.39</v>
      </c>
      <c r="H270" s="58">
        <v>10.4</v>
      </c>
      <c r="I270" s="58">
        <v>8.8</v>
      </c>
      <c r="J270" s="58">
        <v>8.1</v>
      </c>
      <c r="K270" s="83">
        <v>738</v>
      </c>
      <c r="L270" s="125">
        <v>738</v>
      </c>
      <c r="M270" s="168">
        <f>F270/C270</f>
        <v>0.5791710758377425</v>
      </c>
      <c r="N270" s="32">
        <f t="shared" si="51"/>
        <v>0.5791710758377425</v>
      </c>
      <c r="O270" s="74"/>
      <c r="P270" s="74"/>
      <c r="Q270" s="74"/>
      <c r="R270" s="74"/>
      <c r="S270" s="74"/>
      <c r="T270" s="75"/>
      <c r="U270" s="94"/>
      <c r="V270" s="94"/>
      <c r="W270" s="76"/>
      <c r="X270" s="76"/>
    </row>
    <row r="271" spans="1:24" s="9" customFormat="1" ht="12.75">
      <c r="A271" s="70" t="s">
        <v>108</v>
      </c>
      <c r="B271" s="4">
        <v>37600</v>
      </c>
      <c r="C271" s="45">
        <v>0</v>
      </c>
      <c r="D271" s="45">
        <v>0</v>
      </c>
      <c r="E271" s="45">
        <v>0</v>
      </c>
      <c r="F271" s="45">
        <v>0</v>
      </c>
      <c r="G271" s="45">
        <v>0</v>
      </c>
      <c r="H271" s="58">
        <v>0</v>
      </c>
      <c r="I271" s="58">
        <v>0</v>
      </c>
      <c r="J271" s="58">
        <v>0</v>
      </c>
      <c r="K271" s="83">
        <v>0</v>
      </c>
      <c r="L271" s="125">
        <v>0</v>
      </c>
      <c r="M271" s="168">
        <v>0</v>
      </c>
      <c r="N271" s="32">
        <v>0</v>
      </c>
      <c r="O271" s="74"/>
      <c r="P271" s="74"/>
      <c r="Q271" s="74"/>
      <c r="R271" s="74"/>
      <c r="S271" s="74"/>
      <c r="T271" s="75"/>
      <c r="U271" s="94"/>
      <c r="V271" s="94"/>
      <c r="W271" s="76"/>
      <c r="X271" s="76"/>
    </row>
    <row r="272" spans="1:24" s="9" customFormat="1" ht="12.75">
      <c r="A272" s="70" t="s">
        <v>102</v>
      </c>
      <c r="B272" s="4">
        <v>37601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58">
        <v>0</v>
      </c>
      <c r="I272" s="58">
        <v>0</v>
      </c>
      <c r="J272" s="58">
        <v>0</v>
      </c>
      <c r="K272" s="83">
        <v>0</v>
      </c>
      <c r="L272" s="125">
        <v>0</v>
      </c>
      <c r="M272" s="168">
        <v>0</v>
      </c>
      <c r="N272" s="32">
        <v>0</v>
      </c>
      <c r="O272" s="74"/>
      <c r="P272" s="74"/>
      <c r="Q272" s="74"/>
      <c r="R272" s="74"/>
      <c r="S272" s="74"/>
      <c r="T272" s="75"/>
      <c r="U272" s="94"/>
      <c r="V272" s="94"/>
      <c r="W272" s="76"/>
      <c r="X272" s="76"/>
    </row>
    <row r="273" spans="1:24" s="9" customFormat="1" ht="13.5" thickBot="1">
      <c r="A273" s="70" t="s">
        <v>103</v>
      </c>
      <c r="B273" s="4">
        <v>37602</v>
      </c>
      <c r="C273" s="45">
        <v>1393.93</v>
      </c>
      <c r="D273" s="45">
        <v>1200.46</v>
      </c>
      <c r="E273" s="45">
        <v>1031.56</v>
      </c>
      <c r="F273" s="45">
        <v>1026.42</v>
      </c>
      <c r="G273" s="45">
        <v>1026.42</v>
      </c>
      <c r="H273" s="58">
        <v>20</v>
      </c>
      <c r="I273" s="58">
        <v>17.5</v>
      </c>
      <c r="J273" s="58">
        <v>16.9</v>
      </c>
      <c r="K273" s="83">
        <v>2064</v>
      </c>
      <c r="L273" s="125">
        <v>2064</v>
      </c>
      <c r="M273" s="168">
        <f>F273/C273</f>
        <v>0.7363497449656726</v>
      </c>
      <c r="N273" s="32">
        <f t="shared" si="51"/>
        <v>0.7363497449656726</v>
      </c>
      <c r="O273" s="74"/>
      <c r="P273" s="74"/>
      <c r="Q273" s="74"/>
      <c r="R273" s="74"/>
      <c r="S273" s="74"/>
      <c r="T273" s="75"/>
      <c r="U273" s="94"/>
      <c r="V273" s="94"/>
      <c r="W273" s="76"/>
      <c r="X273" s="76"/>
    </row>
    <row r="274" spans="1:14" ht="14.25" thickBot="1" thickTop="1">
      <c r="A274" s="180"/>
      <c r="B274" s="181"/>
      <c r="C274" s="52">
        <f aca="true" t="shared" si="52" ref="C274:L274">SUM(C267:C273)</f>
        <v>5624.000000000001</v>
      </c>
      <c r="D274" s="52">
        <f t="shared" si="52"/>
        <v>5191.97</v>
      </c>
      <c r="E274" s="52">
        <f t="shared" si="52"/>
        <v>4285.949999999999</v>
      </c>
      <c r="F274" s="52">
        <f t="shared" si="52"/>
        <v>4184.5</v>
      </c>
      <c r="G274" s="52">
        <f t="shared" si="52"/>
        <v>4184.5</v>
      </c>
      <c r="H274" s="52">
        <f t="shared" si="52"/>
        <v>92.8</v>
      </c>
      <c r="I274" s="52">
        <f t="shared" si="52"/>
        <v>86</v>
      </c>
      <c r="J274" s="52">
        <f t="shared" si="52"/>
        <v>80.6</v>
      </c>
      <c r="K274" s="11">
        <f t="shared" si="52"/>
        <v>8644</v>
      </c>
      <c r="L274" s="11">
        <f t="shared" si="52"/>
        <v>8644</v>
      </c>
      <c r="M274" s="36">
        <f>F274/C274</f>
        <v>0.7440433854907538</v>
      </c>
      <c r="N274" s="36">
        <f>G274/C274</f>
        <v>0.7440433854907538</v>
      </c>
    </row>
    <row r="275" ht="13.5" thickTop="1"/>
    <row r="276" ht="13.5" thickBot="1"/>
    <row r="277" spans="1:20" ht="14.25" thickBot="1" thickTop="1">
      <c r="A277" s="13"/>
      <c r="C277" s="107"/>
      <c r="D277" s="119"/>
      <c r="E277" s="39" t="s">
        <v>115</v>
      </c>
      <c r="F277" s="118"/>
      <c r="G277" s="40"/>
      <c r="H277" s="38"/>
      <c r="I277" s="53" t="s">
        <v>9</v>
      </c>
      <c r="J277" s="54"/>
      <c r="K277" s="163" t="s">
        <v>187</v>
      </c>
      <c r="L277" s="127"/>
      <c r="M277" s="166" t="s">
        <v>99</v>
      </c>
      <c r="N277" s="167"/>
      <c r="O277" s="85"/>
      <c r="P277" s="85"/>
      <c r="Q277" s="85"/>
      <c r="R277" s="86"/>
      <c r="S277" s="87"/>
      <c r="T277" s="88"/>
    </row>
    <row r="278" spans="1:20" s="1" customFormat="1" ht="14.25" thickBot="1" thickTop="1">
      <c r="A278" s="16" t="s">
        <v>109</v>
      </c>
      <c r="B278" s="10" t="s">
        <v>0</v>
      </c>
      <c r="C278" s="41" t="s">
        <v>92</v>
      </c>
      <c r="D278" s="41" t="s">
        <v>93</v>
      </c>
      <c r="E278" s="41" t="s">
        <v>11</v>
      </c>
      <c r="F278" s="41" t="s">
        <v>94</v>
      </c>
      <c r="G278" s="119" t="s">
        <v>175</v>
      </c>
      <c r="H278" s="38" t="s">
        <v>10</v>
      </c>
      <c r="I278" s="38" t="s">
        <v>93</v>
      </c>
      <c r="J278" s="38" t="s">
        <v>94</v>
      </c>
      <c r="K278" s="79" t="s">
        <v>94</v>
      </c>
      <c r="L278" s="120" t="s">
        <v>175</v>
      </c>
      <c r="M278" s="51" t="s">
        <v>94</v>
      </c>
      <c r="N278" s="51" t="s">
        <v>188</v>
      </c>
      <c r="O278" s="85"/>
      <c r="P278" s="85"/>
      <c r="Q278" s="85"/>
      <c r="R278" s="86"/>
      <c r="S278" s="87"/>
      <c r="T278" s="88"/>
    </row>
    <row r="279" spans="1:24" s="9" customFormat="1" ht="13.5" thickTop="1">
      <c r="A279" s="70" t="s">
        <v>104</v>
      </c>
      <c r="B279" s="4">
        <v>37603</v>
      </c>
      <c r="C279" s="45">
        <v>1300.62</v>
      </c>
      <c r="D279" s="45">
        <v>1078.78</v>
      </c>
      <c r="E279" s="45">
        <v>898.41</v>
      </c>
      <c r="F279" s="45">
        <v>886.38</v>
      </c>
      <c r="G279" s="45">
        <v>886.38</v>
      </c>
      <c r="H279" s="58">
        <v>20.4</v>
      </c>
      <c r="I279" s="58">
        <v>16.8</v>
      </c>
      <c r="J279" s="58">
        <v>15.5</v>
      </c>
      <c r="K279" s="83">
        <v>1777</v>
      </c>
      <c r="L279" s="125">
        <v>1777</v>
      </c>
      <c r="M279" s="168">
        <f>F279/C279</f>
        <v>0.6815057434146792</v>
      </c>
      <c r="N279" s="32">
        <f>G279/C279</f>
        <v>0.6815057434146792</v>
      </c>
      <c r="O279" s="74"/>
      <c r="P279" s="74"/>
      <c r="Q279" s="74"/>
      <c r="R279" s="74"/>
      <c r="S279" s="74"/>
      <c r="T279" s="75"/>
      <c r="U279" s="94"/>
      <c r="V279" s="94"/>
      <c r="W279" s="76"/>
      <c r="X279" s="76"/>
    </row>
    <row r="280" spans="1:24" s="9" customFormat="1" ht="12.75">
      <c r="A280" s="70" t="s">
        <v>105</v>
      </c>
      <c r="B280" s="4">
        <v>37604</v>
      </c>
      <c r="C280" s="45">
        <v>1186.13</v>
      </c>
      <c r="D280" s="45">
        <v>1093.16</v>
      </c>
      <c r="E280" s="45">
        <v>865.07</v>
      </c>
      <c r="F280" s="45">
        <v>859.11</v>
      </c>
      <c r="G280" s="45">
        <v>854.8</v>
      </c>
      <c r="H280" s="58">
        <v>21.2</v>
      </c>
      <c r="I280" s="58">
        <v>19.8</v>
      </c>
      <c r="J280" s="58">
        <v>18.3</v>
      </c>
      <c r="K280" s="83">
        <v>2065</v>
      </c>
      <c r="L280" s="125">
        <v>1904</v>
      </c>
      <c r="M280" s="168">
        <f>F280/C280</f>
        <v>0.7242966622545589</v>
      </c>
      <c r="N280" s="32">
        <f>G280/C280</f>
        <v>0.7206629964675034</v>
      </c>
      <c r="O280" s="74"/>
      <c r="P280" s="74"/>
      <c r="Q280" s="74"/>
      <c r="R280" s="74"/>
      <c r="S280" s="74"/>
      <c r="T280" s="75"/>
      <c r="U280" s="94"/>
      <c r="V280" s="94"/>
      <c r="W280" s="76"/>
      <c r="X280" s="76"/>
    </row>
    <row r="281" spans="1:24" s="9" customFormat="1" ht="12.75">
      <c r="A281" s="70" t="s">
        <v>106</v>
      </c>
      <c r="B281" s="4">
        <v>37605</v>
      </c>
      <c r="C281" s="45">
        <v>1316.3</v>
      </c>
      <c r="D281" s="45">
        <v>1315.18</v>
      </c>
      <c r="E281" s="45">
        <v>1188.75</v>
      </c>
      <c r="F281" s="45">
        <v>1186.35</v>
      </c>
      <c r="G281" s="45">
        <v>1183.88</v>
      </c>
      <c r="H281" s="58">
        <v>20.2</v>
      </c>
      <c r="I281" s="58">
        <v>20.2</v>
      </c>
      <c r="J281" s="58">
        <v>20.1</v>
      </c>
      <c r="K281" s="83">
        <v>2302</v>
      </c>
      <c r="L281" s="125">
        <v>2213</v>
      </c>
      <c r="M281" s="168">
        <f>F281/C281</f>
        <v>0.90127630479374</v>
      </c>
      <c r="N281" s="32">
        <f>G281/C281</f>
        <v>0.8993998328648486</v>
      </c>
      <c r="O281" s="74"/>
      <c r="P281" s="74"/>
      <c r="Q281" s="74"/>
      <c r="R281" s="74"/>
      <c r="S281" s="74"/>
      <c r="T281" s="75"/>
      <c r="U281" s="94"/>
      <c r="V281" s="94"/>
      <c r="W281" s="76"/>
      <c r="X281" s="76"/>
    </row>
    <row r="282" spans="1:24" s="9" customFormat="1" ht="12.75">
      <c r="A282" s="70" t="s">
        <v>107</v>
      </c>
      <c r="B282" s="4">
        <v>37606</v>
      </c>
      <c r="C282" s="45">
        <v>1223.3</v>
      </c>
      <c r="D282" s="45">
        <v>1181.18</v>
      </c>
      <c r="E282" s="45">
        <v>1040.24</v>
      </c>
      <c r="F282" s="45">
        <v>1012.89</v>
      </c>
      <c r="G282" s="45">
        <v>961.52</v>
      </c>
      <c r="H282" s="58">
        <v>20.7</v>
      </c>
      <c r="I282" s="58">
        <v>19.9</v>
      </c>
      <c r="J282" s="58">
        <v>19.6</v>
      </c>
      <c r="K282" s="83">
        <v>2388</v>
      </c>
      <c r="L282" s="125">
        <v>2246</v>
      </c>
      <c r="M282" s="168">
        <f>F282/C282</f>
        <v>0.827998038093681</v>
      </c>
      <c r="N282" s="32">
        <f>G282/C282</f>
        <v>0.7860050682579907</v>
      </c>
      <c r="O282" s="74"/>
      <c r="P282" s="74"/>
      <c r="Q282" s="74"/>
      <c r="R282" s="74"/>
      <c r="S282" s="74"/>
      <c r="T282" s="75"/>
      <c r="U282" s="94"/>
      <c r="V282" s="94"/>
      <c r="W282" s="76"/>
      <c r="X282" s="76"/>
    </row>
    <row r="283" spans="1:24" s="9" customFormat="1" ht="12.75">
      <c r="A283" s="70" t="s">
        <v>108</v>
      </c>
      <c r="B283" s="4">
        <v>37607</v>
      </c>
      <c r="C283" s="45">
        <v>161.83</v>
      </c>
      <c r="D283" s="45">
        <v>156.52</v>
      </c>
      <c r="E283" s="45">
        <v>143.71</v>
      </c>
      <c r="F283" s="45">
        <v>140.98</v>
      </c>
      <c r="G283" s="45">
        <v>140.98</v>
      </c>
      <c r="H283" s="58">
        <v>3.9</v>
      </c>
      <c r="I283" s="58">
        <v>3.8</v>
      </c>
      <c r="J283" s="58">
        <v>3.8</v>
      </c>
      <c r="K283" s="83">
        <v>515</v>
      </c>
      <c r="L283" s="125">
        <v>515</v>
      </c>
      <c r="M283" s="168">
        <f>F283/C283</f>
        <v>0.8711610949762095</v>
      </c>
      <c r="N283" s="32">
        <f>G283/C283</f>
        <v>0.8711610949762095</v>
      </c>
      <c r="O283" s="74"/>
      <c r="P283" s="74"/>
      <c r="Q283" s="74"/>
      <c r="R283" s="74"/>
      <c r="S283" s="74"/>
      <c r="T283" s="75"/>
      <c r="U283" s="94"/>
      <c r="V283" s="94"/>
      <c r="W283" s="76"/>
      <c r="X283" s="76"/>
    </row>
    <row r="284" spans="1:24" s="9" customFormat="1" ht="12.75">
      <c r="A284" s="70" t="s">
        <v>102</v>
      </c>
      <c r="B284" s="4">
        <v>37608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58">
        <v>0</v>
      </c>
      <c r="I284" s="58">
        <v>0</v>
      </c>
      <c r="J284" s="58">
        <v>0</v>
      </c>
      <c r="K284" s="83">
        <v>0</v>
      </c>
      <c r="L284" s="125">
        <v>0</v>
      </c>
      <c r="M284" s="168">
        <v>0</v>
      </c>
      <c r="N284" s="32">
        <v>0</v>
      </c>
      <c r="O284" s="74"/>
      <c r="P284" s="74"/>
      <c r="Q284" s="74"/>
      <c r="R284" s="74"/>
      <c r="S284" s="74"/>
      <c r="T284" s="75"/>
      <c r="U284" s="94"/>
      <c r="V284" s="94"/>
      <c r="W284" s="76"/>
      <c r="X284" s="76"/>
    </row>
    <row r="285" spans="1:24" s="9" customFormat="1" ht="13.5" thickBot="1">
      <c r="A285" s="70" t="s">
        <v>103</v>
      </c>
      <c r="B285" s="4">
        <v>37609</v>
      </c>
      <c r="C285" s="45">
        <v>851.74</v>
      </c>
      <c r="D285" s="45">
        <v>783.44</v>
      </c>
      <c r="E285" s="45">
        <v>611.13</v>
      </c>
      <c r="F285" s="45">
        <v>600.04</v>
      </c>
      <c r="G285" s="45">
        <v>600.04</v>
      </c>
      <c r="H285" s="58">
        <v>16.2</v>
      </c>
      <c r="I285" s="58">
        <v>15</v>
      </c>
      <c r="J285" s="58">
        <v>13.6</v>
      </c>
      <c r="K285" s="83">
        <v>1666</v>
      </c>
      <c r="L285" s="125">
        <v>1666</v>
      </c>
      <c r="M285" s="168">
        <f>F285/C285</f>
        <v>0.7044872848521849</v>
      </c>
      <c r="N285" s="32">
        <f>G285/C285</f>
        <v>0.7044872848521849</v>
      </c>
      <c r="O285" s="74"/>
      <c r="P285" s="74"/>
      <c r="Q285" s="74"/>
      <c r="R285" s="74"/>
      <c r="S285" s="74"/>
      <c r="T285" s="75"/>
      <c r="U285" s="94"/>
      <c r="V285" s="94"/>
      <c r="W285" s="76"/>
      <c r="X285" s="76"/>
    </row>
    <row r="286" spans="1:14" ht="14.25" thickBot="1" thickTop="1">
      <c r="A286" s="180"/>
      <c r="B286" s="181"/>
      <c r="C286" s="52">
        <f aca="true" t="shared" si="53" ref="C286:L286">SUM(C279:C285)</f>
        <v>6039.92</v>
      </c>
      <c r="D286" s="52">
        <f t="shared" si="53"/>
        <v>5608.26</v>
      </c>
      <c r="E286" s="52">
        <f t="shared" si="53"/>
        <v>4747.31</v>
      </c>
      <c r="F286" s="52">
        <f t="shared" si="53"/>
        <v>4685.75</v>
      </c>
      <c r="G286" s="52">
        <f t="shared" si="53"/>
        <v>4627.6</v>
      </c>
      <c r="H286" s="52">
        <f t="shared" si="53"/>
        <v>102.60000000000001</v>
      </c>
      <c r="I286" s="52">
        <f t="shared" si="53"/>
        <v>95.49999999999999</v>
      </c>
      <c r="J286" s="52">
        <f t="shared" si="53"/>
        <v>90.89999999999999</v>
      </c>
      <c r="K286" s="11">
        <f t="shared" si="53"/>
        <v>10713</v>
      </c>
      <c r="L286" s="11">
        <f t="shared" si="53"/>
        <v>10321</v>
      </c>
      <c r="M286" s="36">
        <f>F286/C286</f>
        <v>0.7757966992940304</v>
      </c>
      <c r="N286" s="36">
        <f>G286/C286</f>
        <v>0.7661690883322958</v>
      </c>
    </row>
    <row r="287" ht="13.5" thickTop="1"/>
    <row r="288" ht="13.5" thickBot="1"/>
    <row r="289" spans="1:20" ht="14.25" thickBot="1" thickTop="1">
      <c r="A289" s="13"/>
      <c r="C289" s="107"/>
      <c r="D289" s="119"/>
      <c r="E289" s="39" t="s">
        <v>115</v>
      </c>
      <c r="F289" s="118"/>
      <c r="G289" s="40"/>
      <c r="H289" s="38"/>
      <c r="I289" s="53" t="s">
        <v>9</v>
      </c>
      <c r="J289" s="54"/>
      <c r="K289" s="163" t="s">
        <v>187</v>
      </c>
      <c r="L289" s="127"/>
      <c r="M289" s="166" t="s">
        <v>99</v>
      </c>
      <c r="N289" s="167"/>
      <c r="O289" s="85"/>
      <c r="P289" s="85"/>
      <c r="Q289" s="85"/>
      <c r="R289" s="86"/>
      <c r="S289" s="87"/>
      <c r="T289" s="88"/>
    </row>
    <row r="290" spans="1:20" s="1" customFormat="1" ht="14.25" thickBot="1" thickTop="1">
      <c r="A290" s="16" t="s">
        <v>109</v>
      </c>
      <c r="B290" s="10" t="s">
        <v>0</v>
      </c>
      <c r="C290" s="41" t="s">
        <v>92</v>
      </c>
      <c r="D290" s="41" t="s">
        <v>93</v>
      </c>
      <c r="E290" s="41" t="s">
        <v>11</v>
      </c>
      <c r="F290" s="41" t="s">
        <v>94</v>
      </c>
      <c r="G290" s="119" t="s">
        <v>175</v>
      </c>
      <c r="H290" s="38" t="s">
        <v>10</v>
      </c>
      <c r="I290" s="38" t="s">
        <v>93</v>
      </c>
      <c r="J290" s="38" t="s">
        <v>94</v>
      </c>
      <c r="K290" s="79" t="s">
        <v>94</v>
      </c>
      <c r="L290" s="120" t="s">
        <v>175</v>
      </c>
      <c r="M290" s="51" t="s">
        <v>94</v>
      </c>
      <c r="N290" s="51" t="s">
        <v>188</v>
      </c>
      <c r="O290" s="85"/>
      <c r="P290" s="85"/>
      <c r="Q290" s="85"/>
      <c r="R290" s="86"/>
      <c r="S290" s="87"/>
      <c r="T290" s="88"/>
    </row>
    <row r="291" spans="1:24" s="9" customFormat="1" ht="13.5" thickTop="1">
      <c r="A291" s="70" t="s">
        <v>104</v>
      </c>
      <c r="B291" s="4">
        <v>37610</v>
      </c>
      <c r="C291" s="45">
        <v>23.06</v>
      </c>
      <c r="D291" s="45">
        <v>8.26</v>
      </c>
      <c r="E291" s="45">
        <v>3.21</v>
      </c>
      <c r="F291" s="45">
        <v>3.21</v>
      </c>
      <c r="G291" s="45">
        <v>3.21</v>
      </c>
      <c r="H291" s="58">
        <v>0.4</v>
      </c>
      <c r="I291" s="58">
        <v>0.1</v>
      </c>
      <c r="J291" s="58">
        <v>0</v>
      </c>
      <c r="K291" s="83">
        <v>5</v>
      </c>
      <c r="L291" s="125">
        <v>5</v>
      </c>
      <c r="M291" s="168">
        <f aca="true" t="shared" si="54" ref="M291:M297">F291/C291</f>
        <v>0.13920208152645275</v>
      </c>
      <c r="N291" s="32">
        <f aca="true" t="shared" si="55" ref="N291:N297">G291/C291</f>
        <v>0.13920208152645275</v>
      </c>
      <c r="O291" s="74"/>
      <c r="P291" s="74"/>
      <c r="Q291" s="74"/>
      <c r="R291" s="74"/>
      <c r="S291" s="74"/>
      <c r="T291" s="75"/>
      <c r="U291" s="94"/>
      <c r="V291" s="94"/>
      <c r="W291" s="76"/>
      <c r="X291" s="76"/>
    </row>
    <row r="292" spans="1:24" s="9" customFormat="1" ht="12.75">
      <c r="A292" s="70" t="s">
        <v>105</v>
      </c>
      <c r="B292" s="4">
        <v>37611</v>
      </c>
      <c r="C292" s="45">
        <v>756.99</v>
      </c>
      <c r="D292" s="45">
        <v>611.22</v>
      </c>
      <c r="E292" s="45">
        <v>484.31</v>
      </c>
      <c r="F292" s="45">
        <v>482.41</v>
      </c>
      <c r="G292" s="45">
        <v>482.41</v>
      </c>
      <c r="H292" s="58">
        <v>14.6</v>
      </c>
      <c r="I292" s="58">
        <v>11.6</v>
      </c>
      <c r="J292" s="58">
        <v>10.4</v>
      </c>
      <c r="K292" s="83">
        <v>1260</v>
      </c>
      <c r="L292" s="125">
        <v>1260</v>
      </c>
      <c r="M292" s="168">
        <f t="shared" si="54"/>
        <v>0.6372739402105708</v>
      </c>
      <c r="N292" s="32">
        <f t="shared" si="55"/>
        <v>0.6372739402105708</v>
      </c>
      <c r="O292" s="74"/>
      <c r="P292" s="74"/>
      <c r="Q292" s="74"/>
      <c r="R292" s="74"/>
      <c r="S292" s="74"/>
      <c r="T292" s="75"/>
      <c r="U292" s="94"/>
      <c r="V292" s="94"/>
      <c r="W292" s="76"/>
      <c r="X292" s="76"/>
    </row>
    <row r="293" spans="1:24" s="9" customFormat="1" ht="12.75">
      <c r="A293" s="70" t="s">
        <v>106</v>
      </c>
      <c r="B293" s="4">
        <v>37612</v>
      </c>
      <c r="C293" s="45">
        <v>580.29</v>
      </c>
      <c r="D293" s="45">
        <v>528.79</v>
      </c>
      <c r="E293" s="45">
        <v>466.71</v>
      </c>
      <c r="F293" s="45">
        <v>466.41</v>
      </c>
      <c r="G293" s="45">
        <v>466.41</v>
      </c>
      <c r="H293" s="58">
        <v>6.4</v>
      </c>
      <c r="I293" s="58">
        <v>5.9</v>
      </c>
      <c r="J293" s="58">
        <v>5.6</v>
      </c>
      <c r="K293" s="83">
        <v>700</v>
      </c>
      <c r="L293" s="125">
        <v>700</v>
      </c>
      <c r="M293" s="168">
        <f t="shared" si="54"/>
        <v>0.8037532957659103</v>
      </c>
      <c r="N293" s="32">
        <f t="shared" si="55"/>
        <v>0.8037532957659103</v>
      </c>
      <c r="O293" s="74"/>
      <c r="P293" s="74"/>
      <c r="Q293" s="74"/>
      <c r="R293" s="74"/>
      <c r="S293" s="74"/>
      <c r="T293" s="75"/>
      <c r="U293" s="94"/>
      <c r="V293" s="94"/>
      <c r="W293" s="76"/>
      <c r="X293" s="76"/>
    </row>
    <row r="294" spans="1:24" s="9" customFormat="1" ht="12.75">
      <c r="A294" s="70" t="s">
        <v>107</v>
      </c>
      <c r="B294" s="4">
        <v>37613</v>
      </c>
      <c r="C294" s="45">
        <v>915.89</v>
      </c>
      <c r="D294" s="45">
        <v>816.31</v>
      </c>
      <c r="E294" s="45">
        <v>641.18</v>
      </c>
      <c r="F294" s="45">
        <v>637.71</v>
      </c>
      <c r="G294" s="45">
        <v>637.71</v>
      </c>
      <c r="H294" s="58">
        <v>13</v>
      </c>
      <c r="I294" s="58">
        <v>11.8</v>
      </c>
      <c r="J294" s="58">
        <v>10.5</v>
      </c>
      <c r="K294" s="83">
        <v>1229</v>
      </c>
      <c r="L294" s="125">
        <v>1229</v>
      </c>
      <c r="M294" s="168">
        <f t="shared" si="54"/>
        <v>0.696273569970193</v>
      </c>
      <c r="N294" s="32">
        <f t="shared" si="55"/>
        <v>0.696273569970193</v>
      </c>
      <c r="O294" s="74"/>
      <c r="P294" s="74"/>
      <c r="Q294" s="74"/>
      <c r="R294" s="74"/>
      <c r="S294" s="74"/>
      <c r="T294" s="75"/>
      <c r="U294" s="94"/>
      <c r="V294" s="94"/>
      <c r="W294" s="76"/>
      <c r="X294" s="76"/>
    </row>
    <row r="295" spans="1:24" s="9" customFormat="1" ht="12.75">
      <c r="A295" s="70" t="s">
        <v>108</v>
      </c>
      <c r="B295" s="4">
        <v>37614</v>
      </c>
      <c r="C295" s="45">
        <v>1147.24</v>
      </c>
      <c r="D295" s="45">
        <v>1102.14</v>
      </c>
      <c r="E295" s="45">
        <v>959.46</v>
      </c>
      <c r="F295" s="45">
        <v>956.14</v>
      </c>
      <c r="G295" s="45">
        <v>956.14</v>
      </c>
      <c r="H295" s="58">
        <v>19.6</v>
      </c>
      <c r="I295" s="58">
        <v>18.6</v>
      </c>
      <c r="J295" s="58">
        <v>17.6</v>
      </c>
      <c r="K295" s="83">
        <v>2169</v>
      </c>
      <c r="L295" s="125">
        <v>2169</v>
      </c>
      <c r="M295" s="168">
        <f t="shared" si="54"/>
        <v>0.8334263101007635</v>
      </c>
      <c r="N295" s="32">
        <f t="shared" si="55"/>
        <v>0.8334263101007635</v>
      </c>
      <c r="O295" s="74"/>
      <c r="P295" s="74"/>
      <c r="Q295" s="74"/>
      <c r="R295" s="74"/>
      <c r="S295" s="74"/>
      <c r="T295" s="75"/>
      <c r="U295" s="94"/>
      <c r="V295" s="94"/>
      <c r="W295" s="76"/>
      <c r="X295" s="76"/>
    </row>
    <row r="296" spans="1:24" s="9" customFormat="1" ht="12.75">
      <c r="A296" s="70" t="s">
        <v>102</v>
      </c>
      <c r="B296" s="4">
        <v>37615</v>
      </c>
      <c r="C296" s="45">
        <v>999.57</v>
      </c>
      <c r="D296" s="45">
        <v>950.29</v>
      </c>
      <c r="E296" s="45">
        <v>854.09</v>
      </c>
      <c r="F296" s="45">
        <v>850.49</v>
      </c>
      <c r="G296" s="45">
        <v>850.49</v>
      </c>
      <c r="H296" s="58">
        <v>14.6</v>
      </c>
      <c r="I296" s="58">
        <v>13.7</v>
      </c>
      <c r="J296" s="58">
        <v>13.2</v>
      </c>
      <c r="K296" s="83">
        <v>1587</v>
      </c>
      <c r="L296" s="125">
        <v>1587</v>
      </c>
      <c r="M296" s="168">
        <f t="shared" si="54"/>
        <v>0.85085586802325</v>
      </c>
      <c r="N296" s="32">
        <f t="shared" si="55"/>
        <v>0.85085586802325</v>
      </c>
      <c r="O296" s="74"/>
      <c r="P296" s="74"/>
      <c r="Q296" s="74"/>
      <c r="R296" s="74"/>
      <c r="S296" s="74"/>
      <c r="T296" s="75"/>
      <c r="U296" s="94"/>
      <c r="V296" s="94"/>
      <c r="W296" s="76"/>
      <c r="X296" s="76"/>
    </row>
    <row r="297" spans="1:24" s="9" customFormat="1" ht="13.5" thickBot="1">
      <c r="A297" s="70" t="s">
        <v>103</v>
      </c>
      <c r="B297" s="4">
        <v>37616</v>
      </c>
      <c r="C297" s="45">
        <v>919.32</v>
      </c>
      <c r="D297" s="45">
        <v>903.57</v>
      </c>
      <c r="E297" s="45">
        <v>822.69</v>
      </c>
      <c r="F297" s="45">
        <v>818.84</v>
      </c>
      <c r="G297" s="45">
        <v>818.84</v>
      </c>
      <c r="H297" s="58">
        <v>17.2</v>
      </c>
      <c r="I297" s="58">
        <v>16.9</v>
      </c>
      <c r="J297" s="58">
        <v>16.6</v>
      </c>
      <c r="K297" s="83">
        <v>2050</v>
      </c>
      <c r="L297" s="125">
        <v>2050</v>
      </c>
      <c r="M297" s="168">
        <f t="shared" si="54"/>
        <v>0.8907018230866293</v>
      </c>
      <c r="N297" s="32">
        <f t="shared" si="55"/>
        <v>0.8907018230866293</v>
      </c>
      <c r="O297" s="74"/>
      <c r="P297" s="74"/>
      <c r="Q297" s="74"/>
      <c r="R297" s="74"/>
      <c r="S297" s="74"/>
      <c r="T297" s="75"/>
      <c r="U297" s="94"/>
      <c r="V297" s="94"/>
      <c r="W297" s="76"/>
      <c r="X297" s="76"/>
    </row>
    <row r="298" spans="1:14" ht="14.25" thickBot="1" thickTop="1">
      <c r="A298" s="180"/>
      <c r="B298" s="181"/>
      <c r="C298" s="52">
        <f aca="true" t="shared" si="56" ref="C298:L298">SUM(C291:C297)</f>
        <v>5342.36</v>
      </c>
      <c r="D298" s="52">
        <f t="shared" si="56"/>
        <v>4920.58</v>
      </c>
      <c r="E298" s="52">
        <f t="shared" si="56"/>
        <v>4231.65</v>
      </c>
      <c r="F298" s="52">
        <f t="shared" si="56"/>
        <v>4215.21</v>
      </c>
      <c r="G298" s="52">
        <f t="shared" si="56"/>
        <v>4215.21</v>
      </c>
      <c r="H298" s="52">
        <f t="shared" si="56"/>
        <v>85.8</v>
      </c>
      <c r="I298" s="52">
        <f t="shared" si="56"/>
        <v>78.6</v>
      </c>
      <c r="J298" s="52">
        <f t="shared" si="56"/>
        <v>73.9</v>
      </c>
      <c r="K298" s="11">
        <f t="shared" si="56"/>
        <v>9000</v>
      </c>
      <c r="L298" s="11">
        <f t="shared" si="56"/>
        <v>9000</v>
      </c>
      <c r="M298" s="36">
        <f>F298/C298</f>
        <v>0.7890164646336076</v>
      </c>
      <c r="N298" s="36">
        <f>G298/C298</f>
        <v>0.7890164646336076</v>
      </c>
    </row>
    <row r="299" ht="13.5" thickTop="1"/>
    <row r="300" ht="13.5" thickBot="1"/>
    <row r="301" spans="1:20" ht="14.25" thickBot="1" thickTop="1">
      <c r="A301" s="13"/>
      <c r="C301" s="107"/>
      <c r="D301" s="119"/>
      <c r="E301" s="39" t="s">
        <v>115</v>
      </c>
      <c r="F301" s="118"/>
      <c r="G301" s="40"/>
      <c r="H301" s="38"/>
      <c r="I301" s="53" t="s">
        <v>9</v>
      </c>
      <c r="J301" s="54"/>
      <c r="K301" s="163" t="s">
        <v>187</v>
      </c>
      <c r="L301" s="127"/>
      <c r="M301" s="166" t="s">
        <v>99</v>
      </c>
      <c r="N301" s="167"/>
      <c r="O301" s="85"/>
      <c r="P301" s="85"/>
      <c r="Q301" s="85"/>
      <c r="R301" s="86"/>
      <c r="S301" s="87"/>
      <c r="T301" s="88"/>
    </row>
    <row r="302" spans="1:20" s="1" customFormat="1" ht="14.25" thickBot="1" thickTop="1">
      <c r="A302" s="16" t="s">
        <v>109</v>
      </c>
      <c r="B302" s="10" t="s">
        <v>0</v>
      </c>
      <c r="C302" s="41" t="s">
        <v>92</v>
      </c>
      <c r="D302" s="41" t="s">
        <v>93</v>
      </c>
      <c r="E302" s="41" t="s">
        <v>11</v>
      </c>
      <c r="F302" s="41" t="s">
        <v>94</v>
      </c>
      <c r="G302" s="119" t="s">
        <v>175</v>
      </c>
      <c r="H302" s="38" t="s">
        <v>10</v>
      </c>
      <c r="I302" s="38" t="s">
        <v>93</v>
      </c>
      <c r="J302" s="38" t="s">
        <v>94</v>
      </c>
      <c r="K302" s="79" t="s">
        <v>94</v>
      </c>
      <c r="L302" s="120" t="s">
        <v>175</v>
      </c>
      <c r="M302" s="51" t="s">
        <v>94</v>
      </c>
      <c r="N302" s="51" t="s">
        <v>188</v>
      </c>
      <c r="O302" s="85"/>
      <c r="P302" s="85"/>
      <c r="Q302" s="85"/>
      <c r="R302" s="86"/>
      <c r="S302" s="87"/>
      <c r="T302" s="88"/>
    </row>
    <row r="303" spans="1:20" s="9" customFormat="1" ht="13.5" thickTop="1">
      <c r="A303" s="70" t="s">
        <v>104</v>
      </c>
      <c r="B303" s="4">
        <v>37617</v>
      </c>
      <c r="C303" s="45">
        <v>584.43</v>
      </c>
      <c r="D303" s="45">
        <v>582.94</v>
      </c>
      <c r="E303" s="45">
        <v>534.74</v>
      </c>
      <c r="F303" s="45">
        <v>533.31</v>
      </c>
      <c r="G303" s="45">
        <v>533.31</v>
      </c>
      <c r="H303" s="58">
        <v>9.9</v>
      </c>
      <c r="I303" s="58">
        <v>9.8</v>
      </c>
      <c r="J303" s="58">
        <v>9.7</v>
      </c>
      <c r="K303" s="83">
        <v>1147</v>
      </c>
      <c r="L303" s="125">
        <v>1147</v>
      </c>
      <c r="M303" s="168">
        <f>F303/C303</f>
        <v>0.9125301575894461</v>
      </c>
      <c r="N303" s="32">
        <f aca="true" t="shared" si="57" ref="N303:N309">G303/C303</f>
        <v>0.9125301575894461</v>
      </c>
      <c r="O303" s="74"/>
      <c r="P303" s="74"/>
      <c r="Q303" s="74"/>
      <c r="R303" s="75"/>
      <c r="S303" s="94"/>
      <c r="T303" s="76"/>
    </row>
    <row r="304" spans="1:20" s="9" customFormat="1" ht="12.75">
      <c r="A304" s="70" t="s">
        <v>105</v>
      </c>
      <c r="B304" s="4">
        <v>37618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58">
        <v>0</v>
      </c>
      <c r="I304" s="58">
        <v>0</v>
      </c>
      <c r="J304" s="58">
        <v>0</v>
      </c>
      <c r="K304" s="83">
        <v>0</v>
      </c>
      <c r="L304" s="125">
        <v>0</v>
      </c>
      <c r="M304" s="168">
        <v>0</v>
      </c>
      <c r="N304" s="32">
        <v>0</v>
      </c>
      <c r="O304" s="74"/>
      <c r="P304" s="74"/>
      <c r="Q304" s="74"/>
      <c r="R304" s="75"/>
      <c r="S304" s="94"/>
      <c r="T304" s="76"/>
    </row>
    <row r="305" spans="1:20" s="9" customFormat="1" ht="12.75">
      <c r="A305" s="70" t="s">
        <v>106</v>
      </c>
      <c r="B305" s="4">
        <v>37619</v>
      </c>
      <c r="C305" s="45">
        <v>1198.11</v>
      </c>
      <c r="D305" s="45">
        <v>1082.74</v>
      </c>
      <c r="E305" s="45">
        <v>686.11</v>
      </c>
      <c r="F305" s="45">
        <v>683.13</v>
      </c>
      <c r="G305" s="45">
        <v>609.75</v>
      </c>
      <c r="H305" s="58">
        <v>17.2</v>
      </c>
      <c r="I305" s="58">
        <v>15.8</v>
      </c>
      <c r="J305" s="58">
        <v>10</v>
      </c>
      <c r="K305" s="83">
        <v>1362</v>
      </c>
      <c r="L305" s="125">
        <v>1105</v>
      </c>
      <c r="M305" s="168">
        <f>F305/C305</f>
        <v>0.570173022510454</v>
      </c>
      <c r="N305" s="32">
        <f t="shared" si="57"/>
        <v>0.5089265593309463</v>
      </c>
      <c r="O305" s="74"/>
      <c r="P305" s="74"/>
      <c r="Q305" s="74"/>
      <c r="R305" s="75"/>
      <c r="S305" s="94"/>
      <c r="T305" s="76"/>
    </row>
    <row r="306" spans="1:20" s="9" customFormat="1" ht="12.75">
      <c r="A306" s="70" t="s">
        <v>107</v>
      </c>
      <c r="B306" s="4">
        <v>37620</v>
      </c>
      <c r="C306" s="45">
        <v>1214.26</v>
      </c>
      <c r="D306" s="45">
        <v>1212.05</v>
      </c>
      <c r="E306" s="45">
        <v>1111.27</v>
      </c>
      <c r="F306" s="45">
        <v>1104.08</v>
      </c>
      <c r="G306" s="45">
        <v>1104.08</v>
      </c>
      <c r="H306" s="58">
        <v>17.7</v>
      </c>
      <c r="I306" s="58">
        <v>17.7</v>
      </c>
      <c r="J306" s="58">
        <v>17.4</v>
      </c>
      <c r="K306" s="83">
        <v>2225</v>
      </c>
      <c r="L306" s="125">
        <v>2225</v>
      </c>
      <c r="M306" s="168">
        <f>F306/C306</f>
        <v>0.909261607892873</v>
      </c>
      <c r="N306" s="32">
        <f t="shared" si="57"/>
        <v>0.909261607892873</v>
      </c>
      <c r="O306" s="74"/>
      <c r="P306" s="74"/>
      <c r="Q306" s="74"/>
      <c r="R306" s="75"/>
      <c r="S306" s="94"/>
      <c r="T306" s="76"/>
    </row>
    <row r="307" spans="1:20" s="9" customFormat="1" ht="12.75">
      <c r="A307" s="70" t="s">
        <v>108</v>
      </c>
      <c r="B307" s="4">
        <v>37621</v>
      </c>
      <c r="C307" s="45">
        <v>181.64</v>
      </c>
      <c r="D307" s="45">
        <v>181.43</v>
      </c>
      <c r="E307" s="45">
        <v>172.74</v>
      </c>
      <c r="F307" s="45">
        <v>172.69</v>
      </c>
      <c r="G307" s="45">
        <v>172.69</v>
      </c>
      <c r="H307" s="58">
        <v>4.4</v>
      </c>
      <c r="I307" s="58">
        <v>4.4</v>
      </c>
      <c r="J307" s="58">
        <v>4.3</v>
      </c>
      <c r="K307" s="83">
        <v>511</v>
      </c>
      <c r="L307" s="125">
        <v>511</v>
      </c>
      <c r="M307" s="168">
        <f>F307/C307</f>
        <v>0.9507267121779345</v>
      </c>
      <c r="N307" s="32">
        <f t="shared" si="57"/>
        <v>0.9507267121779345</v>
      </c>
      <c r="O307" s="74"/>
      <c r="P307" s="74"/>
      <c r="Q307" s="74"/>
      <c r="R307" s="75"/>
      <c r="S307" s="94"/>
      <c r="T307" s="76"/>
    </row>
    <row r="308" spans="1:20" s="9" customFormat="1" ht="12.75">
      <c r="A308" s="98" t="s">
        <v>102</v>
      </c>
      <c r="B308" s="112">
        <v>37622</v>
      </c>
      <c r="C308" s="43">
        <v>1075.95</v>
      </c>
      <c r="D308" s="43">
        <v>1019.9</v>
      </c>
      <c r="E308" s="43">
        <v>914.37</v>
      </c>
      <c r="F308" s="43">
        <v>905.2</v>
      </c>
      <c r="G308" s="43">
        <v>905.2</v>
      </c>
      <c r="H308" s="56">
        <v>18.2</v>
      </c>
      <c r="I308" s="56">
        <v>17.4</v>
      </c>
      <c r="J308" s="56">
        <v>17.1</v>
      </c>
      <c r="K308" s="81">
        <v>2430</v>
      </c>
      <c r="L308" s="122">
        <v>2430</v>
      </c>
      <c r="M308" s="169">
        <f>F308/C308</f>
        <v>0.8413030345276268</v>
      </c>
      <c r="N308" s="33">
        <f t="shared" si="57"/>
        <v>0.8413030345276268</v>
      </c>
      <c r="O308" s="74"/>
      <c r="P308" s="74"/>
      <c r="Q308" s="74"/>
      <c r="R308" s="75"/>
      <c r="S308" s="94"/>
      <c r="T308" s="76"/>
    </row>
    <row r="309" spans="1:20" s="9" customFormat="1" ht="13.5" thickBot="1">
      <c r="A309" s="70" t="s">
        <v>103</v>
      </c>
      <c r="B309" s="108">
        <v>37623</v>
      </c>
      <c r="C309" s="45">
        <v>326.13</v>
      </c>
      <c r="D309" s="45">
        <v>325.77</v>
      </c>
      <c r="E309" s="45">
        <v>303.56</v>
      </c>
      <c r="F309" s="45">
        <v>303.31</v>
      </c>
      <c r="G309" s="45">
        <v>303.31</v>
      </c>
      <c r="H309" s="58">
        <v>5.8</v>
      </c>
      <c r="I309" s="58">
        <v>5.8</v>
      </c>
      <c r="J309" s="58">
        <v>5.7</v>
      </c>
      <c r="K309" s="83">
        <v>767</v>
      </c>
      <c r="L309" s="125">
        <v>767</v>
      </c>
      <c r="M309" s="168">
        <f>F309/C309</f>
        <v>0.9300279029834728</v>
      </c>
      <c r="N309" s="32">
        <f t="shared" si="57"/>
        <v>0.9300279029834728</v>
      </c>
      <c r="O309" s="74"/>
      <c r="P309" s="74"/>
      <c r="Q309" s="74"/>
      <c r="R309" s="75"/>
      <c r="S309" s="94"/>
      <c r="T309" s="76"/>
    </row>
    <row r="310" spans="1:14" ht="14.25" thickBot="1" thickTop="1">
      <c r="A310" s="180"/>
      <c r="B310" s="181"/>
      <c r="C310" s="52">
        <f aca="true" t="shared" si="58" ref="C310:L310">SUM(C303:C309)</f>
        <v>4580.52</v>
      </c>
      <c r="D310" s="52">
        <f t="shared" si="58"/>
        <v>4404.83</v>
      </c>
      <c r="E310" s="52">
        <f t="shared" si="58"/>
        <v>3722.7899999999995</v>
      </c>
      <c r="F310" s="52">
        <f t="shared" si="58"/>
        <v>3701.72</v>
      </c>
      <c r="G310" s="52">
        <f t="shared" si="58"/>
        <v>3628.3399999999997</v>
      </c>
      <c r="H310" s="52">
        <f t="shared" si="58"/>
        <v>73.19999999999999</v>
      </c>
      <c r="I310" s="52">
        <f t="shared" si="58"/>
        <v>70.89999999999999</v>
      </c>
      <c r="J310" s="52">
        <f t="shared" si="58"/>
        <v>64.19999999999999</v>
      </c>
      <c r="K310" s="11">
        <f t="shared" si="58"/>
        <v>8442</v>
      </c>
      <c r="L310" s="11">
        <f t="shared" si="58"/>
        <v>8185</v>
      </c>
      <c r="M310" s="36">
        <f>F310/C310</f>
        <v>0.8081440535135748</v>
      </c>
      <c r="N310" s="36">
        <f>G310/C310</f>
        <v>0.7921240383187934</v>
      </c>
    </row>
    <row r="311" ht="13.5" thickTop="1"/>
    <row r="312" ht="13.5" thickBot="1"/>
    <row r="313" spans="1:20" ht="14.25" thickBot="1" thickTop="1">
      <c r="A313" s="13"/>
      <c r="C313" s="107"/>
      <c r="D313" s="119"/>
      <c r="E313" s="39" t="s">
        <v>115</v>
      </c>
      <c r="F313" s="118"/>
      <c r="G313" s="40"/>
      <c r="H313" s="38"/>
      <c r="I313" s="53" t="s">
        <v>9</v>
      </c>
      <c r="J313" s="54"/>
      <c r="K313" s="163" t="s">
        <v>187</v>
      </c>
      <c r="L313" s="127"/>
      <c r="M313" s="166" t="s">
        <v>99</v>
      </c>
      <c r="N313" s="167"/>
      <c r="O313" s="85"/>
      <c r="P313" s="85"/>
      <c r="Q313" s="85"/>
      <c r="R313" s="86"/>
      <c r="S313" s="87"/>
      <c r="T313" s="88"/>
    </row>
    <row r="314" spans="1:20" s="1" customFormat="1" ht="14.25" thickBot="1" thickTop="1">
      <c r="A314" s="16" t="s">
        <v>109</v>
      </c>
      <c r="B314" s="10" t="s">
        <v>0</v>
      </c>
      <c r="C314" s="41" t="s">
        <v>92</v>
      </c>
      <c r="D314" s="41" t="s">
        <v>93</v>
      </c>
      <c r="E314" s="41" t="s">
        <v>11</v>
      </c>
      <c r="F314" s="41" t="s">
        <v>94</v>
      </c>
      <c r="G314" s="119" t="s">
        <v>175</v>
      </c>
      <c r="H314" s="38" t="s">
        <v>10</v>
      </c>
      <c r="I314" s="38" t="s">
        <v>93</v>
      </c>
      <c r="J314" s="38" t="s">
        <v>94</v>
      </c>
      <c r="K314" s="79" t="s">
        <v>94</v>
      </c>
      <c r="L314" s="120" t="s">
        <v>175</v>
      </c>
      <c r="M314" s="51" t="s">
        <v>94</v>
      </c>
      <c r="N314" s="51" t="s">
        <v>188</v>
      </c>
      <c r="O314" s="85"/>
      <c r="P314" s="85"/>
      <c r="Q314" s="85"/>
      <c r="R314" s="86"/>
      <c r="S314" s="87"/>
      <c r="T314" s="88"/>
    </row>
    <row r="315" spans="1:24" s="9" customFormat="1" ht="13.5" thickTop="1">
      <c r="A315" s="70" t="s">
        <v>104</v>
      </c>
      <c r="B315" s="108">
        <v>37624</v>
      </c>
      <c r="C315" s="45">
        <v>1316.42</v>
      </c>
      <c r="D315" s="45">
        <v>1250.2</v>
      </c>
      <c r="E315" s="45">
        <v>1066.22</v>
      </c>
      <c r="F315" s="45">
        <v>994.22</v>
      </c>
      <c r="G315" s="45">
        <v>974.38</v>
      </c>
      <c r="H315" s="58">
        <v>21</v>
      </c>
      <c r="I315" s="58">
        <v>19.9</v>
      </c>
      <c r="J315" s="58">
        <v>19.3</v>
      </c>
      <c r="K315" s="83">
        <v>2761</v>
      </c>
      <c r="L315" s="125">
        <v>2625</v>
      </c>
      <c r="M315" s="168">
        <f>F315/C315</f>
        <v>0.7552452864587289</v>
      </c>
      <c r="N315" s="32">
        <f aca="true" t="shared" si="59" ref="N315:N321">G315/C315</f>
        <v>0.7401741085671746</v>
      </c>
      <c r="O315" s="74"/>
      <c r="P315" s="74"/>
      <c r="Q315" s="74"/>
      <c r="R315" s="74"/>
      <c r="S315" s="74"/>
      <c r="T315" s="75"/>
      <c r="U315" s="94"/>
      <c r="V315" s="94"/>
      <c r="W315" s="76"/>
      <c r="X315" s="76"/>
    </row>
    <row r="316" spans="1:24" s="9" customFormat="1" ht="12.75">
      <c r="A316" s="70" t="s">
        <v>105</v>
      </c>
      <c r="B316" s="108">
        <v>37625</v>
      </c>
      <c r="C316" s="45">
        <v>1365.3</v>
      </c>
      <c r="D316" s="45">
        <v>1243.8</v>
      </c>
      <c r="E316" s="45">
        <v>1048.93</v>
      </c>
      <c r="F316" s="45">
        <v>1046</v>
      </c>
      <c r="G316" s="45">
        <v>1046</v>
      </c>
      <c r="H316" s="58">
        <v>21.5</v>
      </c>
      <c r="I316" s="58">
        <v>19.4</v>
      </c>
      <c r="J316" s="58">
        <v>18.7</v>
      </c>
      <c r="K316" s="83">
        <v>2898</v>
      </c>
      <c r="L316" s="125">
        <v>2898</v>
      </c>
      <c r="M316" s="168">
        <f>F316/C316</f>
        <v>0.7661319856441808</v>
      </c>
      <c r="N316" s="32">
        <f t="shared" si="59"/>
        <v>0.7661319856441808</v>
      </c>
      <c r="O316" s="74"/>
      <c r="P316" s="74"/>
      <c r="Q316" s="74"/>
      <c r="R316" s="74"/>
      <c r="S316" s="74"/>
      <c r="T316" s="75"/>
      <c r="U316" s="94"/>
      <c r="V316" s="94"/>
      <c r="W316" s="76"/>
      <c r="X316" s="76"/>
    </row>
    <row r="317" spans="1:24" s="9" customFormat="1" ht="12.75">
      <c r="A317" s="70" t="s">
        <v>106</v>
      </c>
      <c r="B317" s="108">
        <v>37626</v>
      </c>
      <c r="C317" s="45">
        <v>1385.81</v>
      </c>
      <c r="D317" s="45">
        <v>1378.62</v>
      </c>
      <c r="E317" s="45">
        <v>1200.18</v>
      </c>
      <c r="F317" s="45">
        <v>1197.12</v>
      </c>
      <c r="G317" s="45">
        <v>1197.12</v>
      </c>
      <c r="H317" s="58">
        <v>21.7</v>
      </c>
      <c r="I317" s="58">
        <v>21.6</v>
      </c>
      <c r="J317" s="58">
        <v>21.1</v>
      </c>
      <c r="K317" s="83">
        <v>3252</v>
      </c>
      <c r="L317" s="125">
        <v>3252</v>
      </c>
      <c r="M317" s="168">
        <f>F317/C317</f>
        <v>0.8638413635346837</v>
      </c>
      <c r="N317" s="32">
        <f t="shared" si="59"/>
        <v>0.8638413635346837</v>
      </c>
      <c r="O317" s="74"/>
      <c r="P317" s="74"/>
      <c r="Q317" s="74"/>
      <c r="R317" s="74"/>
      <c r="S317" s="74"/>
      <c r="T317" s="75"/>
      <c r="U317" s="94"/>
      <c r="V317" s="94"/>
      <c r="W317" s="76"/>
      <c r="X317" s="76"/>
    </row>
    <row r="318" spans="1:24" s="9" customFormat="1" ht="12.75">
      <c r="A318" s="70" t="s">
        <v>107</v>
      </c>
      <c r="B318" s="108">
        <v>37627</v>
      </c>
      <c r="C318" s="45">
        <v>258.77</v>
      </c>
      <c r="D318" s="45">
        <v>256</v>
      </c>
      <c r="E318" s="45">
        <v>230.21</v>
      </c>
      <c r="F318" s="45">
        <v>230.06</v>
      </c>
      <c r="G318" s="45">
        <v>230.06</v>
      </c>
      <c r="H318" s="58">
        <v>6.8</v>
      </c>
      <c r="I318" s="58">
        <v>6.7</v>
      </c>
      <c r="J318" s="58">
        <v>6.5</v>
      </c>
      <c r="K318" s="83">
        <v>1098</v>
      </c>
      <c r="L318" s="125">
        <v>1098</v>
      </c>
      <c r="M318" s="168">
        <f>F318/C318</f>
        <v>0.8890520539475211</v>
      </c>
      <c r="N318" s="32">
        <f t="shared" si="59"/>
        <v>0.8890520539475211</v>
      </c>
      <c r="O318" s="74"/>
      <c r="P318" s="74"/>
      <c r="Q318" s="74"/>
      <c r="R318" s="74"/>
      <c r="S318" s="74"/>
      <c r="T318" s="75"/>
      <c r="U318" s="94"/>
      <c r="V318" s="94"/>
      <c r="W318" s="76"/>
      <c r="X318" s="76"/>
    </row>
    <row r="319" spans="1:24" s="9" customFormat="1" ht="12.75">
      <c r="A319" s="70" t="s">
        <v>108</v>
      </c>
      <c r="B319" s="108">
        <v>37628</v>
      </c>
      <c r="C319" s="45">
        <v>0</v>
      </c>
      <c r="D319" s="45">
        <v>0</v>
      </c>
      <c r="E319" s="45">
        <v>0</v>
      </c>
      <c r="F319" s="45">
        <v>0</v>
      </c>
      <c r="G319" s="45">
        <v>0</v>
      </c>
      <c r="H319" s="58">
        <v>0</v>
      </c>
      <c r="I319" s="58">
        <v>0</v>
      </c>
      <c r="J319" s="58">
        <v>0</v>
      </c>
      <c r="K319" s="83">
        <v>0</v>
      </c>
      <c r="L319" s="125">
        <v>0</v>
      </c>
      <c r="M319" s="168">
        <v>0</v>
      </c>
      <c r="N319" s="32">
        <v>0</v>
      </c>
      <c r="O319" s="74"/>
      <c r="P319" s="74"/>
      <c r="Q319" s="74"/>
      <c r="R319" s="74"/>
      <c r="S319" s="74"/>
      <c r="T319" s="75"/>
      <c r="U319" s="94"/>
      <c r="V319" s="94"/>
      <c r="W319" s="76"/>
      <c r="X319" s="76"/>
    </row>
    <row r="320" spans="1:24" s="9" customFormat="1" ht="12.75">
      <c r="A320" s="70" t="s">
        <v>102</v>
      </c>
      <c r="B320" s="108">
        <v>37629</v>
      </c>
      <c r="C320" s="45">
        <v>192.31</v>
      </c>
      <c r="D320" s="45">
        <v>92.26</v>
      </c>
      <c r="E320" s="45">
        <v>68.87</v>
      </c>
      <c r="F320" s="45">
        <v>68.64</v>
      </c>
      <c r="G320" s="45">
        <v>68.84</v>
      </c>
      <c r="H320" s="58">
        <v>2.9</v>
      </c>
      <c r="I320" s="58">
        <v>1.4</v>
      </c>
      <c r="J320" s="58">
        <v>1.3</v>
      </c>
      <c r="K320" s="83">
        <v>190</v>
      </c>
      <c r="L320" s="125">
        <v>190</v>
      </c>
      <c r="M320" s="168">
        <f>F320/C320</f>
        <v>0.35692371691539704</v>
      </c>
      <c r="N320" s="32">
        <f t="shared" si="59"/>
        <v>0.3579637044355468</v>
      </c>
      <c r="O320" s="74"/>
      <c r="P320" s="74"/>
      <c r="Q320" s="74"/>
      <c r="R320" s="74"/>
      <c r="S320" s="74"/>
      <c r="T320" s="75"/>
      <c r="U320" s="94"/>
      <c r="V320" s="94"/>
      <c r="W320" s="76"/>
      <c r="X320" s="76"/>
    </row>
    <row r="321" spans="1:24" s="9" customFormat="1" ht="13.5" thickBot="1">
      <c r="A321" s="70" t="s">
        <v>103</v>
      </c>
      <c r="B321" s="108">
        <v>37630</v>
      </c>
      <c r="C321" s="45">
        <v>634.02</v>
      </c>
      <c r="D321" s="45">
        <v>609.2</v>
      </c>
      <c r="E321" s="45">
        <v>524.48</v>
      </c>
      <c r="F321" s="45">
        <v>521.88</v>
      </c>
      <c r="G321" s="45">
        <v>521.88</v>
      </c>
      <c r="H321" s="58">
        <v>12.9</v>
      </c>
      <c r="I321" s="58">
        <v>12.4</v>
      </c>
      <c r="J321" s="58">
        <v>11.2</v>
      </c>
      <c r="K321" s="83">
        <v>1695</v>
      </c>
      <c r="L321" s="125">
        <v>1695</v>
      </c>
      <c r="M321" s="168">
        <f>F321/C321</f>
        <v>0.8231286079303493</v>
      </c>
      <c r="N321" s="32">
        <f t="shared" si="59"/>
        <v>0.8231286079303493</v>
      </c>
      <c r="O321" s="74"/>
      <c r="P321" s="74"/>
      <c r="Q321" s="74"/>
      <c r="R321" s="74"/>
      <c r="S321" s="74"/>
      <c r="T321" s="75"/>
      <c r="U321" s="94"/>
      <c r="V321" s="94"/>
      <c r="W321" s="76"/>
      <c r="X321" s="76"/>
    </row>
    <row r="322" spans="1:14" ht="14.25" thickBot="1" thickTop="1">
      <c r="A322" s="180"/>
      <c r="B322" s="181"/>
      <c r="C322" s="52">
        <f aca="true" t="shared" si="60" ref="C322:L322">SUM(C315:C321)</f>
        <v>5152.630000000001</v>
      </c>
      <c r="D322" s="52">
        <f t="shared" si="60"/>
        <v>4830.08</v>
      </c>
      <c r="E322" s="52">
        <f t="shared" si="60"/>
        <v>4138.889999999999</v>
      </c>
      <c r="F322" s="52">
        <f t="shared" si="60"/>
        <v>4057.92</v>
      </c>
      <c r="G322" s="52">
        <f t="shared" si="60"/>
        <v>4038.28</v>
      </c>
      <c r="H322" s="52">
        <f t="shared" si="60"/>
        <v>86.80000000000001</v>
      </c>
      <c r="I322" s="52">
        <f t="shared" si="60"/>
        <v>81.4</v>
      </c>
      <c r="J322" s="52">
        <f t="shared" si="60"/>
        <v>78.1</v>
      </c>
      <c r="K322" s="11">
        <f t="shared" si="60"/>
        <v>11894</v>
      </c>
      <c r="L322" s="11">
        <f t="shared" si="60"/>
        <v>11758</v>
      </c>
      <c r="M322" s="36">
        <f>F322/C322</f>
        <v>0.7875434486854285</v>
      </c>
      <c r="N322" s="36">
        <f>G322/C322</f>
        <v>0.7837318029821663</v>
      </c>
    </row>
    <row r="323" ht="13.5" thickTop="1"/>
    <row r="324" ht="13.5" thickBot="1"/>
    <row r="325" spans="1:20" ht="14.25" thickBot="1" thickTop="1">
      <c r="A325" s="13"/>
      <c r="C325" s="107"/>
      <c r="D325" s="119"/>
      <c r="E325" s="39" t="s">
        <v>115</v>
      </c>
      <c r="F325" s="118"/>
      <c r="G325" s="40"/>
      <c r="H325" s="38"/>
      <c r="I325" s="53" t="s">
        <v>9</v>
      </c>
      <c r="J325" s="54"/>
      <c r="K325" s="163" t="s">
        <v>187</v>
      </c>
      <c r="L325" s="127"/>
      <c r="M325" s="166" t="s">
        <v>99</v>
      </c>
      <c r="N325" s="167"/>
      <c r="O325" s="85"/>
      <c r="P325" s="85"/>
      <c r="Q325" s="85"/>
      <c r="R325" s="86"/>
      <c r="S325" s="87"/>
      <c r="T325" s="88"/>
    </row>
    <row r="326" spans="1:20" s="1" customFormat="1" ht="14.25" thickBot="1" thickTop="1">
      <c r="A326" s="16" t="s">
        <v>109</v>
      </c>
      <c r="B326" s="10" t="s">
        <v>0</v>
      </c>
      <c r="C326" s="41" t="s">
        <v>92</v>
      </c>
      <c r="D326" s="41" t="s">
        <v>93</v>
      </c>
      <c r="E326" s="41" t="s">
        <v>11</v>
      </c>
      <c r="F326" s="41" t="s">
        <v>94</v>
      </c>
      <c r="G326" s="119" t="s">
        <v>175</v>
      </c>
      <c r="H326" s="38" t="s">
        <v>10</v>
      </c>
      <c r="I326" s="38" t="s">
        <v>93</v>
      </c>
      <c r="J326" s="38" t="s">
        <v>94</v>
      </c>
      <c r="K326" s="79" t="s">
        <v>94</v>
      </c>
      <c r="L326" s="120" t="s">
        <v>175</v>
      </c>
      <c r="M326" s="51" t="s">
        <v>94</v>
      </c>
      <c r="N326" s="51" t="s">
        <v>188</v>
      </c>
      <c r="O326" s="85"/>
      <c r="P326" s="85"/>
      <c r="Q326" s="85"/>
      <c r="R326" s="86"/>
      <c r="S326" s="87"/>
      <c r="T326" s="88"/>
    </row>
    <row r="327" spans="1:24" s="9" customFormat="1" ht="13.5" thickTop="1">
      <c r="A327" s="70" t="s">
        <v>104</v>
      </c>
      <c r="B327" s="108">
        <v>37631</v>
      </c>
      <c r="C327" s="45">
        <v>587.92</v>
      </c>
      <c r="D327" s="45">
        <v>490.05</v>
      </c>
      <c r="E327" s="45">
        <v>391.39</v>
      </c>
      <c r="F327" s="45">
        <v>389.2</v>
      </c>
      <c r="G327" s="45">
        <v>358.98</v>
      </c>
      <c r="H327" s="58">
        <v>8.1</v>
      </c>
      <c r="I327" s="58">
        <v>6.9</v>
      </c>
      <c r="J327" s="58">
        <v>6.5</v>
      </c>
      <c r="K327" s="83">
        <v>787</v>
      </c>
      <c r="L327" s="125">
        <v>672</v>
      </c>
      <c r="M327" s="168">
        <f>F327/C327</f>
        <v>0.6619948292284665</v>
      </c>
      <c r="N327" s="32">
        <f>G327/C327</f>
        <v>0.6105932779970065</v>
      </c>
      <c r="O327" s="74"/>
      <c r="P327" s="74"/>
      <c r="Q327" s="74"/>
      <c r="R327" s="74"/>
      <c r="S327" s="74"/>
      <c r="T327" s="75"/>
      <c r="U327" s="94"/>
      <c r="V327" s="94"/>
      <c r="W327" s="76"/>
      <c r="X327" s="76"/>
    </row>
    <row r="328" spans="1:24" s="9" customFormat="1" ht="12.75">
      <c r="A328" s="70" t="s">
        <v>105</v>
      </c>
      <c r="B328" s="108">
        <v>37632</v>
      </c>
      <c r="C328" s="45">
        <v>1374.14</v>
      </c>
      <c r="D328" s="45">
        <v>1257.33</v>
      </c>
      <c r="E328" s="45">
        <v>1081.05</v>
      </c>
      <c r="F328" s="45">
        <v>1074.92</v>
      </c>
      <c r="G328" s="45">
        <v>1074.92</v>
      </c>
      <c r="H328" s="58">
        <v>21.8</v>
      </c>
      <c r="I328" s="58">
        <v>19.9</v>
      </c>
      <c r="J328" s="58">
        <v>18.7</v>
      </c>
      <c r="K328" s="83">
        <v>2463</v>
      </c>
      <c r="L328" s="125">
        <v>2463</v>
      </c>
      <c r="M328" s="168">
        <f>F328/C328</f>
        <v>0.7822492613561937</v>
      </c>
      <c r="N328" s="32">
        <f>G328/C328</f>
        <v>0.7822492613561937</v>
      </c>
      <c r="O328" s="74"/>
      <c r="P328" s="74"/>
      <c r="Q328" s="74"/>
      <c r="R328" s="74"/>
      <c r="S328" s="74"/>
      <c r="T328" s="75"/>
      <c r="U328" s="94"/>
      <c r="V328" s="94"/>
      <c r="W328" s="76"/>
      <c r="X328" s="76"/>
    </row>
    <row r="329" spans="1:24" s="9" customFormat="1" ht="12.75">
      <c r="A329" s="70" t="s">
        <v>106</v>
      </c>
      <c r="B329" s="4">
        <v>37633</v>
      </c>
      <c r="C329" s="45">
        <v>367.06</v>
      </c>
      <c r="D329" s="45">
        <v>363.18</v>
      </c>
      <c r="E329" s="45">
        <v>321.13</v>
      </c>
      <c r="F329" s="45">
        <v>320.36</v>
      </c>
      <c r="G329" s="45">
        <v>320.36</v>
      </c>
      <c r="H329" s="58">
        <v>7</v>
      </c>
      <c r="I329" s="58">
        <v>7</v>
      </c>
      <c r="J329" s="58">
        <v>6.5</v>
      </c>
      <c r="K329" s="83">
        <v>859</v>
      </c>
      <c r="L329" s="125">
        <v>859</v>
      </c>
      <c r="M329" s="168">
        <f>F329/C329</f>
        <v>0.8727728436767831</v>
      </c>
      <c r="N329" s="32">
        <f>G329/C329</f>
        <v>0.8727728436767831</v>
      </c>
      <c r="O329" s="74"/>
      <c r="P329" s="74"/>
      <c r="Q329" s="74"/>
      <c r="R329" s="74"/>
      <c r="S329" s="74"/>
      <c r="T329" s="75"/>
      <c r="U329" s="94"/>
      <c r="V329" s="94"/>
      <c r="W329" s="76"/>
      <c r="X329" s="76"/>
    </row>
    <row r="330" spans="1:24" s="9" customFormat="1" ht="12.75">
      <c r="A330" s="98" t="s">
        <v>107</v>
      </c>
      <c r="B330" s="12">
        <v>37634</v>
      </c>
      <c r="C330" s="45">
        <v>0</v>
      </c>
      <c r="D330" s="45">
        <v>0</v>
      </c>
      <c r="E330" s="45">
        <v>0</v>
      </c>
      <c r="F330" s="45">
        <v>0</v>
      </c>
      <c r="G330" s="45">
        <v>0</v>
      </c>
      <c r="H330" s="58">
        <v>0</v>
      </c>
      <c r="I330" s="58">
        <v>0</v>
      </c>
      <c r="J330" s="58">
        <v>0</v>
      </c>
      <c r="K330" s="83">
        <v>0</v>
      </c>
      <c r="L330" s="125">
        <v>0</v>
      </c>
      <c r="M330" s="168">
        <v>0</v>
      </c>
      <c r="N330" s="32">
        <v>0</v>
      </c>
      <c r="O330" s="74"/>
      <c r="P330" s="74"/>
      <c r="Q330" s="74"/>
      <c r="R330" s="74"/>
      <c r="S330" s="74"/>
      <c r="T330" s="75"/>
      <c r="U330" s="94"/>
      <c r="V330" s="94"/>
      <c r="W330" s="76"/>
      <c r="X330" s="76"/>
    </row>
    <row r="331" spans="1:24" s="9" customFormat="1" ht="12.75">
      <c r="A331" s="70" t="s">
        <v>108</v>
      </c>
      <c r="B331" s="4">
        <v>37635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58">
        <v>0</v>
      </c>
      <c r="I331" s="58">
        <v>0</v>
      </c>
      <c r="J331" s="58">
        <v>0</v>
      </c>
      <c r="K331" s="83">
        <v>0</v>
      </c>
      <c r="L331" s="125">
        <v>0</v>
      </c>
      <c r="M331" s="168">
        <v>0</v>
      </c>
      <c r="N331" s="32">
        <v>0</v>
      </c>
      <c r="O331" s="74"/>
      <c r="P331" s="74"/>
      <c r="Q331" s="74"/>
      <c r="R331" s="74"/>
      <c r="S331" s="74"/>
      <c r="T331" s="75"/>
      <c r="U331" s="94"/>
      <c r="V331" s="94"/>
      <c r="W331" s="76"/>
      <c r="X331" s="76"/>
    </row>
    <row r="332" spans="1:24" s="9" customFormat="1" ht="12.75">
      <c r="A332" s="70" t="s">
        <v>102</v>
      </c>
      <c r="B332" s="4">
        <v>37636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58">
        <v>0</v>
      </c>
      <c r="I332" s="58">
        <v>0</v>
      </c>
      <c r="J332" s="58">
        <v>0</v>
      </c>
      <c r="K332" s="83">
        <v>0</v>
      </c>
      <c r="L332" s="125">
        <v>0</v>
      </c>
      <c r="M332" s="168">
        <v>0</v>
      </c>
      <c r="N332" s="32">
        <v>0</v>
      </c>
      <c r="O332" s="74"/>
      <c r="P332" s="74"/>
      <c r="Q332" s="74"/>
      <c r="R332" s="74"/>
      <c r="S332" s="74"/>
      <c r="T332" s="75"/>
      <c r="U332" s="94"/>
      <c r="V332" s="94"/>
      <c r="W332" s="76"/>
      <c r="X332" s="76"/>
    </row>
    <row r="333" spans="1:24" s="9" customFormat="1" ht="13.5" thickBot="1">
      <c r="A333" s="70" t="s">
        <v>103</v>
      </c>
      <c r="B333" s="4">
        <v>37637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58">
        <v>0</v>
      </c>
      <c r="I333" s="58">
        <v>0</v>
      </c>
      <c r="J333" s="58">
        <v>0</v>
      </c>
      <c r="K333" s="83">
        <v>0</v>
      </c>
      <c r="L333" s="125">
        <v>0</v>
      </c>
      <c r="M333" s="168">
        <v>0</v>
      </c>
      <c r="N333" s="32">
        <v>0</v>
      </c>
      <c r="O333" s="74"/>
      <c r="P333" s="74"/>
      <c r="Q333" s="74"/>
      <c r="R333" s="74"/>
      <c r="S333" s="74"/>
      <c r="T333" s="75"/>
      <c r="U333" s="94"/>
      <c r="V333" s="94"/>
      <c r="W333" s="76"/>
      <c r="X333" s="76"/>
    </row>
    <row r="334" spans="1:14" ht="14.25" thickBot="1" thickTop="1">
      <c r="A334" s="180"/>
      <c r="B334" s="181"/>
      <c r="C334" s="52">
        <f aca="true" t="shared" si="61" ref="C334:L334">SUM(C327:C333)</f>
        <v>2329.12</v>
      </c>
      <c r="D334" s="52">
        <f t="shared" si="61"/>
        <v>2110.56</v>
      </c>
      <c r="E334" s="52">
        <f t="shared" si="61"/>
        <v>1793.5700000000002</v>
      </c>
      <c r="F334" s="52">
        <f t="shared" si="61"/>
        <v>1784.48</v>
      </c>
      <c r="G334" s="52">
        <f t="shared" si="61"/>
        <v>1754.2600000000002</v>
      </c>
      <c r="H334" s="52">
        <f t="shared" si="61"/>
        <v>36.9</v>
      </c>
      <c r="I334" s="52">
        <f t="shared" si="61"/>
        <v>33.8</v>
      </c>
      <c r="J334" s="52">
        <f t="shared" si="61"/>
        <v>31.7</v>
      </c>
      <c r="K334" s="11">
        <f t="shared" si="61"/>
        <v>4109</v>
      </c>
      <c r="L334" s="11">
        <f t="shared" si="61"/>
        <v>3994</v>
      </c>
      <c r="M334" s="36">
        <f>F334/C334</f>
        <v>0.7661606100158</v>
      </c>
      <c r="N334" s="36">
        <f>G334/C334</f>
        <v>0.7531857525589065</v>
      </c>
    </row>
    <row r="335" ht="13.5" thickTop="1"/>
    <row r="336" ht="13.5" thickBot="1"/>
    <row r="337" spans="1:14" ht="14.25" thickBot="1" thickTop="1">
      <c r="A337" s="13"/>
      <c r="C337" s="107"/>
      <c r="D337" s="119"/>
      <c r="E337" s="39" t="s">
        <v>115</v>
      </c>
      <c r="F337" s="118"/>
      <c r="G337" s="40"/>
      <c r="H337" s="38"/>
      <c r="I337" s="53" t="s">
        <v>9</v>
      </c>
      <c r="J337" s="54"/>
      <c r="K337" s="163" t="s">
        <v>187</v>
      </c>
      <c r="L337" s="127"/>
      <c r="M337" s="166" t="s">
        <v>99</v>
      </c>
      <c r="N337" s="167"/>
    </row>
    <row r="338" spans="1:14" ht="14.25" thickBot="1" thickTop="1">
      <c r="A338" s="16" t="s">
        <v>109</v>
      </c>
      <c r="B338" s="10" t="s">
        <v>0</v>
      </c>
      <c r="C338" s="41" t="s">
        <v>92</v>
      </c>
      <c r="D338" s="41" t="s">
        <v>93</v>
      </c>
      <c r="E338" s="41" t="s">
        <v>11</v>
      </c>
      <c r="F338" s="41" t="s">
        <v>94</v>
      </c>
      <c r="G338" s="119" t="s">
        <v>175</v>
      </c>
      <c r="H338" s="38" t="s">
        <v>10</v>
      </c>
      <c r="I338" s="38" t="s">
        <v>93</v>
      </c>
      <c r="J338" s="38" t="s">
        <v>94</v>
      </c>
      <c r="K338" s="79" t="s">
        <v>94</v>
      </c>
      <c r="L338" s="120" t="s">
        <v>175</v>
      </c>
      <c r="M338" s="51" t="s">
        <v>94</v>
      </c>
      <c r="N338" s="51" t="s">
        <v>188</v>
      </c>
    </row>
    <row r="339" spans="1:24" s="9" customFormat="1" ht="13.5" thickTop="1">
      <c r="A339" s="70" t="s">
        <v>104</v>
      </c>
      <c r="B339" s="4">
        <v>37638</v>
      </c>
      <c r="C339" s="45">
        <v>0</v>
      </c>
      <c r="D339" s="45">
        <v>0</v>
      </c>
      <c r="E339" s="45">
        <v>0</v>
      </c>
      <c r="F339" s="45">
        <v>0</v>
      </c>
      <c r="G339" s="45">
        <v>0</v>
      </c>
      <c r="H339" s="58">
        <v>0</v>
      </c>
      <c r="I339" s="58">
        <v>0</v>
      </c>
      <c r="J339" s="58">
        <v>0</v>
      </c>
      <c r="K339" s="83">
        <v>0</v>
      </c>
      <c r="L339" s="125">
        <v>0</v>
      </c>
      <c r="M339" s="168">
        <v>0</v>
      </c>
      <c r="N339" s="32">
        <v>0</v>
      </c>
      <c r="O339" s="74"/>
      <c r="P339" s="74"/>
      <c r="Q339" s="74"/>
      <c r="R339" s="74"/>
      <c r="S339" s="74"/>
      <c r="T339" s="75"/>
      <c r="U339" s="94"/>
      <c r="V339" s="94"/>
      <c r="W339" s="76"/>
      <c r="X339" s="76"/>
    </row>
    <row r="340" spans="1:24" s="9" customFormat="1" ht="12.75">
      <c r="A340" s="70" t="s">
        <v>105</v>
      </c>
      <c r="B340" s="4">
        <v>37639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58">
        <v>0</v>
      </c>
      <c r="I340" s="58">
        <v>0</v>
      </c>
      <c r="J340" s="58">
        <v>0</v>
      </c>
      <c r="K340" s="83">
        <v>0</v>
      </c>
      <c r="L340" s="125">
        <v>0</v>
      </c>
      <c r="M340" s="168">
        <v>0</v>
      </c>
      <c r="N340" s="32">
        <v>0</v>
      </c>
      <c r="O340" s="74"/>
      <c r="P340" s="74"/>
      <c r="Q340" s="74"/>
      <c r="R340" s="74"/>
      <c r="S340" s="74"/>
      <c r="T340" s="75"/>
      <c r="U340" s="94"/>
      <c r="V340" s="94"/>
      <c r="W340" s="76"/>
      <c r="X340" s="76"/>
    </row>
    <row r="341" spans="1:24" s="9" customFormat="1" ht="12.75">
      <c r="A341" s="70" t="s">
        <v>106</v>
      </c>
      <c r="B341" s="4">
        <v>37640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58">
        <v>0</v>
      </c>
      <c r="I341" s="58">
        <v>0</v>
      </c>
      <c r="J341" s="58">
        <v>0</v>
      </c>
      <c r="K341" s="83">
        <v>0</v>
      </c>
      <c r="L341" s="125">
        <v>0</v>
      </c>
      <c r="M341" s="168">
        <v>0</v>
      </c>
      <c r="N341" s="32">
        <v>0</v>
      </c>
      <c r="O341" s="74"/>
      <c r="P341" s="74"/>
      <c r="Q341" s="74"/>
      <c r="R341" s="74"/>
      <c r="S341" s="74"/>
      <c r="T341" s="75"/>
      <c r="U341" s="94"/>
      <c r="V341" s="94"/>
      <c r="W341" s="76"/>
      <c r="X341" s="76"/>
    </row>
    <row r="342" spans="1:24" s="9" customFormat="1" ht="12.75">
      <c r="A342" s="70" t="s">
        <v>107</v>
      </c>
      <c r="B342" s="4">
        <v>37641</v>
      </c>
      <c r="C342" s="45">
        <v>0</v>
      </c>
      <c r="D342" s="45">
        <v>0</v>
      </c>
      <c r="E342" s="45">
        <v>0</v>
      </c>
      <c r="F342" s="45">
        <v>0</v>
      </c>
      <c r="G342" s="45">
        <v>0</v>
      </c>
      <c r="H342" s="58">
        <v>0</v>
      </c>
      <c r="I342" s="58">
        <v>0</v>
      </c>
      <c r="J342" s="58">
        <v>0</v>
      </c>
      <c r="K342" s="83">
        <v>0</v>
      </c>
      <c r="L342" s="125">
        <v>0</v>
      </c>
      <c r="M342" s="168">
        <v>0</v>
      </c>
      <c r="N342" s="32">
        <v>0</v>
      </c>
      <c r="O342" s="74"/>
      <c r="P342" s="74"/>
      <c r="Q342" s="74"/>
      <c r="R342" s="74"/>
      <c r="S342" s="74"/>
      <c r="T342" s="75"/>
      <c r="U342" s="94"/>
      <c r="V342" s="94"/>
      <c r="W342" s="76"/>
      <c r="X342" s="76"/>
    </row>
    <row r="343" spans="1:24" s="9" customFormat="1" ht="12.75">
      <c r="A343" s="70" t="s">
        <v>108</v>
      </c>
      <c r="B343" s="4">
        <v>37642</v>
      </c>
      <c r="C343" s="45">
        <v>0</v>
      </c>
      <c r="D343" s="45">
        <v>0</v>
      </c>
      <c r="E343" s="45">
        <v>0</v>
      </c>
      <c r="F343" s="45">
        <v>0</v>
      </c>
      <c r="G343" s="45">
        <v>0</v>
      </c>
      <c r="H343" s="58">
        <v>0</v>
      </c>
      <c r="I343" s="58">
        <v>0</v>
      </c>
      <c r="J343" s="58">
        <v>0</v>
      </c>
      <c r="K343" s="83">
        <v>0</v>
      </c>
      <c r="L343" s="125">
        <v>0</v>
      </c>
      <c r="M343" s="168">
        <v>0</v>
      </c>
      <c r="N343" s="32">
        <v>0</v>
      </c>
      <c r="O343" s="74"/>
      <c r="P343" s="74"/>
      <c r="Q343" s="74"/>
      <c r="R343" s="74"/>
      <c r="S343" s="74"/>
      <c r="T343" s="75"/>
      <c r="U343" s="94"/>
      <c r="V343" s="94"/>
      <c r="W343" s="76"/>
      <c r="X343" s="76"/>
    </row>
    <row r="344" spans="1:24" s="9" customFormat="1" ht="12.75">
      <c r="A344" s="70" t="s">
        <v>102</v>
      </c>
      <c r="B344" s="4">
        <v>37643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58">
        <v>0</v>
      </c>
      <c r="I344" s="58">
        <v>0</v>
      </c>
      <c r="J344" s="58">
        <v>0</v>
      </c>
      <c r="K344" s="83">
        <v>0</v>
      </c>
      <c r="L344" s="125">
        <v>0</v>
      </c>
      <c r="M344" s="168">
        <v>0</v>
      </c>
      <c r="N344" s="32">
        <v>0</v>
      </c>
      <c r="O344" s="74"/>
      <c r="P344" s="74"/>
      <c r="Q344" s="74"/>
      <c r="R344" s="74"/>
      <c r="S344" s="74"/>
      <c r="T344" s="75"/>
      <c r="U344" s="94"/>
      <c r="V344" s="94"/>
      <c r="W344" s="76"/>
      <c r="X344" s="76"/>
    </row>
    <row r="345" spans="1:24" s="9" customFormat="1" ht="13.5" thickBot="1">
      <c r="A345" s="70" t="s">
        <v>103</v>
      </c>
      <c r="B345" s="4">
        <v>37644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58">
        <v>0</v>
      </c>
      <c r="I345" s="58">
        <v>0</v>
      </c>
      <c r="J345" s="58">
        <v>0</v>
      </c>
      <c r="K345" s="83">
        <v>0</v>
      </c>
      <c r="L345" s="125">
        <v>0</v>
      </c>
      <c r="M345" s="168">
        <v>0</v>
      </c>
      <c r="N345" s="32">
        <v>0</v>
      </c>
      <c r="O345" s="74"/>
      <c r="P345" s="74"/>
      <c r="Q345" s="74"/>
      <c r="R345" s="74"/>
      <c r="S345" s="74"/>
      <c r="T345" s="75"/>
      <c r="U345" s="94"/>
      <c r="V345" s="94"/>
      <c r="W345" s="76"/>
      <c r="X345" s="76"/>
    </row>
    <row r="346" spans="1:14" ht="14.25" thickBot="1" thickTop="1">
      <c r="A346" s="180"/>
      <c r="B346" s="181"/>
      <c r="C346" s="52">
        <f aca="true" t="shared" si="62" ref="C346:L346">SUM(C339:C345)</f>
        <v>0</v>
      </c>
      <c r="D346" s="52">
        <f t="shared" si="62"/>
        <v>0</v>
      </c>
      <c r="E346" s="52">
        <f t="shared" si="62"/>
        <v>0</v>
      </c>
      <c r="F346" s="52">
        <f t="shared" si="62"/>
        <v>0</v>
      </c>
      <c r="G346" s="52">
        <f t="shared" si="62"/>
        <v>0</v>
      </c>
      <c r="H346" s="52">
        <f t="shared" si="62"/>
        <v>0</v>
      </c>
      <c r="I346" s="52">
        <f t="shared" si="62"/>
        <v>0</v>
      </c>
      <c r="J346" s="52">
        <f t="shared" si="62"/>
        <v>0</v>
      </c>
      <c r="K346" s="11">
        <f t="shared" si="62"/>
        <v>0</v>
      </c>
      <c r="L346" s="11">
        <f t="shared" si="62"/>
        <v>0</v>
      </c>
      <c r="M346" s="36">
        <v>0</v>
      </c>
      <c r="N346" s="36">
        <v>0</v>
      </c>
    </row>
    <row r="347" ht="13.5" thickTop="1"/>
    <row r="348" ht="13.5" thickBot="1"/>
    <row r="349" spans="1:14" ht="14.25" thickBot="1" thickTop="1">
      <c r="A349" s="13"/>
      <c r="C349" s="107"/>
      <c r="D349" s="119"/>
      <c r="E349" s="39" t="s">
        <v>115</v>
      </c>
      <c r="F349" s="118"/>
      <c r="G349" s="40"/>
      <c r="H349" s="38"/>
      <c r="I349" s="53" t="s">
        <v>9</v>
      </c>
      <c r="J349" s="54"/>
      <c r="K349" s="163" t="s">
        <v>187</v>
      </c>
      <c r="L349" s="127"/>
      <c r="M349" s="166" t="s">
        <v>99</v>
      </c>
      <c r="N349" s="167"/>
    </row>
    <row r="350" spans="1:14" ht="14.25" thickBot="1" thickTop="1">
      <c r="A350" s="16" t="s">
        <v>109</v>
      </c>
      <c r="B350" s="10" t="s">
        <v>0</v>
      </c>
      <c r="C350" s="41" t="s">
        <v>92</v>
      </c>
      <c r="D350" s="41" t="s">
        <v>93</v>
      </c>
      <c r="E350" s="41" t="s">
        <v>11</v>
      </c>
      <c r="F350" s="41" t="s">
        <v>94</v>
      </c>
      <c r="G350" s="119" t="s">
        <v>175</v>
      </c>
      <c r="H350" s="38" t="s">
        <v>10</v>
      </c>
      <c r="I350" s="38" t="s">
        <v>93</v>
      </c>
      <c r="J350" s="38" t="s">
        <v>94</v>
      </c>
      <c r="K350" s="79" t="s">
        <v>94</v>
      </c>
      <c r="L350" s="120" t="s">
        <v>175</v>
      </c>
      <c r="M350" s="51" t="s">
        <v>94</v>
      </c>
      <c r="N350" s="51" t="s">
        <v>188</v>
      </c>
    </row>
    <row r="351" spans="1:14" ht="13.5" thickTop="1">
      <c r="A351" s="70" t="s">
        <v>104</v>
      </c>
      <c r="B351" s="4">
        <v>37645</v>
      </c>
      <c r="C351" s="45">
        <v>0</v>
      </c>
      <c r="D351" s="45">
        <v>0</v>
      </c>
      <c r="E351" s="45">
        <v>0</v>
      </c>
      <c r="F351" s="45">
        <v>0</v>
      </c>
      <c r="G351" s="45">
        <v>0</v>
      </c>
      <c r="H351" s="58">
        <v>0</v>
      </c>
      <c r="I351" s="58">
        <v>0</v>
      </c>
      <c r="J351" s="58">
        <v>0</v>
      </c>
      <c r="K351" s="83">
        <v>0</v>
      </c>
      <c r="L351" s="125">
        <v>0</v>
      </c>
      <c r="M351" s="168">
        <v>0</v>
      </c>
      <c r="N351" s="32">
        <v>0</v>
      </c>
    </row>
    <row r="352" spans="1:14" ht="12.75">
      <c r="A352" s="70" t="s">
        <v>105</v>
      </c>
      <c r="B352" s="4">
        <v>37646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58">
        <v>0</v>
      </c>
      <c r="I352" s="58">
        <v>0</v>
      </c>
      <c r="J352" s="58">
        <v>0</v>
      </c>
      <c r="K352" s="83">
        <v>0</v>
      </c>
      <c r="L352" s="125">
        <v>0</v>
      </c>
      <c r="M352" s="168">
        <v>0</v>
      </c>
      <c r="N352" s="32">
        <v>0</v>
      </c>
    </row>
    <row r="353" spans="1:14" ht="12.75">
      <c r="A353" s="70" t="s">
        <v>106</v>
      </c>
      <c r="B353" s="4">
        <v>37647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58">
        <v>0</v>
      </c>
      <c r="I353" s="58">
        <v>0</v>
      </c>
      <c r="J353" s="58">
        <v>0</v>
      </c>
      <c r="K353" s="83">
        <v>0</v>
      </c>
      <c r="L353" s="125">
        <v>0</v>
      </c>
      <c r="M353" s="168">
        <v>0</v>
      </c>
      <c r="N353" s="32">
        <v>0</v>
      </c>
    </row>
    <row r="354" spans="1:14" ht="12.75">
      <c r="A354" s="70" t="s">
        <v>107</v>
      </c>
      <c r="B354" s="4">
        <v>37648</v>
      </c>
      <c r="C354" s="45">
        <v>0</v>
      </c>
      <c r="D354" s="45">
        <v>0</v>
      </c>
      <c r="E354" s="45">
        <v>0</v>
      </c>
      <c r="F354" s="45">
        <v>0</v>
      </c>
      <c r="G354" s="45">
        <v>0</v>
      </c>
      <c r="H354" s="58">
        <v>0</v>
      </c>
      <c r="I354" s="58">
        <v>0</v>
      </c>
      <c r="J354" s="58">
        <v>0</v>
      </c>
      <c r="K354" s="83">
        <v>0</v>
      </c>
      <c r="L354" s="125">
        <v>0</v>
      </c>
      <c r="M354" s="168">
        <v>0</v>
      </c>
      <c r="N354" s="32">
        <v>0</v>
      </c>
    </row>
    <row r="355" spans="1:14" ht="12.75">
      <c r="A355" s="70" t="s">
        <v>108</v>
      </c>
      <c r="B355" s="4">
        <v>37649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58">
        <v>0</v>
      </c>
      <c r="I355" s="58">
        <v>0</v>
      </c>
      <c r="J355" s="58">
        <v>0</v>
      </c>
      <c r="K355" s="83">
        <v>0</v>
      </c>
      <c r="L355" s="125">
        <v>0</v>
      </c>
      <c r="M355" s="168">
        <v>0</v>
      </c>
      <c r="N355" s="32">
        <v>0</v>
      </c>
    </row>
    <row r="356" spans="1:14" ht="12.75">
      <c r="A356" s="70" t="s">
        <v>102</v>
      </c>
      <c r="B356" s="4">
        <v>37650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58">
        <v>0</v>
      </c>
      <c r="I356" s="58">
        <v>0</v>
      </c>
      <c r="J356" s="58">
        <v>0</v>
      </c>
      <c r="K356" s="83">
        <v>0</v>
      </c>
      <c r="L356" s="125">
        <v>0</v>
      </c>
      <c r="M356" s="168">
        <v>0</v>
      </c>
      <c r="N356" s="32">
        <v>0</v>
      </c>
    </row>
    <row r="357" spans="1:14" ht="13.5" thickBot="1">
      <c r="A357" s="70" t="s">
        <v>103</v>
      </c>
      <c r="B357" s="4">
        <v>37651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58">
        <v>0</v>
      </c>
      <c r="I357" s="58">
        <v>0</v>
      </c>
      <c r="J357" s="58">
        <v>0</v>
      </c>
      <c r="K357" s="83">
        <v>0</v>
      </c>
      <c r="L357" s="125">
        <v>0</v>
      </c>
      <c r="M357" s="168">
        <v>0</v>
      </c>
      <c r="N357" s="32">
        <v>0</v>
      </c>
    </row>
    <row r="358" spans="1:14" ht="14.25" thickBot="1" thickTop="1">
      <c r="A358" s="180"/>
      <c r="B358" s="181"/>
      <c r="C358" s="52">
        <f aca="true" t="shared" si="63" ref="C358:L358">SUM(C351:C357)</f>
        <v>0</v>
      </c>
      <c r="D358" s="52">
        <f t="shared" si="63"/>
        <v>0</v>
      </c>
      <c r="E358" s="52">
        <f t="shared" si="63"/>
        <v>0</v>
      </c>
      <c r="F358" s="52">
        <f t="shared" si="63"/>
        <v>0</v>
      </c>
      <c r="G358" s="52">
        <f t="shared" si="63"/>
        <v>0</v>
      </c>
      <c r="H358" s="52">
        <f t="shared" si="63"/>
        <v>0</v>
      </c>
      <c r="I358" s="52">
        <f t="shared" si="63"/>
        <v>0</v>
      </c>
      <c r="J358" s="52">
        <f t="shared" si="63"/>
        <v>0</v>
      </c>
      <c r="K358" s="11">
        <f t="shared" si="63"/>
        <v>0</v>
      </c>
      <c r="L358" s="11">
        <f t="shared" si="63"/>
        <v>0</v>
      </c>
      <c r="M358" s="36">
        <v>0</v>
      </c>
      <c r="N358" s="36">
        <v>0</v>
      </c>
    </row>
    <row r="359" ht="13.5" thickTop="1"/>
    <row r="360" ht="13.5" thickBot="1"/>
    <row r="361" spans="1:14" ht="14.25" thickBot="1" thickTop="1">
      <c r="A361" s="13"/>
      <c r="C361" s="107"/>
      <c r="D361" s="119"/>
      <c r="E361" s="39" t="s">
        <v>115</v>
      </c>
      <c r="F361" s="118"/>
      <c r="G361" s="40"/>
      <c r="H361" s="38"/>
      <c r="I361" s="53" t="s">
        <v>9</v>
      </c>
      <c r="J361" s="54"/>
      <c r="K361" s="163" t="s">
        <v>187</v>
      </c>
      <c r="L361" s="127"/>
      <c r="M361" s="166" t="s">
        <v>99</v>
      </c>
      <c r="N361" s="167"/>
    </row>
    <row r="362" spans="1:14" ht="14.25" thickBot="1" thickTop="1">
      <c r="A362" s="16" t="s">
        <v>109</v>
      </c>
      <c r="B362" s="10" t="s">
        <v>0</v>
      </c>
      <c r="C362" s="41" t="s">
        <v>92</v>
      </c>
      <c r="D362" s="41" t="s">
        <v>93</v>
      </c>
      <c r="E362" s="41" t="s">
        <v>11</v>
      </c>
      <c r="F362" s="41" t="s">
        <v>94</v>
      </c>
      <c r="G362" s="119" t="s">
        <v>175</v>
      </c>
      <c r="H362" s="38" t="s">
        <v>10</v>
      </c>
      <c r="I362" s="38" t="s">
        <v>93</v>
      </c>
      <c r="J362" s="38" t="s">
        <v>94</v>
      </c>
      <c r="K362" s="79" t="s">
        <v>94</v>
      </c>
      <c r="L362" s="120" t="s">
        <v>175</v>
      </c>
      <c r="M362" s="51" t="s">
        <v>94</v>
      </c>
      <c r="N362" s="51" t="s">
        <v>188</v>
      </c>
    </row>
    <row r="363" spans="1:14" ht="14.25" thickBot="1" thickTop="1">
      <c r="A363" s="71" t="s">
        <v>104</v>
      </c>
      <c r="B363" s="5">
        <v>37652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57">
        <v>0</v>
      </c>
      <c r="I363" s="57">
        <v>0</v>
      </c>
      <c r="J363" s="57">
        <v>0</v>
      </c>
      <c r="K363" s="82">
        <v>0</v>
      </c>
      <c r="L363" s="124">
        <v>0</v>
      </c>
      <c r="M363" s="170">
        <v>0</v>
      </c>
      <c r="N363" s="34">
        <v>0</v>
      </c>
    </row>
    <row r="364" spans="1:14" ht="13.5" thickTop="1">
      <c r="A364" s="98" t="s">
        <v>105</v>
      </c>
      <c r="B364" s="12">
        <v>37653</v>
      </c>
      <c r="C364" s="43">
        <v>0</v>
      </c>
      <c r="D364" s="43">
        <v>0</v>
      </c>
      <c r="E364" s="43">
        <v>0</v>
      </c>
      <c r="F364" s="43">
        <v>0</v>
      </c>
      <c r="G364" s="43">
        <v>0</v>
      </c>
      <c r="H364" s="56">
        <v>0</v>
      </c>
      <c r="I364" s="56">
        <v>0</v>
      </c>
      <c r="J364" s="56">
        <v>0</v>
      </c>
      <c r="K364" s="81">
        <v>0</v>
      </c>
      <c r="L364" s="122">
        <v>0</v>
      </c>
      <c r="M364" s="169">
        <v>0</v>
      </c>
      <c r="N364" s="33">
        <v>0</v>
      </c>
    </row>
    <row r="365" spans="1:14" ht="12.75">
      <c r="A365" s="70" t="s">
        <v>106</v>
      </c>
      <c r="B365" s="4">
        <v>37654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58">
        <v>0</v>
      </c>
      <c r="I365" s="58">
        <v>0</v>
      </c>
      <c r="J365" s="58">
        <v>0</v>
      </c>
      <c r="K365" s="83">
        <v>0</v>
      </c>
      <c r="L365" s="125">
        <v>0</v>
      </c>
      <c r="M365" s="168">
        <v>0</v>
      </c>
      <c r="N365" s="32">
        <v>0</v>
      </c>
    </row>
    <row r="366" spans="1:14" ht="12.75">
      <c r="A366" s="70" t="s">
        <v>107</v>
      </c>
      <c r="B366" s="4">
        <v>37655</v>
      </c>
      <c r="C366" s="45">
        <v>0</v>
      </c>
      <c r="D366" s="45">
        <v>0</v>
      </c>
      <c r="E366" s="45">
        <v>0</v>
      </c>
      <c r="F366" s="45">
        <v>0</v>
      </c>
      <c r="G366" s="45">
        <v>0</v>
      </c>
      <c r="H366" s="58">
        <v>0</v>
      </c>
      <c r="I366" s="58">
        <v>0</v>
      </c>
      <c r="J366" s="58">
        <v>0</v>
      </c>
      <c r="K366" s="83">
        <v>0</v>
      </c>
      <c r="L366" s="125">
        <v>0</v>
      </c>
      <c r="M366" s="168">
        <v>0</v>
      </c>
      <c r="N366" s="32">
        <v>0</v>
      </c>
    </row>
    <row r="367" spans="1:14" ht="12.75">
      <c r="A367" s="70" t="s">
        <v>108</v>
      </c>
      <c r="B367" s="4">
        <v>37656</v>
      </c>
      <c r="C367" s="45">
        <v>0</v>
      </c>
      <c r="D367" s="45">
        <v>0</v>
      </c>
      <c r="E367" s="45">
        <v>0</v>
      </c>
      <c r="F367" s="45">
        <v>0</v>
      </c>
      <c r="G367" s="45">
        <v>0</v>
      </c>
      <c r="H367" s="58">
        <v>0</v>
      </c>
      <c r="I367" s="58">
        <v>0</v>
      </c>
      <c r="J367" s="58">
        <v>0</v>
      </c>
      <c r="K367" s="83">
        <v>0</v>
      </c>
      <c r="L367" s="125">
        <v>0</v>
      </c>
      <c r="M367" s="168">
        <v>0</v>
      </c>
      <c r="N367" s="32">
        <v>0</v>
      </c>
    </row>
    <row r="368" spans="1:14" ht="12.75">
      <c r="A368" s="70" t="s">
        <v>102</v>
      </c>
      <c r="B368" s="4">
        <v>37657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58">
        <v>0</v>
      </c>
      <c r="I368" s="58">
        <v>0</v>
      </c>
      <c r="J368" s="58">
        <v>0</v>
      </c>
      <c r="K368" s="83">
        <v>0</v>
      </c>
      <c r="L368" s="125">
        <v>0</v>
      </c>
      <c r="M368" s="168">
        <v>0</v>
      </c>
      <c r="N368" s="32">
        <v>0</v>
      </c>
    </row>
    <row r="369" spans="1:14" ht="13.5" thickBot="1">
      <c r="A369" s="70" t="s">
        <v>103</v>
      </c>
      <c r="B369" s="4">
        <v>37658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58">
        <v>0</v>
      </c>
      <c r="I369" s="58">
        <v>0</v>
      </c>
      <c r="J369" s="58">
        <v>0</v>
      </c>
      <c r="K369" s="83">
        <v>0</v>
      </c>
      <c r="L369" s="125">
        <v>0</v>
      </c>
      <c r="M369" s="168">
        <v>0</v>
      </c>
      <c r="N369" s="32">
        <v>0</v>
      </c>
    </row>
    <row r="370" spans="1:14" ht="14.25" thickBot="1" thickTop="1">
      <c r="A370" s="180"/>
      <c r="B370" s="181"/>
      <c r="C370" s="52">
        <f aca="true" t="shared" si="64" ref="C370:L370">SUM(C363:C369)</f>
        <v>0</v>
      </c>
      <c r="D370" s="52">
        <f t="shared" si="64"/>
        <v>0</v>
      </c>
      <c r="E370" s="52">
        <f t="shared" si="64"/>
        <v>0</v>
      </c>
      <c r="F370" s="52">
        <f t="shared" si="64"/>
        <v>0</v>
      </c>
      <c r="G370" s="52">
        <f t="shared" si="64"/>
        <v>0</v>
      </c>
      <c r="H370" s="52">
        <f t="shared" si="64"/>
        <v>0</v>
      </c>
      <c r="I370" s="52">
        <f t="shared" si="64"/>
        <v>0</v>
      </c>
      <c r="J370" s="52">
        <f t="shared" si="64"/>
        <v>0</v>
      </c>
      <c r="K370" s="11">
        <f t="shared" si="64"/>
        <v>0</v>
      </c>
      <c r="L370" s="11">
        <f t="shared" si="64"/>
        <v>0</v>
      </c>
      <c r="M370" s="36">
        <v>0</v>
      </c>
      <c r="N370" s="36">
        <v>0</v>
      </c>
    </row>
    <row r="371" ht="13.5" thickTop="1"/>
    <row r="372" ht="13.5" thickBot="1"/>
    <row r="373" spans="1:14" ht="14.25" thickBot="1" thickTop="1">
      <c r="A373" s="13"/>
      <c r="C373" s="107"/>
      <c r="D373" s="119"/>
      <c r="E373" s="39" t="s">
        <v>115</v>
      </c>
      <c r="F373" s="118"/>
      <c r="G373" s="40"/>
      <c r="H373" s="38"/>
      <c r="I373" s="53" t="s">
        <v>9</v>
      </c>
      <c r="J373" s="54"/>
      <c r="K373" s="163" t="s">
        <v>187</v>
      </c>
      <c r="L373" s="127"/>
      <c r="M373" s="166" t="s">
        <v>99</v>
      </c>
      <c r="N373" s="167"/>
    </row>
    <row r="374" spans="1:14" ht="14.25" thickBot="1" thickTop="1">
      <c r="A374" s="16" t="s">
        <v>109</v>
      </c>
      <c r="B374" s="10" t="s">
        <v>0</v>
      </c>
      <c r="C374" s="41" t="s">
        <v>92</v>
      </c>
      <c r="D374" s="41" t="s">
        <v>93</v>
      </c>
      <c r="E374" s="41" t="s">
        <v>11</v>
      </c>
      <c r="F374" s="41" t="s">
        <v>94</v>
      </c>
      <c r="G374" s="119" t="s">
        <v>175</v>
      </c>
      <c r="H374" s="38" t="s">
        <v>10</v>
      </c>
      <c r="I374" s="38" t="s">
        <v>93</v>
      </c>
      <c r="J374" s="38" t="s">
        <v>94</v>
      </c>
      <c r="K374" s="79" t="s">
        <v>94</v>
      </c>
      <c r="L374" s="120" t="s">
        <v>175</v>
      </c>
      <c r="M374" s="51" t="s">
        <v>94</v>
      </c>
      <c r="N374" s="51" t="s">
        <v>188</v>
      </c>
    </row>
    <row r="375" spans="1:24" s="9" customFormat="1" ht="13.5" thickTop="1">
      <c r="A375" s="70" t="s">
        <v>104</v>
      </c>
      <c r="B375" s="4">
        <v>37659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  <c r="H375" s="58">
        <v>0</v>
      </c>
      <c r="I375" s="58">
        <v>0</v>
      </c>
      <c r="J375" s="58">
        <v>0</v>
      </c>
      <c r="K375" s="83">
        <v>0</v>
      </c>
      <c r="L375" s="125">
        <v>0</v>
      </c>
      <c r="M375" s="168">
        <v>0</v>
      </c>
      <c r="N375" s="32">
        <v>0</v>
      </c>
      <c r="O375" s="74"/>
      <c r="P375" s="74"/>
      <c r="Q375" s="74"/>
      <c r="R375" s="74"/>
      <c r="S375" s="74"/>
      <c r="T375" s="75"/>
      <c r="U375" s="94"/>
      <c r="V375" s="94"/>
      <c r="W375" s="76"/>
      <c r="X375" s="76"/>
    </row>
    <row r="376" spans="1:24" s="9" customFormat="1" ht="12.75">
      <c r="A376" s="70" t="s">
        <v>105</v>
      </c>
      <c r="B376" s="4">
        <v>37660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58">
        <v>0</v>
      </c>
      <c r="I376" s="58">
        <v>0</v>
      </c>
      <c r="J376" s="58">
        <v>0</v>
      </c>
      <c r="K376" s="83">
        <v>0</v>
      </c>
      <c r="L376" s="125">
        <v>0</v>
      </c>
      <c r="M376" s="168">
        <v>0</v>
      </c>
      <c r="N376" s="32">
        <v>0</v>
      </c>
      <c r="O376" s="74"/>
      <c r="P376" s="74"/>
      <c r="Q376" s="74"/>
      <c r="R376" s="74"/>
      <c r="S376" s="74"/>
      <c r="T376" s="75"/>
      <c r="U376" s="94"/>
      <c r="V376" s="94"/>
      <c r="W376" s="76"/>
      <c r="X376" s="76"/>
    </row>
    <row r="377" spans="1:24" s="9" customFormat="1" ht="12.75">
      <c r="A377" s="70" t="s">
        <v>106</v>
      </c>
      <c r="B377" s="4">
        <v>37661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58">
        <v>0</v>
      </c>
      <c r="I377" s="58">
        <v>0</v>
      </c>
      <c r="J377" s="58">
        <v>0</v>
      </c>
      <c r="K377" s="83">
        <v>0</v>
      </c>
      <c r="L377" s="125">
        <v>0</v>
      </c>
      <c r="M377" s="168">
        <v>0</v>
      </c>
      <c r="N377" s="32">
        <v>0</v>
      </c>
      <c r="O377" s="74"/>
      <c r="P377" s="74"/>
      <c r="Q377" s="74"/>
      <c r="R377" s="74"/>
      <c r="S377" s="74"/>
      <c r="T377" s="75"/>
      <c r="U377" s="94"/>
      <c r="V377" s="94"/>
      <c r="W377" s="76"/>
      <c r="X377" s="76"/>
    </row>
    <row r="378" spans="1:24" s="9" customFormat="1" ht="12.75">
      <c r="A378" s="70" t="s">
        <v>107</v>
      </c>
      <c r="B378" s="4">
        <v>37662</v>
      </c>
      <c r="C378" s="45">
        <v>9.25</v>
      </c>
      <c r="D378" s="45">
        <v>7.7</v>
      </c>
      <c r="E378" s="45">
        <v>5.51</v>
      </c>
      <c r="F378" s="45">
        <v>5.49</v>
      </c>
      <c r="G378" s="45">
        <v>5.49</v>
      </c>
      <c r="H378" s="58">
        <v>0.6</v>
      </c>
      <c r="I378" s="58">
        <v>0.5</v>
      </c>
      <c r="J378" s="58">
        <v>0.2</v>
      </c>
      <c r="K378" s="83">
        <v>27</v>
      </c>
      <c r="L378" s="125">
        <v>27</v>
      </c>
      <c r="M378" s="168">
        <f>F378/C378</f>
        <v>0.5935135135135136</v>
      </c>
      <c r="N378" s="32">
        <f>G378/C378</f>
        <v>0.5935135135135136</v>
      </c>
      <c r="O378" s="74"/>
      <c r="P378" s="74"/>
      <c r="Q378" s="74"/>
      <c r="R378" s="74"/>
      <c r="S378" s="74"/>
      <c r="T378" s="75"/>
      <c r="U378" s="94"/>
      <c r="V378" s="94"/>
      <c r="W378" s="76"/>
      <c r="X378" s="76"/>
    </row>
    <row r="379" spans="1:24" s="9" customFormat="1" ht="12.75">
      <c r="A379" s="70" t="s">
        <v>108</v>
      </c>
      <c r="B379" s="4">
        <v>37663</v>
      </c>
      <c r="C379" s="45">
        <v>166.59</v>
      </c>
      <c r="D379" s="45">
        <v>164.91</v>
      </c>
      <c r="E379" s="45">
        <v>144.25</v>
      </c>
      <c r="F379" s="45">
        <v>144.19</v>
      </c>
      <c r="G379" s="45">
        <v>144.19</v>
      </c>
      <c r="H379" s="58">
        <v>3</v>
      </c>
      <c r="I379" s="58">
        <v>3</v>
      </c>
      <c r="J379" s="58">
        <v>2.8</v>
      </c>
      <c r="K379" s="83">
        <v>369</v>
      </c>
      <c r="L379" s="125">
        <v>369</v>
      </c>
      <c r="M379" s="168">
        <f>F379/C379</f>
        <v>0.865538147547872</v>
      </c>
      <c r="N379" s="32">
        <f>G379/C379</f>
        <v>0.865538147547872</v>
      </c>
      <c r="O379" s="74"/>
      <c r="P379" s="74"/>
      <c r="Q379" s="74"/>
      <c r="R379" s="74"/>
      <c r="S379" s="74"/>
      <c r="T379" s="75"/>
      <c r="U379" s="94"/>
      <c r="V379" s="94"/>
      <c r="W379" s="76"/>
      <c r="X379" s="76"/>
    </row>
    <row r="380" spans="1:24" s="9" customFormat="1" ht="12.75">
      <c r="A380" s="70" t="s">
        <v>102</v>
      </c>
      <c r="B380" s="4">
        <v>37664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58">
        <v>0</v>
      </c>
      <c r="I380" s="58">
        <v>0</v>
      </c>
      <c r="J380" s="58">
        <v>0</v>
      </c>
      <c r="K380" s="83">
        <v>0</v>
      </c>
      <c r="L380" s="125">
        <v>0</v>
      </c>
      <c r="M380" s="168">
        <v>0</v>
      </c>
      <c r="N380" s="32">
        <v>0</v>
      </c>
      <c r="O380" s="74"/>
      <c r="P380" s="74"/>
      <c r="Q380" s="74"/>
      <c r="R380" s="74"/>
      <c r="S380" s="74"/>
      <c r="T380" s="75"/>
      <c r="U380" s="94"/>
      <c r="V380" s="94"/>
      <c r="W380" s="76"/>
      <c r="X380" s="76"/>
    </row>
    <row r="381" spans="1:24" s="9" customFormat="1" ht="13.5" thickBot="1">
      <c r="A381" s="70" t="s">
        <v>103</v>
      </c>
      <c r="B381" s="4">
        <v>37665</v>
      </c>
      <c r="C381" s="45">
        <v>682.94</v>
      </c>
      <c r="D381" s="45">
        <v>582.84</v>
      </c>
      <c r="E381" s="45">
        <v>443.99</v>
      </c>
      <c r="F381" s="45">
        <v>442.97</v>
      </c>
      <c r="G381" s="45">
        <v>442.97</v>
      </c>
      <c r="H381" s="58">
        <v>13.3</v>
      </c>
      <c r="I381" s="58">
        <v>11.6</v>
      </c>
      <c r="J381" s="58">
        <v>9.7</v>
      </c>
      <c r="K381" s="83">
        <v>1248</v>
      </c>
      <c r="L381" s="125">
        <v>1248</v>
      </c>
      <c r="M381" s="168">
        <f>F381/C381</f>
        <v>0.6486221337159926</v>
      </c>
      <c r="N381" s="32">
        <f>G381/C381</f>
        <v>0.6486221337159926</v>
      </c>
      <c r="O381" s="74"/>
      <c r="P381" s="74"/>
      <c r="Q381" s="74"/>
      <c r="R381" s="74"/>
      <c r="S381" s="74"/>
      <c r="T381" s="75"/>
      <c r="U381" s="94"/>
      <c r="V381" s="94"/>
      <c r="W381" s="76"/>
      <c r="X381" s="76"/>
    </row>
    <row r="382" spans="1:14" ht="14.25" thickBot="1" thickTop="1">
      <c r="A382" s="180"/>
      <c r="B382" s="181"/>
      <c r="C382" s="52">
        <f aca="true" t="shared" si="65" ref="C382:L382">SUM(C375:C381)</f>
        <v>858.7800000000001</v>
      </c>
      <c r="D382" s="52">
        <f t="shared" si="65"/>
        <v>755.45</v>
      </c>
      <c r="E382" s="52">
        <f t="shared" si="65"/>
        <v>593.75</v>
      </c>
      <c r="F382" s="52">
        <f t="shared" si="65"/>
        <v>592.6500000000001</v>
      </c>
      <c r="G382" s="52">
        <f t="shared" si="65"/>
        <v>592.6500000000001</v>
      </c>
      <c r="H382" s="52">
        <f t="shared" si="65"/>
        <v>16.900000000000002</v>
      </c>
      <c r="I382" s="52">
        <f t="shared" si="65"/>
        <v>15.1</v>
      </c>
      <c r="J382" s="52">
        <f t="shared" si="65"/>
        <v>12.7</v>
      </c>
      <c r="K382" s="11">
        <f t="shared" si="65"/>
        <v>1644</v>
      </c>
      <c r="L382" s="11">
        <f t="shared" si="65"/>
        <v>1644</v>
      </c>
      <c r="M382" s="36">
        <f>F382/C382</f>
        <v>0.6901068958289667</v>
      </c>
      <c r="N382" s="36">
        <f>G382/C382</f>
        <v>0.6901068958289667</v>
      </c>
    </row>
    <row r="383" ht="13.5" thickTop="1"/>
    <row r="384" ht="13.5" thickBot="1"/>
    <row r="385" spans="1:14" ht="14.25" thickBot="1" thickTop="1">
      <c r="A385" s="13"/>
      <c r="C385" s="107"/>
      <c r="D385" s="119"/>
      <c r="E385" s="39" t="s">
        <v>115</v>
      </c>
      <c r="F385" s="118"/>
      <c r="G385" s="40"/>
      <c r="H385" s="38"/>
      <c r="I385" s="53" t="s">
        <v>9</v>
      </c>
      <c r="J385" s="54"/>
      <c r="K385" s="163" t="s">
        <v>187</v>
      </c>
      <c r="L385" s="127"/>
      <c r="M385" s="166" t="s">
        <v>99</v>
      </c>
      <c r="N385" s="167"/>
    </row>
    <row r="386" spans="1:14" ht="14.25" thickBot="1" thickTop="1">
      <c r="A386" s="16" t="s">
        <v>109</v>
      </c>
      <c r="B386" s="10" t="s">
        <v>0</v>
      </c>
      <c r="C386" s="41" t="s">
        <v>92</v>
      </c>
      <c r="D386" s="41" t="s">
        <v>93</v>
      </c>
      <c r="E386" s="41" t="s">
        <v>11</v>
      </c>
      <c r="F386" s="41" t="s">
        <v>94</v>
      </c>
      <c r="G386" s="119" t="s">
        <v>175</v>
      </c>
      <c r="H386" s="38" t="s">
        <v>10</v>
      </c>
      <c r="I386" s="38" t="s">
        <v>93</v>
      </c>
      <c r="J386" s="38" t="s">
        <v>94</v>
      </c>
      <c r="K386" s="79" t="s">
        <v>94</v>
      </c>
      <c r="L386" s="120" t="s">
        <v>175</v>
      </c>
      <c r="M386" s="51" t="s">
        <v>94</v>
      </c>
      <c r="N386" s="51" t="s">
        <v>188</v>
      </c>
    </row>
    <row r="387" spans="1:24" s="9" customFormat="1" ht="13.5" thickTop="1">
      <c r="A387" s="70" t="s">
        <v>104</v>
      </c>
      <c r="B387" s="4">
        <v>37666</v>
      </c>
      <c r="C387" s="45">
        <v>137.62</v>
      </c>
      <c r="D387" s="45">
        <v>136.19</v>
      </c>
      <c r="E387" s="45">
        <v>123.07</v>
      </c>
      <c r="F387" s="45">
        <v>123.05</v>
      </c>
      <c r="G387" s="45">
        <v>123.05</v>
      </c>
      <c r="H387" s="58">
        <v>2.2</v>
      </c>
      <c r="I387" s="58">
        <v>2.2</v>
      </c>
      <c r="J387" s="58">
        <v>2.2</v>
      </c>
      <c r="K387" s="83">
        <v>373</v>
      </c>
      <c r="L387" s="125">
        <v>373</v>
      </c>
      <c r="M387" s="168">
        <f>F387/C387</f>
        <v>0.8941287603545995</v>
      </c>
      <c r="N387" s="32">
        <f>G387/C387</f>
        <v>0.8941287603545995</v>
      </c>
      <c r="O387" s="74"/>
      <c r="P387" s="74"/>
      <c r="Q387" s="74"/>
      <c r="R387" s="74"/>
      <c r="S387" s="74"/>
      <c r="T387" s="75"/>
      <c r="U387" s="94"/>
      <c r="V387" s="94"/>
      <c r="W387" s="76"/>
      <c r="X387" s="76"/>
    </row>
    <row r="388" spans="1:24" s="9" customFormat="1" ht="12.75">
      <c r="A388" s="70" t="s">
        <v>105</v>
      </c>
      <c r="B388" s="4">
        <v>37667</v>
      </c>
      <c r="C388" s="45">
        <v>1055.63</v>
      </c>
      <c r="D388" s="45">
        <v>1039.92</v>
      </c>
      <c r="E388" s="45">
        <v>893.16</v>
      </c>
      <c r="F388" s="45">
        <v>886.28</v>
      </c>
      <c r="G388" s="45">
        <v>886.28</v>
      </c>
      <c r="H388" s="58">
        <v>21.7</v>
      </c>
      <c r="I388" s="58">
        <v>21.4</v>
      </c>
      <c r="J388" s="58">
        <v>20.1</v>
      </c>
      <c r="K388" s="83">
        <v>2977</v>
      </c>
      <c r="L388" s="125">
        <v>2977</v>
      </c>
      <c r="M388" s="168">
        <f>F388/C388</f>
        <v>0.839574472116177</v>
      </c>
      <c r="N388" s="32">
        <f>G388/C388</f>
        <v>0.839574472116177</v>
      </c>
      <c r="O388" s="74"/>
      <c r="P388" s="74"/>
      <c r="Q388" s="74"/>
      <c r="R388" s="74"/>
      <c r="S388" s="74"/>
      <c r="T388" s="75"/>
      <c r="U388" s="94"/>
      <c r="V388" s="94"/>
      <c r="W388" s="76"/>
      <c r="X388" s="76"/>
    </row>
    <row r="389" spans="1:24" s="9" customFormat="1" ht="12.75">
      <c r="A389" s="70" t="s">
        <v>106</v>
      </c>
      <c r="B389" s="4">
        <v>37668</v>
      </c>
      <c r="C389" s="45">
        <v>521.86</v>
      </c>
      <c r="D389" s="45">
        <v>507.82</v>
      </c>
      <c r="E389" s="45">
        <v>468.54</v>
      </c>
      <c r="F389" s="45">
        <v>468.32</v>
      </c>
      <c r="G389" s="45">
        <v>468.32</v>
      </c>
      <c r="H389" s="58">
        <v>10.9</v>
      </c>
      <c r="I389" s="58">
        <v>10.5</v>
      </c>
      <c r="J389" s="58">
        <v>10.4</v>
      </c>
      <c r="K389" s="83">
        <v>1543</v>
      </c>
      <c r="L389" s="125">
        <v>1543</v>
      </c>
      <c r="M389" s="168">
        <f>F389/C389</f>
        <v>0.8974054344076955</v>
      </c>
      <c r="N389" s="32">
        <f>G389/C389</f>
        <v>0.8974054344076955</v>
      </c>
      <c r="O389" s="74"/>
      <c r="P389" s="74"/>
      <c r="Q389" s="74"/>
      <c r="R389" s="74"/>
      <c r="S389" s="74"/>
      <c r="T389" s="75"/>
      <c r="U389" s="94"/>
      <c r="V389" s="94"/>
      <c r="W389" s="76"/>
      <c r="X389" s="76"/>
    </row>
    <row r="390" spans="1:24" s="9" customFormat="1" ht="12.75">
      <c r="A390" s="70" t="s">
        <v>107</v>
      </c>
      <c r="B390" s="4">
        <v>37669</v>
      </c>
      <c r="C390" s="45"/>
      <c r="D390" s="45"/>
      <c r="E390" s="45"/>
      <c r="F390" s="45"/>
      <c r="G390" s="45"/>
      <c r="H390" s="58"/>
      <c r="I390" s="58"/>
      <c r="J390" s="58"/>
      <c r="K390" s="83"/>
      <c r="L390" s="125"/>
      <c r="M390" s="168"/>
      <c r="N390" s="32"/>
      <c r="O390" s="74"/>
      <c r="P390" s="74"/>
      <c r="Q390" s="74"/>
      <c r="R390" s="74"/>
      <c r="S390" s="74"/>
      <c r="T390" s="75"/>
      <c r="U390" s="94"/>
      <c r="V390" s="94"/>
      <c r="W390" s="76"/>
      <c r="X390" s="76"/>
    </row>
    <row r="391" spans="1:24" s="9" customFormat="1" ht="12.75">
      <c r="A391" s="70" t="s">
        <v>108</v>
      </c>
      <c r="B391" s="4">
        <v>37670</v>
      </c>
      <c r="C391" s="45"/>
      <c r="D391" s="45"/>
      <c r="E391" s="45"/>
      <c r="F391" s="45"/>
      <c r="G391" s="45"/>
      <c r="H391" s="58"/>
      <c r="I391" s="58"/>
      <c r="J391" s="58"/>
      <c r="K391" s="83"/>
      <c r="L391" s="125"/>
      <c r="M391" s="168"/>
      <c r="N391" s="32"/>
      <c r="O391" s="74"/>
      <c r="P391" s="74"/>
      <c r="Q391" s="74"/>
      <c r="R391" s="74"/>
      <c r="S391" s="74"/>
      <c r="T391" s="75"/>
      <c r="U391" s="94"/>
      <c r="V391" s="94"/>
      <c r="W391" s="76"/>
      <c r="X391" s="76"/>
    </row>
    <row r="392" spans="1:24" s="9" customFormat="1" ht="12.75">
      <c r="A392" s="70" t="s">
        <v>102</v>
      </c>
      <c r="B392" s="4">
        <v>37671</v>
      </c>
      <c r="C392" s="45"/>
      <c r="D392" s="45"/>
      <c r="E392" s="45"/>
      <c r="F392" s="45"/>
      <c r="G392" s="45"/>
      <c r="H392" s="58"/>
      <c r="I392" s="58"/>
      <c r="J392" s="58"/>
      <c r="K392" s="83"/>
      <c r="L392" s="125"/>
      <c r="M392" s="168"/>
      <c r="N392" s="32"/>
      <c r="O392" s="74"/>
      <c r="P392" s="74"/>
      <c r="Q392" s="74"/>
      <c r="R392" s="74"/>
      <c r="S392" s="74"/>
      <c r="T392" s="75"/>
      <c r="U392" s="94"/>
      <c r="V392" s="94"/>
      <c r="W392" s="76"/>
      <c r="X392" s="76"/>
    </row>
    <row r="393" spans="1:24" s="9" customFormat="1" ht="13.5" thickBot="1">
      <c r="A393" s="70" t="s">
        <v>103</v>
      </c>
      <c r="B393" s="4">
        <v>37672</v>
      </c>
      <c r="C393" s="45"/>
      <c r="D393" s="45"/>
      <c r="E393" s="45"/>
      <c r="F393" s="45"/>
      <c r="G393" s="45"/>
      <c r="H393" s="58"/>
      <c r="I393" s="58"/>
      <c r="J393" s="58"/>
      <c r="K393" s="83"/>
      <c r="L393" s="125"/>
      <c r="M393" s="168"/>
      <c r="N393" s="32"/>
      <c r="O393" s="74"/>
      <c r="P393" s="74"/>
      <c r="Q393" s="74"/>
      <c r="R393" s="74"/>
      <c r="S393" s="74"/>
      <c r="T393" s="75"/>
      <c r="U393" s="94"/>
      <c r="V393" s="94"/>
      <c r="W393" s="76"/>
      <c r="X393" s="76"/>
    </row>
    <row r="394" spans="1:14" ht="14.25" thickBot="1" thickTop="1">
      <c r="A394" s="180"/>
      <c r="B394" s="181"/>
      <c r="C394" s="52">
        <f aca="true" t="shared" si="66" ref="C394:L394">SUM(C387:C393)</f>
        <v>1715.1100000000001</v>
      </c>
      <c r="D394" s="52">
        <f t="shared" si="66"/>
        <v>1683.93</v>
      </c>
      <c r="E394" s="52">
        <f t="shared" si="66"/>
        <v>1484.77</v>
      </c>
      <c r="F394" s="52">
        <f t="shared" si="66"/>
        <v>1477.6499999999999</v>
      </c>
      <c r="G394" s="52">
        <f t="shared" si="66"/>
        <v>1477.6499999999999</v>
      </c>
      <c r="H394" s="52">
        <f t="shared" si="66"/>
        <v>34.8</v>
      </c>
      <c r="I394" s="52">
        <f t="shared" si="66"/>
        <v>34.099999999999994</v>
      </c>
      <c r="J394" s="52">
        <f t="shared" si="66"/>
        <v>32.7</v>
      </c>
      <c r="K394" s="11">
        <f t="shared" si="66"/>
        <v>4893</v>
      </c>
      <c r="L394" s="11">
        <f t="shared" si="66"/>
        <v>4893</v>
      </c>
      <c r="M394" s="36">
        <f>F394/C394</f>
        <v>0.8615482388884677</v>
      </c>
      <c r="N394" s="36">
        <f>G394/C394</f>
        <v>0.8615482388884677</v>
      </c>
    </row>
    <row r="395" ht="13.5" thickTop="1"/>
    <row r="396" ht="13.5" thickBot="1"/>
    <row r="397" spans="1:14" ht="14.25" thickBot="1" thickTop="1">
      <c r="A397" s="13"/>
      <c r="C397" s="107"/>
      <c r="D397" s="119"/>
      <c r="E397" s="39" t="s">
        <v>115</v>
      </c>
      <c r="F397" s="118"/>
      <c r="G397" s="40"/>
      <c r="H397" s="38"/>
      <c r="I397" s="53" t="s">
        <v>9</v>
      </c>
      <c r="J397" s="54"/>
      <c r="K397" s="163" t="s">
        <v>187</v>
      </c>
      <c r="L397" s="127"/>
      <c r="M397" s="166" t="s">
        <v>99</v>
      </c>
      <c r="N397" s="167"/>
    </row>
    <row r="398" spans="1:14" ht="14.25" thickBot="1" thickTop="1">
      <c r="A398" s="16" t="s">
        <v>109</v>
      </c>
      <c r="B398" s="10" t="s">
        <v>0</v>
      </c>
      <c r="C398" s="41" t="s">
        <v>92</v>
      </c>
      <c r="D398" s="41" t="s">
        <v>93</v>
      </c>
      <c r="E398" s="41" t="s">
        <v>11</v>
      </c>
      <c r="F398" s="41" t="s">
        <v>94</v>
      </c>
      <c r="G398" s="119" t="s">
        <v>175</v>
      </c>
      <c r="H398" s="38" t="s">
        <v>10</v>
      </c>
      <c r="I398" s="38" t="s">
        <v>93</v>
      </c>
      <c r="J398" s="38" t="s">
        <v>94</v>
      </c>
      <c r="K398" s="79" t="s">
        <v>94</v>
      </c>
      <c r="L398" s="120" t="s">
        <v>175</v>
      </c>
      <c r="M398" s="51" t="s">
        <v>94</v>
      </c>
      <c r="N398" s="51" t="s">
        <v>188</v>
      </c>
    </row>
    <row r="399" spans="1:24" s="9" customFormat="1" ht="13.5" thickTop="1">
      <c r="A399" s="70" t="s">
        <v>104</v>
      </c>
      <c r="B399" s="4">
        <v>37673</v>
      </c>
      <c r="C399" s="45"/>
      <c r="D399" s="45"/>
      <c r="E399" s="45"/>
      <c r="F399" s="45"/>
      <c r="G399" s="45"/>
      <c r="H399" s="58"/>
      <c r="I399" s="58"/>
      <c r="J399" s="58"/>
      <c r="K399" s="83"/>
      <c r="L399" s="125"/>
      <c r="M399" s="168"/>
      <c r="N399" s="32"/>
      <c r="O399" s="74"/>
      <c r="P399" s="74"/>
      <c r="Q399" s="74"/>
      <c r="R399" s="74"/>
      <c r="S399" s="74"/>
      <c r="T399" s="75"/>
      <c r="U399" s="94"/>
      <c r="V399" s="94"/>
      <c r="W399" s="76"/>
      <c r="X399" s="76"/>
    </row>
    <row r="400" spans="1:24" s="9" customFormat="1" ht="12.75">
      <c r="A400" s="70" t="s">
        <v>105</v>
      </c>
      <c r="B400" s="4">
        <v>37674</v>
      </c>
      <c r="C400" s="45"/>
      <c r="D400" s="45"/>
      <c r="E400" s="45"/>
      <c r="F400" s="45"/>
      <c r="G400" s="45"/>
      <c r="H400" s="58"/>
      <c r="I400" s="58"/>
      <c r="J400" s="58"/>
      <c r="K400" s="83"/>
      <c r="L400" s="125"/>
      <c r="M400" s="168"/>
      <c r="N400" s="32"/>
      <c r="O400" s="74"/>
      <c r="P400" s="74"/>
      <c r="Q400" s="74"/>
      <c r="R400" s="74"/>
      <c r="S400" s="74"/>
      <c r="T400" s="75"/>
      <c r="U400" s="94"/>
      <c r="V400" s="94"/>
      <c r="W400" s="76"/>
      <c r="X400" s="76"/>
    </row>
    <row r="401" spans="1:24" s="9" customFormat="1" ht="12.75">
      <c r="A401" s="70" t="s">
        <v>106</v>
      </c>
      <c r="B401" s="4">
        <v>37675</v>
      </c>
      <c r="C401" s="45"/>
      <c r="D401" s="45"/>
      <c r="E401" s="45"/>
      <c r="F401" s="45"/>
      <c r="G401" s="45"/>
      <c r="H401" s="58"/>
      <c r="I401" s="58"/>
      <c r="J401" s="58"/>
      <c r="K401" s="83"/>
      <c r="L401" s="125"/>
      <c r="M401" s="168"/>
      <c r="N401" s="32"/>
      <c r="O401" s="74"/>
      <c r="P401" s="74"/>
      <c r="Q401" s="74"/>
      <c r="R401" s="74"/>
      <c r="S401" s="74"/>
      <c r="T401" s="75"/>
      <c r="U401" s="94"/>
      <c r="V401" s="94"/>
      <c r="W401" s="76"/>
      <c r="X401" s="76"/>
    </row>
    <row r="402" spans="1:24" s="9" customFormat="1" ht="12.75">
      <c r="A402" s="70" t="s">
        <v>107</v>
      </c>
      <c r="B402" s="4">
        <v>37676</v>
      </c>
      <c r="C402" s="45"/>
      <c r="D402" s="45"/>
      <c r="E402" s="45"/>
      <c r="F402" s="45"/>
      <c r="G402" s="45"/>
      <c r="H402" s="58"/>
      <c r="I402" s="58"/>
      <c r="J402" s="58"/>
      <c r="K402" s="83"/>
      <c r="L402" s="125"/>
      <c r="M402" s="168"/>
      <c r="N402" s="32"/>
      <c r="O402" s="74"/>
      <c r="P402" s="74"/>
      <c r="Q402" s="74"/>
      <c r="R402" s="74"/>
      <c r="S402" s="74"/>
      <c r="T402" s="75"/>
      <c r="U402" s="94"/>
      <c r="V402" s="94"/>
      <c r="W402" s="76"/>
      <c r="X402" s="76"/>
    </row>
    <row r="403" spans="1:24" s="9" customFormat="1" ht="12.75">
      <c r="A403" s="70" t="s">
        <v>108</v>
      </c>
      <c r="B403" s="4">
        <v>37677</v>
      </c>
      <c r="C403" s="45"/>
      <c r="D403" s="45"/>
      <c r="E403" s="45"/>
      <c r="F403" s="45"/>
      <c r="G403" s="45"/>
      <c r="H403" s="58"/>
      <c r="I403" s="58"/>
      <c r="J403" s="58"/>
      <c r="K403" s="83"/>
      <c r="L403" s="125"/>
      <c r="M403" s="168"/>
      <c r="N403" s="32"/>
      <c r="O403" s="74"/>
      <c r="P403" s="74"/>
      <c r="Q403" s="74"/>
      <c r="R403" s="74"/>
      <c r="S403" s="74"/>
      <c r="T403" s="75"/>
      <c r="U403" s="94"/>
      <c r="V403" s="94"/>
      <c r="W403" s="76"/>
      <c r="X403" s="76"/>
    </row>
    <row r="404" spans="1:24" s="9" customFormat="1" ht="12.75">
      <c r="A404" s="70" t="s">
        <v>102</v>
      </c>
      <c r="B404" s="4">
        <v>37678</v>
      </c>
      <c r="C404" s="45"/>
      <c r="D404" s="45"/>
      <c r="E404" s="45"/>
      <c r="F404" s="45"/>
      <c r="G404" s="45"/>
      <c r="H404" s="58"/>
      <c r="I404" s="58"/>
      <c r="J404" s="58"/>
      <c r="K404" s="83"/>
      <c r="L404" s="125"/>
      <c r="M404" s="168"/>
      <c r="N404" s="32"/>
      <c r="O404" s="74"/>
      <c r="P404" s="74"/>
      <c r="Q404" s="74"/>
      <c r="R404" s="74"/>
      <c r="S404" s="74"/>
      <c r="T404" s="75"/>
      <c r="U404" s="94"/>
      <c r="V404" s="94"/>
      <c r="W404" s="76"/>
      <c r="X404" s="76"/>
    </row>
    <row r="405" spans="1:24" s="9" customFormat="1" ht="13.5" thickBot="1">
      <c r="A405" s="70" t="s">
        <v>103</v>
      </c>
      <c r="B405" s="4">
        <v>37679</v>
      </c>
      <c r="C405" s="45"/>
      <c r="D405" s="45"/>
      <c r="E405" s="45"/>
      <c r="F405" s="45"/>
      <c r="G405" s="45"/>
      <c r="H405" s="58"/>
      <c r="I405" s="58"/>
      <c r="J405" s="58"/>
      <c r="K405" s="83"/>
      <c r="L405" s="125"/>
      <c r="M405" s="168"/>
      <c r="N405" s="32"/>
      <c r="O405" s="74"/>
      <c r="P405" s="74"/>
      <c r="Q405" s="74"/>
      <c r="R405" s="74"/>
      <c r="S405" s="74"/>
      <c r="T405" s="75"/>
      <c r="U405" s="94"/>
      <c r="V405" s="94"/>
      <c r="W405" s="76"/>
      <c r="X405" s="76"/>
    </row>
    <row r="406" spans="1:14" ht="14.25" thickBot="1" thickTop="1">
      <c r="A406" s="180"/>
      <c r="B406" s="181"/>
      <c r="C406" s="52">
        <f>SUM(C399:C405)</f>
        <v>0</v>
      </c>
      <c r="D406" s="52">
        <f>SUM(D399:D405)</f>
        <v>0</v>
      </c>
      <c r="E406" s="52">
        <f>SUM(E399:E405)</f>
        <v>0</v>
      </c>
      <c r="F406" s="52">
        <f>SUM(F399:F405)</f>
        <v>0</v>
      </c>
      <c r="G406" s="52">
        <f>SUM(G399:G405)</f>
        <v>0</v>
      </c>
      <c r="H406" s="52">
        <f>SUM(H399:H405)</f>
        <v>0</v>
      </c>
      <c r="I406" s="52">
        <f>SUM(I399:I405)</f>
        <v>0</v>
      </c>
      <c r="J406" s="52">
        <f>SUM(J399:J405)</f>
        <v>0</v>
      </c>
      <c r="K406" s="11">
        <f>SUM(K399:K405)</f>
        <v>0</v>
      </c>
      <c r="L406" s="11">
        <f>SUM(L399:L405)</f>
        <v>0</v>
      </c>
      <c r="M406" s="36">
        <v>0</v>
      </c>
      <c r="N406" s="36">
        <v>0</v>
      </c>
    </row>
    <row r="407" ht="13.5" thickTop="1"/>
    <row r="408" ht="13.5" thickBot="1"/>
    <row r="409" spans="1:14" ht="14.25" thickBot="1" thickTop="1">
      <c r="A409" s="13"/>
      <c r="C409" s="107"/>
      <c r="D409" s="119"/>
      <c r="E409" s="39" t="s">
        <v>115</v>
      </c>
      <c r="F409" s="118"/>
      <c r="G409" s="40"/>
      <c r="H409" s="38"/>
      <c r="I409" s="53" t="s">
        <v>9</v>
      </c>
      <c r="J409" s="54"/>
      <c r="K409" s="163" t="s">
        <v>187</v>
      </c>
      <c r="L409" s="127"/>
      <c r="M409" s="166" t="s">
        <v>99</v>
      </c>
      <c r="N409" s="167"/>
    </row>
    <row r="410" spans="1:14" ht="14.25" thickBot="1" thickTop="1">
      <c r="A410" s="16" t="s">
        <v>109</v>
      </c>
      <c r="B410" s="10" t="s">
        <v>0</v>
      </c>
      <c r="C410" s="41" t="s">
        <v>92</v>
      </c>
      <c r="D410" s="41" t="s">
        <v>93</v>
      </c>
      <c r="E410" s="41" t="s">
        <v>11</v>
      </c>
      <c r="F410" s="41" t="s">
        <v>94</v>
      </c>
      <c r="G410" s="119" t="s">
        <v>175</v>
      </c>
      <c r="H410" s="38" t="s">
        <v>10</v>
      </c>
      <c r="I410" s="38" t="s">
        <v>93</v>
      </c>
      <c r="J410" s="38" t="s">
        <v>94</v>
      </c>
      <c r="K410" s="79" t="s">
        <v>94</v>
      </c>
      <c r="L410" s="120" t="s">
        <v>175</v>
      </c>
      <c r="M410" s="51" t="s">
        <v>94</v>
      </c>
      <c r="N410" s="51" t="s">
        <v>188</v>
      </c>
    </row>
    <row r="411" spans="1:24" s="9" customFormat="1" ht="13.5" thickTop="1">
      <c r="A411" s="70" t="s">
        <v>104</v>
      </c>
      <c r="B411" s="4">
        <v>37680</v>
      </c>
      <c r="C411" s="45"/>
      <c r="D411" s="45"/>
      <c r="E411" s="45"/>
      <c r="F411" s="45"/>
      <c r="G411" s="45"/>
      <c r="H411" s="58"/>
      <c r="I411" s="58"/>
      <c r="J411" s="58"/>
      <c r="K411" s="83"/>
      <c r="L411" s="125"/>
      <c r="M411" s="168"/>
      <c r="N411" s="32"/>
      <c r="O411" s="74"/>
      <c r="P411" s="74"/>
      <c r="Q411" s="74"/>
      <c r="R411" s="74"/>
      <c r="S411" s="74"/>
      <c r="T411" s="75"/>
      <c r="U411" s="94"/>
      <c r="V411" s="94"/>
      <c r="W411" s="76"/>
      <c r="X411" s="76"/>
    </row>
    <row r="412" spans="1:24" s="9" customFormat="1" ht="12.75">
      <c r="A412" s="70" t="s">
        <v>105</v>
      </c>
      <c r="B412" s="4">
        <v>37681</v>
      </c>
      <c r="C412" s="45"/>
      <c r="D412" s="45"/>
      <c r="E412" s="45"/>
      <c r="F412" s="45"/>
      <c r="G412" s="45"/>
      <c r="H412" s="58"/>
      <c r="I412" s="58"/>
      <c r="J412" s="58"/>
      <c r="K412" s="83"/>
      <c r="L412" s="125"/>
      <c r="M412" s="168"/>
      <c r="N412" s="32"/>
      <c r="O412" s="74"/>
      <c r="P412" s="74"/>
      <c r="Q412" s="74"/>
      <c r="R412" s="74"/>
      <c r="S412" s="74"/>
      <c r="T412" s="75"/>
      <c r="U412" s="94"/>
      <c r="V412" s="94"/>
      <c r="W412" s="76"/>
      <c r="X412" s="76"/>
    </row>
    <row r="413" spans="1:24" s="9" customFormat="1" ht="12.75">
      <c r="A413" s="70" t="s">
        <v>106</v>
      </c>
      <c r="B413" s="4">
        <v>37682</v>
      </c>
      <c r="C413" s="45"/>
      <c r="D413" s="45"/>
      <c r="E413" s="45"/>
      <c r="F413" s="45"/>
      <c r="G413" s="45"/>
      <c r="H413" s="58"/>
      <c r="I413" s="58"/>
      <c r="J413" s="58"/>
      <c r="K413" s="83"/>
      <c r="L413" s="125"/>
      <c r="M413" s="168"/>
      <c r="N413" s="32"/>
      <c r="O413" s="74"/>
      <c r="P413" s="74"/>
      <c r="Q413" s="74"/>
      <c r="R413" s="74"/>
      <c r="S413" s="74"/>
      <c r="T413" s="75"/>
      <c r="U413" s="94"/>
      <c r="V413" s="94"/>
      <c r="W413" s="76"/>
      <c r="X413" s="76"/>
    </row>
    <row r="414" spans="1:24" s="9" customFormat="1" ht="12.75">
      <c r="A414" s="70" t="s">
        <v>107</v>
      </c>
      <c r="B414" s="4">
        <v>37683</v>
      </c>
      <c r="C414" s="45"/>
      <c r="D414" s="45"/>
      <c r="E414" s="45"/>
      <c r="F414" s="45"/>
      <c r="G414" s="45"/>
      <c r="H414" s="58"/>
      <c r="I414" s="58"/>
      <c r="J414" s="58"/>
      <c r="K414" s="83"/>
      <c r="L414" s="125"/>
      <c r="M414" s="168"/>
      <c r="N414" s="32"/>
      <c r="O414" s="74"/>
      <c r="P414" s="74"/>
      <c r="Q414" s="74"/>
      <c r="R414" s="74"/>
      <c r="S414" s="74"/>
      <c r="T414" s="75"/>
      <c r="U414" s="94"/>
      <c r="V414" s="94"/>
      <c r="W414" s="76"/>
      <c r="X414" s="76"/>
    </row>
    <row r="415" spans="1:24" s="9" customFormat="1" ht="12.75">
      <c r="A415" s="70" t="s">
        <v>108</v>
      </c>
      <c r="B415" s="4">
        <v>37684</v>
      </c>
      <c r="C415" s="45"/>
      <c r="D415" s="45"/>
      <c r="E415" s="45"/>
      <c r="F415" s="45"/>
      <c r="G415" s="45"/>
      <c r="H415" s="58"/>
      <c r="I415" s="58"/>
      <c r="J415" s="58"/>
      <c r="K415" s="83"/>
      <c r="L415" s="125"/>
      <c r="M415" s="168"/>
      <c r="N415" s="32"/>
      <c r="O415" s="74"/>
      <c r="P415" s="74"/>
      <c r="Q415" s="74"/>
      <c r="R415" s="74"/>
      <c r="S415" s="74"/>
      <c r="T415" s="75"/>
      <c r="U415" s="94"/>
      <c r="V415" s="94"/>
      <c r="W415" s="76"/>
      <c r="X415" s="76"/>
    </row>
    <row r="416" spans="1:24" s="9" customFormat="1" ht="12.75">
      <c r="A416" s="70" t="s">
        <v>102</v>
      </c>
      <c r="B416" s="4">
        <v>37685</v>
      </c>
      <c r="C416" s="45"/>
      <c r="D416" s="45"/>
      <c r="E416" s="45"/>
      <c r="F416" s="45"/>
      <c r="G416" s="45"/>
      <c r="H416" s="58"/>
      <c r="I416" s="58"/>
      <c r="J416" s="58"/>
      <c r="K416" s="83"/>
      <c r="L416" s="125"/>
      <c r="M416" s="168"/>
      <c r="N416" s="32"/>
      <c r="O416" s="74"/>
      <c r="P416" s="74"/>
      <c r="Q416" s="74"/>
      <c r="R416" s="74"/>
      <c r="S416" s="74"/>
      <c r="T416" s="75"/>
      <c r="U416" s="94"/>
      <c r="V416" s="94"/>
      <c r="W416" s="76"/>
      <c r="X416" s="76"/>
    </row>
    <row r="417" spans="1:24" s="9" customFormat="1" ht="13.5" thickBot="1">
      <c r="A417" s="70" t="s">
        <v>103</v>
      </c>
      <c r="B417" s="4">
        <v>37686</v>
      </c>
      <c r="C417" s="45"/>
      <c r="D417" s="45"/>
      <c r="E417" s="45"/>
      <c r="F417" s="45"/>
      <c r="G417" s="45"/>
      <c r="H417" s="58"/>
      <c r="I417" s="58"/>
      <c r="J417" s="58"/>
      <c r="K417" s="83"/>
      <c r="L417" s="125"/>
      <c r="M417" s="168"/>
      <c r="N417" s="32"/>
      <c r="O417" s="74"/>
      <c r="P417" s="74"/>
      <c r="Q417" s="74"/>
      <c r="R417" s="74"/>
      <c r="S417" s="74"/>
      <c r="T417" s="75"/>
      <c r="U417" s="94"/>
      <c r="V417" s="94"/>
      <c r="W417" s="76"/>
      <c r="X417" s="76"/>
    </row>
    <row r="418" spans="1:14" ht="14.25" thickBot="1" thickTop="1">
      <c r="A418" s="180"/>
      <c r="B418" s="181"/>
      <c r="C418" s="52">
        <f>SUM(C411:C417)</f>
        <v>0</v>
      </c>
      <c r="D418" s="52">
        <f>SUM(D411:D417)</f>
        <v>0</v>
      </c>
      <c r="E418" s="52">
        <f>SUM(E411:E417)</f>
        <v>0</v>
      </c>
      <c r="F418" s="52">
        <f>SUM(F411:F417)</f>
        <v>0</v>
      </c>
      <c r="G418" s="52">
        <f>SUM(G411:G417)</f>
        <v>0</v>
      </c>
      <c r="H418" s="52">
        <f>SUM(H411:H417)</f>
        <v>0</v>
      </c>
      <c r="I418" s="52">
        <f>SUM(I411:I417)</f>
        <v>0</v>
      </c>
      <c r="J418" s="52">
        <f>SUM(J411:J417)</f>
        <v>0</v>
      </c>
      <c r="K418" s="11">
        <f>SUM(K411:K417)</f>
        <v>0</v>
      </c>
      <c r="L418" s="11">
        <f>SUM(L411:L417)</f>
        <v>0</v>
      </c>
      <c r="M418" s="36">
        <v>0</v>
      </c>
      <c r="N418" s="36">
        <v>0</v>
      </c>
    </row>
    <row r="419" ht="13.5" thickTop="1"/>
  </sheetData>
  <printOptions/>
  <pageMargins left="0.25" right="0.25" top="1.41" bottom="0.5" header="0.78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44">
      <selection activeCell="E166" sqref="E166"/>
    </sheetView>
  </sheetViews>
  <sheetFormatPr defaultColWidth="9.140625" defaultRowHeight="12.75"/>
  <cols>
    <col min="1" max="1" width="20.7109375" style="0" customWidth="1"/>
    <col min="2" max="2" width="12.7109375" style="13" customWidth="1"/>
    <col min="3" max="3" width="8.7109375" style="95" customWidth="1"/>
    <col min="4" max="4" width="14.7109375" style="99" customWidth="1"/>
    <col min="5" max="5" width="50.7109375" style="13" customWidth="1"/>
  </cols>
  <sheetData>
    <row r="1" ht="14.25" thickBot="1" thickTop="1">
      <c r="A1" s="17" t="s">
        <v>31</v>
      </c>
    </row>
    <row r="2" ht="13.5" thickTop="1"/>
    <row r="3" ht="13.5" thickBot="1"/>
    <row r="4" spans="2:5" s="1" customFormat="1" ht="14.25" thickBot="1" thickTop="1">
      <c r="B4" s="2" t="s">
        <v>0</v>
      </c>
      <c r="C4" s="96" t="s">
        <v>4</v>
      </c>
      <c r="D4" s="41" t="s">
        <v>1</v>
      </c>
      <c r="E4" s="2" t="s">
        <v>2</v>
      </c>
    </row>
    <row r="5" spans="2:5" s="1" customFormat="1" ht="13.5" thickTop="1">
      <c r="B5" s="23"/>
      <c r="C5" s="97"/>
      <c r="D5" s="100"/>
      <c r="E5" s="25"/>
    </row>
    <row r="6" spans="2:5" s="1" customFormat="1" ht="13.5" thickBot="1">
      <c r="B6" s="24"/>
      <c r="C6" s="27"/>
      <c r="D6" s="101"/>
      <c r="E6" s="26"/>
    </row>
    <row r="7" spans="1:5" s="1" customFormat="1" ht="14.25" thickBot="1" thickTop="1">
      <c r="A7" s="16" t="s">
        <v>89</v>
      </c>
      <c r="B7" s="12">
        <v>37484</v>
      </c>
      <c r="C7" s="27">
        <v>0.7006944444444444</v>
      </c>
      <c r="D7" s="101">
        <v>0.8</v>
      </c>
      <c r="E7" s="26" t="s">
        <v>86</v>
      </c>
    </row>
    <row r="8" spans="2:5" s="1" customFormat="1" ht="13.5" thickTop="1">
      <c r="B8" s="12">
        <v>37485</v>
      </c>
      <c r="C8" s="27">
        <v>0.08263888888888889</v>
      </c>
      <c r="D8" s="101">
        <v>0.75</v>
      </c>
      <c r="E8" s="26" t="s">
        <v>88</v>
      </c>
    </row>
    <row r="9" spans="2:5" s="1" customFormat="1" ht="12.75">
      <c r="B9" s="12">
        <v>37485</v>
      </c>
      <c r="C9" s="27">
        <v>0.5777777777777778</v>
      </c>
      <c r="D9" s="101">
        <v>0.25</v>
      </c>
      <c r="E9" s="26" t="s">
        <v>87</v>
      </c>
    </row>
    <row r="10" spans="2:5" s="1" customFormat="1" ht="12.75">
      <c r="B10" s="12">
        <v>37485</v>
      </c>
      <c r="C10" s="27">
        <v>0.5930555555555556</v>
      </c>
      <c r="D10" s="101">
        <v>0.25</v>
      </c>
      <c r="E10" s="26" t="s">
        <v>86</v>
      </c>
    </row>
    <row r="11" spans="2:5" s="1" customFormat="1" ht="12.75">
      <c r="B11" s="12">
        <v>37485</v>
      </c>
      <c r="C11" s="27">
        <v>0.6083333333333333</v>
      </c>
      <c r="D11" s="101">
        <v>1</v>
      </c>
      <c r="E11" s="26" t="s">
        <v>23</v>
      </c>
    </row>
    <row r="12" spans="2:5" s="1" customFormat="1" ht="12.75">
      <c r="B12" s="12">
        <v>37486</v>
      </c>
      <c r="C12" s="27">
        <v>0.04375</v>
      </c>
      <c r="D12" s="101">
        <v>0.25</v>
      </c>
      <c r="E12" s="26" t="s">
        <v>85</v>
      </c>
    </row>
    <row r="13" spans="2:5" s="1" customFormat="1" ht="12.75">
      <c r="B13" s="12">
        <v>37487</v>
      </c>
      <c r="C13" s="27">
        <v>0.12361111111111112</v>
      </c>
      <c r="D13" s="101">
        <v>0.4</v>
      </c>
      <c r="E13" s="26" t="s">
        <v>84</v>
      </c>
    </row>
    <row r="14" spans="2:5" s="1" customFormat="1" ht="12.75">
      <c r="B14" s="12">
        <v>37488</v>
      </c>
      <c r="C14" s="27">
        <v>0.14444444444444446</v>
      </c>
      <c r="D14" s="101">
        <v>0.3</v>
      </c>
      <c r="E14" s="26" t="s">
        <v>83</v>
      </c>
    </row>
    <row r="15" spans="2:5" s="1" customFormat="1" ht="12.75">
      <c r="B15" s="12">
        <v>37490</v>
      </c>
      <c r="C15" s="27">
        <v>0.002777777777777778</v>
      </c>
      <c r="D15" s="101">
        <v>1.5</v>
      </c>
      <c r="E15" s="26" t="s">
        <v>23</v>
      </c>
    </row>
    <row r="16" spans="2:5" s="1" customFormat="1" ht="12.75">
      <c r="B16" s="12">
        <v>37490</v>
      </c>
      <c r="C16" s="27">
        <v>0.7909722222222223</v>
      </c>
      <c r="D16" s="101">
        <v>0.25</v>
      </c>
      <c r="E16" s="26" t="s">
        <v>82</v>
      </c>
    </row>
    <row r="17" spans="2:5" s="1" customFormat="1" ht="13.5" thickBot="1">
      <c r="B17" s="12">
        <v>37490</v>
      </c>
      <c r="C17" s="27">
        <v>0.8152777777777778</v>
      </c>
      <c r="D17" s="101">
        <v>0.5</v>
      </c>
      <c r="E17" s="26" t="s">
        <v>81</v>
      </c>
    </row>
    <row r="18" spans="1:5" s="1" customFormat="1" ht="14.25" thickBot="1" thickTop="1">
      <c r="A18" s="16" t="s">
        <v>80</v>
      </c>
      <c r="B18" s="12">
        <v>37491</v>
      </c>
      <c r="C18" s="27">
        <v>0.8659722222222223</v>
      </c>
      <c r="D18" s="101">
        <v>0.5</v>
      </c>
      <c r="E18" s="26" t="s">
        <v>78</v>
      </c>
    </row>
    <row r="19" spans="2:5" s="1" customFormat="1" ht="13.5" thickTop="1">
      <c r="B19" s="12">
        <v>37492</v>
      </c>
      <c r="C19" s="27">
        <v>0.14583333333333334</v>
      </c>
      <c r="D19" s="101">
        <v>2</v>
      </c>
      <c r="E19" s="26" t="s">
        <v>79</v>
      </c>
    </row>
    <row r="20" spans="2:5" s="1" customFormat="1" ht="12.75">
      <c r="B20" s="12">
        <v>37493</v>
      </c>
      <c r="C20" s="27">
        <v>0.04861111111111111</v>
      </c>
      <c r="D20" s="101">
        <v>1</v>
      </c>
      <c r="E20" s="26" t="s">
        <v>77</v>
      </c>
    </row>
    <row r="21" spans="2:5" s="1" customFormat="1" ht="12.75">
      <c r="B21" s="12">
        <v>37493</v>
      </c>
      <c r="C21" s="27">
        <v>0.9805555555555556</v>
      </c>
      <c r="D21" s="101">
        <v>0.5</v>
      </c>
      <c r="E21" s="26" t="s">
        <v>76</v>
      </c>
    </row>
    <row r="22" spans="2:5" s="1" customFormat="1" ht="13.5" thickBot="1">
      <c r="B22" s="12">
        <v>37494</v>
      </c>
      <c r="C22" s="27">
        <v>0.41805555555555557</v>
      </c>
      <c r="D22" s="101">
        <v>0.5</v>
      </c>
      <c r="E22" s="26" t="s">
        <v>23</v>
      </c>
    </row>
    <row r="23" spans="1:5" s="1" customFormat="1" ht="14.25" thickBot="1" thickTop="1">
      <c r="A23" s="16" t="s">
        <v>75</v>
      </c>
      <c r="B23" s="12">
        <v>37499</v>
      </c>
      <c r="C23" s="27">
        <v>0.020833333333333332</v>
      </c>
      <c r="D23" s="101">
        <v>0.75</v>
      </c>
      <c r="E23" s="26" t="s">
        <v>74</v>
      </c>
    </row>
    <row r="24" spans="2:5" s="1" customFormat="1" ht="13.5" thickTop="1">
      <c r="B24" s="12">
        <v>37499</v>
      </c>
      <c r="C24" s="27">
        <v>0.07430555555555556</v>
      </c>
      <c r="D24" s="101">
        <v>0.25</v>
      </c>
      <c r="E24" s="26" t="s">
        <v>70</v>
      </c>
    </row>
    <row r="25" spans="2:5" s="1" customFormat="1" ht="12.75">
      <c r="B25" s="12">
        <v>37499</v>
      </c>
      <c r="C25" s="27">
        <v>0.27152777777777776</v>
      </c>
      <c r="D25" s="101">
        <v>0.25</v>
      </c>
      <c r="E25" s="26" t="s">
        <v>45</v>
      </c>
    </row>
    <row r="26" spans="2:5" s="1" customFormat="1" ht="12.75">
      <c r="B26" s="12">
        <v>37499</v>
      </c>
      <c r="C26" s="27">
        <v>0.9798611111111111</v>
      </c>
      <c r="D26" s="101">
        <v>0.5</v>
      </c>
      <c r="E26" s="26" t="s">
        <v>59</v>
      </c>
    </row>
    <row r="27" spans="2:5" s="1" customFormat="1" ht="12.75">
      <c r="B27" s="12">
        <v>37500</v>
      </c>
      <c r="C27" s="27">
        <v>0.011111111111111112</v>
      </c>
      <c r="D27" s="101">
        <v>0.25</v>
      </c>
      <c r="E27" s="26" t="s">
        <v>73</v>
      </c>
    </row>
    <row r="28" spans="2:5" s="1" customFormat="1" ht="12.75">
      <c r="B28" s="12">
        <v>37500</v>
      </c>
      <c r="C28" s="27">
        <v>0.4444444444444444</v>
      </c>
      <c r="D28" s="101">
        <v>0.66</v>
      </c>
      <c r="E28" s="26" t="s">
        <v>72</v>
      </c>
    </row>
    <row r="29" spans="2:5" s="1" customFormat="1" ht="12.75">
      <c r="B29" s="12">
        <v>37500</v>
      </c>
      <c r="C29" s="27">
        <v>0.4875</v>
      </c>
      <c r="D29" s="101">
        <v>0.33</v>
      </c>
      <c r="E29" s="26" t="s">
        <v>71</v>
      </c>
    </row>
    <row r="30" spans="2:5" s="1" customFormat="1" ht="12.75">
      <c r="B30" s="12">
        <v>37500</v>
      </c>
      <c r="C30" s="27">
        <v>0.5020833333333333</v>
      </c>
      <c r="D30" s="101">
        <v>0.25</v>
      </c>
      <c r="E30" s="26" t="s">
        <v>70</v>
      </c>
    </row>
    <row r="31" spans="2:5" s="1" customFormat="1" ht="12.75">
      <c r="B31" s="12">
        <v>37501</v>
      </c>
      <c r="C31" s="27">
        <v>0.10902777777777778</v>
      </c>
      <c r="D31" s="101">
        <v>0.33</v>
      </c>
      <c r="E31" s="26" t="s">
        <v>59</v>
      </c>
    </row>
    <row r="32" spans="2:5" s="1" customFormat="1" ht="12.75">
      <c r="B32" s="12">
        <v>37504</v>
      </c>
      <c r="C32" s="27">
        <v>0.3673611111111111</v>
      </c>
      <c r="D32" s="101">
        <v>0.4</v>
      </c>
      <c r="E32" s="26" t="s">
        <v>69</v>
      </c>
    </row>
    <row r="33" spans="2:5" s="1" customFormat="1" ht="12.75">
      <c r="B33" s="12">
        <v>37504</v>
      </c>
      <c r="C33" s="27">
        <v>0.05486111111111111</v>
      </c>
      <c r="D33" s="101">
        <v>2.48</v>
      </c>
      <c r="E33" s="26" t="s">
        <v>123</v>
      </c>
    </row>
    <row r="34" spans="2:5" s="1" customFormat="1" ht="13.5" thickBot="1">
      <c r="B34" s="12">
        <v>37504</v>
      </c>
      <c r="C34" s="27">
        <v>0.5645833333333333</v>
      </c>
      <c r="D34" s="101">
        <v>1.08</v>
      </c>
      <c r="E34" s="26" t="s">
        <v>68</v>
      </c>
    </row>
    <row r="35" spans="1:5" s="1" customFormat="1" ht="14.25" thickBot="1" thickTop="1">
      <c r="A35" s="16" t="s">
        <v>67</v>
      </c>
      <c r="B35" s="12">
        <v>37505</v>
      </c>
      <c r="C35" s="27">
        <v>0.4777777777777778</v>
      </c>
      <c r="D35" s="101">
        <v>0.55</v>
      </c>
      <c r="E35" s="26" t="s">
        <v>122</v>
      </c>
    </row>
    <row r="36" spans="2:5" s="1" customFormat="1" ht="13.5" thickTop="1">
      <c r="B36" s="12">
        <v>37508</v>
      </c>
      <c r="C36" s="27">
        <v>0.7645833333333334</v>
      </c>
      <c r="D36" s="101">
        <v>0.42</v>
      </c>
      <c r="E36" s="26" t="s">
        <v>66</v>
      </c>
    </row>
    <row r="37" spans="2:5" s="1" customFormat="1" ht="12.75">
      <c r="B37" s="12">
        <v>37509</v>
      </c>
      <c r="C37" s="27">
        <v>0.1326388888888889</v>
      </c>
      <c r="D37" s="101">
        <v>0.62</v>
      </c>
      <c r="E37" s="26" t="s">
        <v>65</v>
      </c>
    </row>
    <row r="38" spans="2:5" s="1" customFormat="1" ht="12.75">
      <c r="B38" s="12">
        <v>37511</v>
      </c>
      <c r="C38" s="27">
        <v>0.1451388888888889</v>
      </c>
      <c r="D38" s="101">
        <v>0.27</v>
      </c>
      <c r="E38" s="26" t="s">
        <v>64</v>
      </c>
    </row>
    <row r="39" spans="2:5" s="1" customFormat="1" ht="13.5" thickBot="1">
      <c r="B39" s="12">
        <v>37511</v>
      </c>
      <c r="C39" s="27">
        <v>0.16597222222222222</v>
      </c>
      <c r="D39" s="101">
        <v>0.27</v>
      </c>
      <c r="E39" s="26" t="s">
        <v>63</v>
      </c>
    </row>
    <row r="40" spans="1:5" s="1" customFormat="1" ht="14.25" thickBot="1" thickTop="1">
      <c r="A40" s="16" t="s">
        <v>62</v>
      </c>
      <c r="B40" s="12">
        <v>37512</v>
      </c>
      <c r="C40" s="27">
        <v>0.3888888888888889</v>
      </c>
      <c r="D40" s="101">
        <v>0.78</v>
      </c>
      <c r="E40" s="26" t="s">
        <v>61</v>
      </c>
    </row>
    <row r="41" spans="2:5" s="1" customFormat="1" ht="13.5" thickTop="1">
      <c r="B41" s="12">
        <v>37512</v>
      </c>
      <c r="C41" s="27">
        <v>0.782638888888889</v>
      </c>
      <c r="D41" s="101">
        <v>0.33</v>
      </c>
      <c r="E41" s="26" t="s">
        <v>60</v>
      </c>
    </row>
    <row r="42" spans="2:5" s="1" customFormat="1" ht="12.75">
      <c r="B42" s="12">
        <v>37512</v>
      </c>
      <c r="C42" s="27">
        <v>0.9576388888888889</v>
      </c>
      <c r="D42" s="101">
        <v>0.35</v>
      </c>
      <c r="E42" s="26" t="s">
        <v>59</v>
      </c>
    </row>
    <row r="43" spans="2:5" s="1" customFormat="1" ht="12.75">
      <c r="B43" s="12">
        <v>37517</v>
      </c>
      <c r="C43" s="27">
        <v>0.21666666666666667</v>
      </c>
      <c r="D43" s="101">
        <v>0.32</v>
      </c>
      <c r="E43" s="26" t="s">
        <v>58</v>
      </c>
    </row>
    <row r="44" spans="2:5" s="1" customFormat="1" ht="12.75">
      <c r="B44" s="12">
        <v>37518</v>
      </c>
      <c r="C44" s="27">
        <v>0.10694444444444444</v>
      </c>
      <c r="D44" s="101">
        <v>0.35</v>
      </c>
      <c r="E44" s="26" t="s">
        <v>55</v>
      </c>
    </row>
    <row r="45" spans="2:5" s="1" customFormat="1" ht="13.5" thickBot="1">
      <c r="B45" s="12">
        <v>37518</v>
      </c>
      <c r="C45" s="27">
        <v>0.9840277777777778</v>
      </c>
      <c r="D45" s="101">
        <v>0.3</v>
      </c>
      <c r="E45" s="26" t="s">
        <v>57</v>
      </c>
    </row>
    <row r="46" spans="1:5" s="1" customFormat="1" ht="14.25" thickBot="1" thickTop="1">
      <c r="A46" s="16" t="s">
        <v>56</v>
      </c>
      <c r="B46" s="12">
        <v>37520</v>
      </c>
      <c r="C46" s="27">
        <v>0.4777777777777778</v>
      </c>
      <c r="D46" s="101">
        <v>0.52</v>
      </c>
      <c r="E46" s="26" t="s">
        <v>121</v>
      </c>
    </row>
    <row r="47" spans="2:5" s="1" customFormat="1" ht="13.5" thickTop="1">
      <c r="B47" s="12">
        <v>37521</v>
      </c>
      <c r="C47" s="27">
        <v>0.3194444444444445</v>
      </c>
      <c r="D47" s="101">
        <v>0.67</v>
      </c>
      <c r="E47" s="26" t="s">
        <v>55</v>
      </c>
    </row>
    <row r="48" spans="2:5" s="1" customFormat="1" ht="12.75">
      <c r="B48" s="12">
        <v>37521</v>
      </c>
      <c r="C48" s="27">
        <v>0.7694444444444444</v>
      </c>
      <c r="D48" s="101">
        <v>0.58</v>
      </c>
      <c r="E48" s="26" t="s">
        <v>54</v>
      </c>
    </row>
    <row r="49" spans="2:5" s="1" customFormat="1" ht="12.75">
      <c r="B49" s="12">
        <v>37521</v>
      </c>
      <c r="C49" s="27">
        <v>0.8638888888888889</v>
      </c>
      <c r="D49" s="101">
        <v>2.75</v>
      </c>
      <c r="E49" s="26" t="s">
        <v>53</v>
      </c>
    </row>
    <row r="50" spans="2:5" s="1" customFormat="1" ht="12.75">
      <c r="B50" s="12">
        <v>37522</v>
      </c>
      <c r="C50" s="27">
        <v>0.2388888888888889</v>
      </c>
      <c r="D50" s="101">
        <v>0.28</v>
      </c>
      <c r="E50" s="26" t="s">
        <v>52</v>
      </c>
    </row>
    <row r="51" spans="2:5" s="1" customFormat="1" ht="12.75">
      <c r="B51" s="12">
        <v>37523</v>
      </c>
      <c r="C51" s="27">
        <v>0.7145833333333332</v>
      </c>
      <c r="D51" s="101">
        <v>0.33</v>
      </c>
      <c r="E51" s="26" t="s">
        <v>23</v>
      </c>
    </row>
    <row r="52" spans="2:5" s="1" customFormat="1" ht="12.75">
      <c r="B52" s="12">
        <v>37523</v>
      </c>
      <c r="C52" s="27">
        <v>0.7527777777777778</v>
      </c>
      <c r="D52" s="101">
        <v>1.13</v>
      </c>
      <c r="E52" s="26" t="s">
        <v>51</v>
      </c>
    </row>
    <row r="53" spans="2:5" s="1" customFormat="1" ht="12.75">
      <c r="B53" s="12">
        <v>37523</v>
      </c>
      <c r="C53" s="27">
        <v>0.9784722222222223</v>
      </c>
      <c r="D53" s="101">
        <v>0.52</v>
      </c>
      <c r="E53" s="26" t="s">
        <v>119</v>
      </c>
    </row>
    <row r="54" spans="2:5" s="1" customFormat="1" ht="12.75">
      <c r="B54" s="12">
        <v>37525</v>
      </c>
      <c r="C54" s="27">
        <v>0.8583333333333334</v>
      </c>
      <c r="D54" s="101">
        <v>0.25</v>
      </c>
      <c r="E54" s="26" t="s">
        <v>50</v>
      </c>
    </row>
    <row r="55" spans="2:5" s="1" customFormat="1" ht="12.75">
      <c r="B55" s="12">
        <v>37525</v>
      </c>
      <c r="C55" s="27">
        <v>0.8701388888888889</v>
      </c>
      <c r="D55" s="101">
        <v>0.5</v>
      </c>
      <c r="E55" s="26" t="s">
        <v>49</v>
      </c>
    </row>
    <row r="56" spans="2:5" s="1" customFormat="1" ht="13.5" thickBot="1">
      <c r="B56" s="12">
        <v>37525</v>
      </c>
      <c r="C56" s="27">
        <v>0.9104166666666668</v>
      </c>
      <c r="D56" s="101">
        <v>0.35</v>
      </c>
      <c r="E56" s="6" t="s">
        <v>48</v>
      </c>
    </row>
    <row r="57" spans="1:5" s="1" customFormat="1" ht="14.25" thickBot="1" thickTop="1">
      <c r="A57" s="16" t="s">
        <v>5</v>
      </c>
      <c r="B57" s="12">
        <v>37526</v>
      </c>
      <c r="C57" s="27">
        <v>0.05902777777777778</v>
      </c>
      <c r="D57" s="101">
        <v>1.23</v>
      </c>
      <c r="E57" s="6" t="s">
        <v>120</v>
      </c>
    </row>
    <row r="58" spans="2:5" ht="14.25" thickBot="1" thickTop="1">
      <c r="B58" s="4">
        <v>37526.67638888889</v>
      </c>
      <c r="C58" s="14">
        <v>0.6763888888888889</v>
      </c>
      <c r="D58" s="102">
        <v>0.65</v>
      </c>
      <c r="E58" s="6" t="s">
        <v>3</v>
      </c>
    </row>
    <row r="59" spans="1:5" ht="14.25" thickBot="1" thickTop="1">
      <c r="A59" s="16" t="s">
        <v>29</v>
      </c>
      <c r="B59" s="4">
        <v>37533</v>
      </c>
      <c r="C59" s="14">
        <v>0.4152777777777778</v>
      </c>
      <c r="D59" s="102">
        <v>0.5</v>
      </c>
      <c r="E59" s="6" t="s">
        <v>6</v>
      </c>
    </row>
    <row r="60" spans="2:5" ht="13.5" thickTop="1">
      <c r="B60" s="4">
        <v>37533</v>
      </c>
      <c r="C60" s="14">
        <v>0.8756944444444444</v>
      </c>
      <c r="D60" s="102">
        <v>0.47</v>
      </c>
      <c r="E60" s="6" t="s">
        <v>27</v>
      </c>
    </row>
    <row r="61" spans="2:5" ht="12.75">
      <c r="B61" s="4">
        <v>37533</v>
      </c>
      <c r="C61" s="14">
        <v>0.03263888888888889</v>
      </c>
      <c r="D61" s="102">
        <v>0.37</v>
      </c>
      <c r="E61" s="6" t="s">
        <v>7</v>
      </c>
    </row>
    <row r="62" spans="2:5" ht="12.75">
      <c r="B62" s="4">
        <v>37533</v>
      </c>
      <c r="C62" s="14">
        <v>0.15069444444444444</v>
      </c>
      <c r="D62" s="102">
        <v>0.28</v>
      </c>
      <c r="E62" s="6" t="s">
        <v>28</v>
      </c>
    </row>
    <row r="63" spans="2:5" ht="12.75">
      <c r="B63" s="4">
        <v>37535</v>
      </c>
      <c r="C63" s="14">
        <v>0.46527777777777773</v>
      </c>
      <c r="D63" s="102">
        <v>0.9</v>
      </c>
      <c r="E63" s="6" t="s">
        <v>25</v>
      </c>
    </row>
    <row r="64" spans="2:5" ht="12.75">
      <c r="B64" s="4">
        <v>37535</v>
      </c>
      <c r="C64" s="14">
        <v>0.1388888888888889</v>
      </c>
      <c r="D64" s="102">
        <v>0.33</v>
      </c>
      <c r="E64" s="6" t="s">
        <v>26</v>
      </c>
    </row>
    <row r="65" spans="2:5" ht="12.75">
      <c r="B65" s="4">
        <v>37537</v>
      </c>
      <c r="C65" s="14">
        <v>0.4701388888888889</v>
      </c>
      <c r="D65" s="102">
        <v>0.27</v>
      </c>
      <c r="E65" s="6" t="s">
        <v>24</v>
      </c>
    </row>
    <row r="66" spans="2:5" ht="12.75">
      <c r="B66" s="4">
        <v>37538</v>
      </c>
      <c r="C66" s="14">
        <v>0.3680555555555556</v>
      </c>
      <c r="D66" s="102">
        <v>0.62</v>
      </c>
      <c r="E66" s="6" t="s">
        <v>21</v>
      </c>
    </row>
    <row r="67" spans="2:5" ht="12.75">
      <c r="B67" s="4">
        <v>37538</v>
      </c>
      <c r="C67" s="14">
        <v>0.8777777777777778</v>
      </c>
      <c r="D67" s="102">
        <v>0.43</v>
      </c>
      <c r="E67" s="6" t="s">
        <v>22</v>
      </c>
    </row>
    <row r="68" spans="2:5" ht="12.75">
      <c r="B68" s="4">
        <v>37538</v>
      </c>
      <c r="C68" s="14">
        <v>0.9305555555555555</v>
      </c>
      <c r="D68" s="102">
        <v>0.27</v>
      </c>
      <c r="E68" s="6" t="s">
        <v>23</v>
      </c>
    </row>
    <row r="69" spans="2:5" ht="12.75">
      <c r="B69" s="4">
        <v>37539</v>
      </c>
      <c r="C69" s="14">
        <v>0.6125</v>
      </c>
      <c r="D69" s="102">
        <v>2.7</v>
      </c>
      <c r="E69" s="6" t="s">
        <v>19</v>
      </c>
    </row>
    <row r="70" spans="2:5" ht="12.75">
      <c r="B70" s="4">
        <v>37539</v>
      </c>
      <c r="C70" s="14">
        <v>0.06875</v>
      </c>
      <c r="D70" s="102">
        <v>0.6</v>
      </c>
      <c r="E70" s="6" t="s">
        <v>17</v>
      </c>
    </row>
    <row r="71" spans="2:5" ht="12.75">
      <c r="B71" s="4">
        <v>37539</v>
      </c>
      <c r="C71" s="14">
        <v>0.7819444444444444</v>
      </c>
      <c r="D71" s="102">
        <v>0.65</v>
      </c>
      <c r="E71" s="6" t="s">
        <v>20</v>
      </c>
    </row>
    <row r="72" spans="2:5" ht="13.5" thickBot="1">
      <c r="B72" s="4">
        <v>37539</v>
      </c>
      <c r="C72" s="14">
        <v>0.4694444444444445</v>
      </c>
      <c r="D72" s="102">
        <v>0.35</v>
      </c>
      <c r="E72" s="6" t="s">
        <v>16</v>
      </c>
    </row>
    <row r="73" spans="1:5" ht="14.25" thickBot="1" thickTop="1">
      <c r="A73" s="16" t="s">
        <v>30</v>
      </c>
      <c r="B73" s="4">
        <v>37540</v>
      </c>
      <c r="C73" s="14">
        <v>0.3340277777777778</v>
      </c>
      <c r="D73" s="102">
        <v>1.17</v>
      </c>
      <c r="E73" s="6" t="s">
        <v>15</v>
      </c>
    </row>
    <row r="74" spans="2:5" ht="13.5" thickTop="1">
      <c r="B74" s="4">
        <v>37540</v>
      </c>
      <c r="C74" s="14">
        <v>0</v>
      </c>
      <c r="D74" s="102">
        <v>0.33</v>
      </c>
      <c r="E74" s="6" t="s">
        <v>16</v>
      </c>
    </row>
    <row r="75" spans="2:5" ht="12.75">
      <c r="B75" s="4">
        <v>37540</v>
      </c>
      <c r="C75" s="14">
        <v>0.8208333333333333</v>
      </c>
      <c r="D75" s="102">
        <v>0.3</v>
      </c>
      <c r="E75" s="6" t="s">
        <v>17</v>
      </c>
    </row>
    <row r="76" spans="2:5" ht="12.75">
      <c r="B76" s="4">
        <v>37540</v>
      </c>
      <c r="C76" s="14">
        <v>0.03680555555555556</v>
      </c>
      <c r="D76" s="102">
        <v>0.25</v>
      </c>
      <c r="E76" s="6" t="s">
        <v>18</v>
      </c>
    </row>
    <row r="77" spans="2:5" ht="12.75">
      <c r="B77" s="4">
        <v>37541</v>
      </c>
      <c r="C77" s="14">
        <v>0.8701388888888889</v>
      </c>
      <c r="D77" s="102">
        <v>2.4</v>
      </c>
      <c r="E77" s="6" t="s">
        <v>14</v>
      </c>
    </row>
    <row r="78" spans="2:5" ht="13.5" thickBot="1">
      <c r="B78" s="4">
        <v>37545</v>
      </c>
      <c r="C78" s="14">
        <v>0.6868055555555556</v>
      </c>
      <c r="D78" s="102">
        <v>0.78</v>
      </c>
      <c r="E78" s="6" t="s">
        <v>13</v>
      </c>
    </row>
    <row r="79" spans="1:5" ht="14.25" thickBot="1" thickTop="1">
      <c r="A79" s="16" t="s">
        <v>32</v>
      </c>
      <c r="B79" s="20">
        <v>37549</v>
      </c>
      <c r="C79" s="21">
        <v>0.6465277777777778</v>
      </c>
      <c r="D79" s="103">
        <v>0.57</v>
      </c>
      <c r="E79" s="22" t="s">
        <v>15</v>
      </c>
    </row>
    <row r="80" spans="2:5" ht="14.25" thickBot="1" thickTop="1">
      <c r="B80" s="8">
        <v>37553</v>
      </c>
      <c r="C80" s="18">
        <v>0.9111111111111111</v>
      </c>
      <c r="D80" s="104">
        <v>0.5</v>
      </c>
      <c r="E80" s="19" t="s">
        <v>33</v>
      </c>
    </row>
    <row r="81" spans="1:5" ht="14.25" thickBot="1" thickTop="1">
      <c r="A81" s="16" t="s">
        <v>34</v>
      </c>
      <c r="B81" s="8">
        <v>37555</v>
      </c>
      <c r="C81" s="18">
        <v>0.19305555555555554</v>
      </c>
      <c r="D81" s="104">
        <v>0.42</v>
      </c>
      <c r="E81" s="19" t="s">
        <v>35</v>
      </c>
    </row>
    <row r="82" spans="2:5" ht="13.5" thickTop="1">
      <c r="B82" s="8">
        <v>37556</v>
      </c>
      <c r="C82" s="18">
        <v>0.06736111111111111</v>
      </c>
      <c r="D82" s="104">
        <v>0.52</v>
      </c>
      <c r="E82" s="19" t="s">
        <v>36</v>
      </c>
    </row>
    <row r="83" spans="2:5" ht="12.75">
      <c r="B83" s="8">
        <v>37558</v>
      </c>
      <c r="C83" s="18">
        <v>0.2076388888888889</v>
      </c>
      <c r="D83" s="104">
        <v>0.28</v>
      </c>
      <c r="E83" s="19" t="s">
        <v>37</v>
      </c>
    </row>
    <row r="84" spans="2:5" ht="12.75">
      <c r="B84" s="8">
        <v>37558</v>
      </c>
      <c r="C84" s="18">
        <v>0.7590277777777777</v>
      </c>
      <c r="D84" s="104">
        <v>0.67</v>
      </c>
      <c r="E84" s="19" t="s">
        <v>38</v>
      </c>
    </row>
    <row r="85" spans="2:5" ht="12.75">
      <c r="B85" s="8">
        <v>37559</v>
      </c>
      <c r="C85" s="18">
        <v>0.40902777777777777</v>
      </c>
      <c r="D85" s="104">
        <v>0.25</v>
      </c>
      <c r="E85" s="19" t="s">
        <v>39</v>
      </c>
    </row>
    <row r="86" spans="2:5" ht="12.75">
      <c r="B86" s="8">
        <v>37559</v>
      </c>
      <c r="C86" s="18">
        <v>0.4479166666666667</v>
      </c>
      <c r="D86" s="104">
        <v>0.62</v>
      </c>
      <c r="E86" s="19" t="s">
        <v>40</v>
      </c>
    </row>
    <row r="87" spans="2:5" ht="13.5" thickBot="1">
      <c r="B87" s="8">
        <v>37560</v>
      </c>
      <c r="C87" s="18">
        <v>0.7291666666666666</v>
      </c>
      <c r="D87" s="104">
        <v>0.8</v>
      </c>
      <c r="E87" s="19" t="s">
        <v>41</v>
      </c>
    </row>
    <row r="88" spans="1:5" ht="14.25" thickBot="1" thickTop="1">
      <c r="A88" s="16" t="s">
        <v>42</v>
      </c>
      <c r="B88" s="8">
        <v>37561</v>
      </c>
      <c r="C88" s="18">
        <v>0.70625</v>
      </c>
      <c r="D88" s="104">
        <v>0.58</v>
      </c>
      <c r="E88" s="19" t="s">
        <v>43</v>
      </c>
    </row>
    <row r="89" spans="2:5" ht="13.5" thickTop="1">
      <c r="B89" s="8">
        <v>37562</v>
      </c>
      <c r="C89" s="18">
        <v>0.12708333333333333</v>
      </c>
      <c r="D89" s="104">
        <v>0.58</v>
      </c>
      <c r="E89" s="19" t="s">
        <v>44</v>
      </c>
    </row>
    <row r="90" spans="2:5" ht="12.75">
      <c r="B90" s="8">
        <v>37562</v>
      </c>
      <c r="C90" s="18">
        <v>0.2111111111111111</v>
      </c>
      <c r="D90" s="104">
        <v>0.28</v>
      </c>
      <c r="E90" s="19" t="s">
        <v>45</v>
      </c>
    </row>
    <row r="91" spans="2:5" ht="12.75">
      <c r="B91" s="8">
        <v>37563</v>
      </c>
      <c r="C91" s="18">
        <v>0.17013888888888887</v>
      </c>
      <c r="D91" s="104">
        <v>0.55</v>
      </c>
      <c r="E91" s="19" t="s">
        <v>46</v>
      </c>
    </row>
    <row r="92" spans="2:5" ht="12.75">
      <c r="B92" s="8">
        <v>37563</v>
      </c>
      <c r="C92" s="18">
        <v>0.5368055555555555</v>
      </c>
      <c r="D92" s="104">
        <v>0.32</v>
      </c>
      <c r="E92" s="19" t="s">
        <v>47</v>
      </c>
    </row>
    <row r="93" spans="2:5" ht="13.5" thickBot="1">
      <c r="B93" s="8">
        <v>37564</v>
      </c>
      <c r="C93" s="18">
        <v>0.32708333333333334</v>
      </c>
      <c r="D93" s="104">
        <v>0.45</v>
      </c>
      <c r="E93" s="19" t="s">
        <v>90</v>
      </c>
    </row>
    <row r="94" spans="1:5" ht="14.25" thickBot="1" thickTop="1">
      <c r="A94" s="16" t="s">
        <v>91</v>
      </c>
      <c r="B94" s="8">
        <v>37568</v>
      </c>
      <c r="C94" s="18">
        <v>0.3263888888888889</v>
      </c>
      <c r="D94" s="104">
        <v>0.25</v>
      </c>
      <c r="E94" s="19" t="s">
        <v>95</v>
      </c>
    </row>
    <row r="95" spans="2:5" ht="13.5" thickTop="1">
      <c r="B95" s="8">
        <v>37571</v>
      </c>
      <c r="C95" s="18">
        <v>0.8458333333333333</v>
      </c>
      <c r="D95" s="104">
        <v>1.38</v>
      </c>
      <c r="E95" s="19" t="s">
        <v>96</v>
      </c>
    </row>
    <row r="96" spans="2:5" ht="12.75">
      <c r="B96" s="8">
        <v>37572</v>
      </c>
      <c r="C96" s="18">
        <v>0.4527777777777778</v>
      </c>
      <c r="D96" s="104">
        <v>0.38</v>
      </c>
      <c r="E96" s="19" t="s">
        <v>97</v>
      </c>
    </row>
    <row r="97" spans="2:5" ht="13.5" thickBot="1">
      <c r="B97" s="8">
        <v>37573</v>
      </c>
      <c r="C97" s="18">
        <v>0.8395833333333332</v>
      </c>
      <c r="D97" s="104">
        <v>0.42</v>
      </c>
      <c r="E97" s="19" t="s">
        <v>44</v>
      </c>
    </row>
    <row r="98" spans="1:5" ht="14.25" thickBot="1" thickTop="1">
      <c r="A98" s="16" t="s">
        <v>110</v>
      </c>
      <c r="B98" s="8">
        <v>37581</v>
      </c>
      <c r="C98" s="18">
        <v>0.49652777777777773</v>
      </c>
      <c r="D98" s="104">
        <v>0.73</v>
      </c>
      <c r="E98" s="19" t="s">
        <v>111</v>
      </c>
    </row>
    <row r="99" spans="1:5" ht="14.25" thickBot="1" thickTop="1">
      <c r="A99" s="16" t="s">
        <v>112</v>
      </c>
      <c r="B99" s="8">
        <v>37583</v>
      </c>
      <c r="C99" s="18">
        <v>0.32222222222222224</v>
      </c>
      <c r="D99" s="104">
        <v>0.58</v>
      </c>
      <c r="E99" s="19" t="s">
        <v>111</v>
      </c>
    </row>
    <row r="100" spans="2:5" ht="13.5" thickTop="1">
      <c r="B100" s="8">
        <v>37584</v>
      </c>
      <c r="C100" s="18">
        <v>0.1986111111111111</v>
      </c>
      <c r="D100" s="104">
        <v>0.28</v>
      </c>
      <c r="E100" s="19" t="s">
        <v>111</v>
      </c>
    </row>
    <row r="101" spans="2:5" ht="12.75">
      <c r="B101" s="8">
        <v>37585</v>
      </c>
      <c r="C101" s="18">
        <v>0.10694444444444444</v>
      </c>
      <c r="D101" s="104">
        <v>0.67</v>
      </c>
      <c r="E101" s="19" t="s">
        <v>116</v>
      </c>
    </row>
    <row r="102" spans="2:5" ht="12.75">
      <c r="B102" s="8">
        <v>37585</v>
      </c>
      <c r="C102" s="18">
        <v>0</v>
      </c>
      <c r="D102" s="104">
        <v>0.3</v>
      </c>
      <c r="E102" s="19" t="s">
        <v>117</v>
      </c>
    </row>
    <row r="103" spans="2:5" ht="12.75">
      <c r="B103" s="8">
        <v>37586</v>
      </c>
      <c r="C103" s="18">
        <v>0.6895833333333333</v>
      </c>
      <c r="D103" s="104">
        <v>0.27</v>
      </c>
      <c r="E103" s="19" t="s">
        <v>118</v>
      </c>
    </row>
    <row r="104" spans="2:5" ht="13.5" thickBot="1">
      <c r="B104" s="8">
        <v>37586</v>
      </c>
      <c r="C104" s="18">
        <v>0.5076388888888889</v>
      </c>
      <c r="D104" s="104">
        <v>1.02</v>
      </c>
      <c r="E104" s="19" t="s">
        <v>124</v>
      </c>
    </row>
    <row r="105" spans="1:5" ht="14.25" thickBot="1" thickTop="1">
      <c r="A105" s="16" t="s">
        <v>128</v>
      </c>
      <c r="B105" s="8">
        <v>37590</v>
      </c>
      <c r="C105" s="18">
        <v>0.24583333333333335</v>
      </c>
      <c r="D105" s="104">
        <v>0.45</v>
      </c>
      <c r="E105" s="19" t="s">
        <v>126</v>
      </c>
    </row>
    <row r="106" spans="2:5" ht="13.5" thickTop="1">
      <c r="B106" s="8">
        <v>37590</v>
      </c>
      <c r="C106" s="18">
        <v>0.5847222222222223</v>
      </c>
      <c r="D106" s="104">
        <v>0.42</v>
      </c>
      <c r="E106" s="19" t="s">
        <v>127</v>
      </c>
    </row>
    <row r="107" spans="2:5" ht="12.75">
      <c r="B107" s="8">
        <v>37591</v>
      </c>
      <c r="C107" s="18">
        <v>0.9527777777777778</v>
      </c>
      <c r="D107" s="104">
        <v>0.25</v>
      </c>
      <c r="E107" s="19" t="s">
        <v>126</v>
      </c>
    </row>
    <row r="108" spans="2:5" ht="13.5" thickBot="1">
      <c r="B108" s="8">
        <v>37592</v>
      </c>
      <c r="C108" s="18">
        <v>0.56875</v>
      </c>
      <c r="D108" s="104">
        <v>0.6</v>
      </c>
      <c r="E108" s="19" t="s">
        <v>129</v>
      </c>
    </row>
    <row r="109" spans="1:5" ht="14.25" thickBot="1" thickTop="1">
      <c r="A109" s="16" t="s">
        <v>131</v>
      </c>
      <c r="B109" s="8">
        <v>37597</v>
      </c>
      <c r="C109" s="18">
        <v>0.5597222222222222</v>
      </c>
      <c r="D109" s="104">
        <v>0.72</v>
      </c>
      <c r="E109" s="19" t="s">
        <v>130</v>
      </c>
    </row>
    <row r="110" spans="2:5" ht="13.5" thickTop="1">
      <c r="B110" s="8">
        <v>37598</v>
      </c>
      <c r="C110" s="18">
        <v>0.08819444444444445</v>
      </c>
      <c r="D110" s="104">
        <v>0.25</v>
      </c>
      <c r="E110" s="19" t="s">
        <v>133</v>
      </c>
    </row>
    <row r="111" spans="2:5" ht="12.75">
      <c r="B111" s="8">
        <v>37599</v>
      </c>
      <c r="C111" s="18">
        <v>0.1013888888888889</v>
      </c>
      <c r="D111" s="104">
        <v>1.5</v>
      </c>
      <c r="E111" s="19" t="s">
        <v>133</v>
      </c>
    </row>
    <row r="112" spans="2:5" ht="12.75">
      <c r="B112" s="8">
        <v>37602</v>
      </c>
      <c r="C112" s="18">
        <v>0.16666666666666666</v>
      </c>
      <c r="D112" s="104">
        <v>0.72</v>
      </c>
      <c r="E112" s="19" t="s">
        <v>139</v>
      </c>
    </row>
    <row r="113" spans="2:5" ht="12.75">
      <c r="B113" s="8">
        <v>37602</v>
      </c>
      <c r="C113" s="18">
        <v>0.4375</v>
      </c>
      <c r="D113" s="104">
        <v>1.45</v>
      </c>
      <c r="E113" s="19" t="s">
        <v>134</v>
      </c>
    </row>
    <row r="114" spans="2:5" ht="13.5" thickBot="1">
      <c r="B114" s="8">
        <v>37603</v>
      </c>
      <c r="C114" s="18">
        <v>0.14722222222222223</v>
      </c>
      <c r="D114" s="104">
        <v>0.28</v>
      </c>
      <c r="E114" s="19" t="s">
        <v>139</v>
      </c>
    </row>
    <row r="115" spans="1:5" ht="14.25" thickBot="1" thickTop="1">
      <c r="A115" s="16" t="s">
        <v>137</v>
      </c>
      <c r="B115" s="8">
        <v>37603</v>
      </c>
      <c r="C115" s="18">
        <v>0.5270833333333333</v>
      </c>
      <c r="D115" s="104">
        <v>2.42</v>
      </c>
      <c r="E115" s="19" t="s">
        <v>135</v>
      </c>
    </row>
    <row r="116" spans="2:5" ht="13.5" thickTop="1">
      <c r="B116" s="8">
        <v>37603</v>
      </c>
      <c r="C116" s="18">
        <v>0.6333333333333333</v>
      </c>
      <c r="D116" s="104">
        <v>0.58</v>
      </c>
      <c r="E116" s="19" t="s">
        <v>136</v>
      </c>
    </row>
    <row r="117" spans="2:5" ht="12.75">
      <c r="B117" s="8">
        <v>37603</v>
      </c>
      <c r="C117" s="18">
        <v>0.8402777777777778</v>
      </c>
      <c r="D117" s="104">
        <v>0.3</v>
      </c>
      <c r="E117" s="19" t="s">
        <v>138</v>
      </c>
    </row>
    <row r="118" spans="2:5" ht="12.75">
      <c r="B118" s="8">
        <v>37604</v>
      </c>
      <c r="C118" s="18">
        <v>0.11805555555555557</v>
      </c>
      <c r="D118" s="104">
        <v>0.38</v>
      </c>
      <c r="E118" s="19" t="s">
        <v>139</v>
      </c>
    </row>
    <row r="119" spans="2:5" ht="12.75">
      <c r="B119" s="8">
        <v>37604</v>
      </c>
      <c r="C119" s="18">
        <v>0.33819444444444446</v>
      </c>
      <c r="D119" s="104">
        <v>0.72</v>
      </c>
      <c r="E119" s="19" t="s">
        <v>140</v>
      </c>
    </row>
    <row r="120" spans="2:5" ht="12.75">
      <c r="B120" s="8">
        <v>37604</v>
      </c>
      <c r="C120" s="18">
        <v>0.9465277777777777</v>
      </c>
      <c r="D120" s="104">
        <v>0.3</v>
      </c>
      <c r="E120" s="19" t="s">
        <v>141</v>
      </c>
    </row>
    <row r="121" spans="2:5" ht="12.75">
      <c r="B121" s="8">
        <v>37606</v>
      </c>
      <c r="C121" s="18">
        <v>0.12986111111111112</v>
      </c>
      <c r="D121" s="104">
        <v>0.3</v>
      </c>
      <c r="E121" s="19" t="s">
        <v>142</v>
      </c>
    </row>
    <row r="122" spans="2:5" ht="12.75">
      <c r="B122" s="8">
        <v>37606</v>
      </c>
      <c r="C122" s="18">
        <v>0.7604166666666666</v>
      </c>
      <c r="D122" s="104">
        <v>0.3</v>
      </c>
      <c r="E122" s="19" t="s">
        <v>134</v>
      </c>
    </row>
    <row r="123" spans="2:5" ht="12.75">
      <c r="B123" s="8">
        <v>37609</v>
      </c>
      <c r="C123" s="18">
        <v>0.4923611111111111</v>
      </c>
      <c r="D123" s="104">
        <v>0.3</v>
      </c>
      <c r="E123" s="19" t="s">
        <v>23</v>
      </c>
    </row>
    <row r="124" spans="2:5" ht="12.75">
      <c r="B124" s="8">
        <v>37609</v>
      </c>
      <c r="C124" s="18">
        <v>0.6729166666666666</v>
      </c>
      <c r="D124" s="104">
        <v>0.28</v>
      </c>
      <c r="E124" s="19" t="s">
        <v>143</v>
      </c>
    </row>
    <row r="125" spans="2:5" ht="13.5" thickBot="1">
      <c r="B125" s="8">
        <v>37609</v>
      </c>
      <c r="C125" s="18">
        <v>0.70625</v>
      </c>
      <c r="D125" s="104">
        <v>0.25</v>
      </c>
      <c r="E125" s="19" t="s">
        <v>144</v>
      </c>
    </row>
    <row r="126" spans="1:5" ht="14.25" thickBot="1" thickTop="1">
      <c r="A126" s="16" t="s">
        <v>145</v>
      </c>
      <c r="B126" s="8">
        <v>37610</v>
      </c>
      <c r="C126" s="18">
        <v>0.9895833333333334</v>
      </c>
      <c r="D126" s="104">
        <v>0.47</v>
      </c>
      <c r="E126" s="19" t="s">
        <v>146</v>
      </c>
    </row>
    <row r="127" spans="2:5" ht="13.5" thickTop="1">
      <c r="B127" s="8">
        <v>37611</v>
      </c>
      <c r="C127" s="18">
        <v>0.015972222222222224</v>
      </c>
      <c r="D127" s="104">
        <v>0.3</v>
      </c>
      <c r="E127" s="19" t="s">
        <v>147</v>
      </c>
    </row>
    <row r="128" spans="2:5" ht="12.75">
      <c r="B128" s="8">
        <v>37611</v>
      </c>
      <c r="C128" s="18">
        <v>0.24791666666666667</v>
      </c>
      <c r="D128" s="104">
        <v>1.25</v>
      </c>
      <c r="E128" s="19" t="s">
        <v>148</v>
      </c>
    </row>
    <row r="129" spans="2:5" ht="12.75">
      <c r="B129" s="8">
        <v>37611</v>
      </c>
      <c r="C129" s="18">
        <v>0.3979166666666667</v>
      </c>
      <c r="D129" s="104">
        <v>1.18</v>
      </c>
      <c r="E129" s="19" t="s">
        <v>149</v>
      </c>
    </row>
    <row r="130" spans="2:5" ht="12.75">
      <c r="B130" s="8">
        <v>37612</v>
      </c>
      <c r="C130" s="18">
        <v>0.5256944444444445</v>
      </c>
      <c r="D130" s="104">
        <v>0.47</v>
      </c>
      <c r="E130" s="19" t="s">
        <v>150</v>
      </c>
    </row>
    <row r="131" spans="2:5" ht="12.75">
      <c r="B131" s="8">
        <v>37613</v>
      </c>
      <c r="C131" s="18">
        <v>0.4576388888888889</v>
      </c>
      <c r="D131" s="104">
        <v>0.73</v>
      </c>
      <c r="E131" s="19" t="s">
        <v>151</v>
      </c>
    </row>
    <row r="132" spans="2:5" ht="12.75">
      <c r="B132" s="8">
        <v>37613</v>
      </c>
      <c r="C132" s="18">
        <v>0.9520833333333334</v>
      </c>
      <c r="D132" s="104">
        <v>0.37</v>
      </c>
      <c r="E132" s="19" t="s">
        <v>152</v>
      </c>
    </row>
    <row r="133" spans="2:5" ht="12.75">
      <c r="B133" s="8">
        <v>37614</v>
      </c>
      <c r="C133" s="18">
        <v>0.23263888888888887</v>
      </c>
      <c r="D133" s="104">
        <v>0.67</v>
      </c>
      <c r="E133" s="19" t="s">
        <v>153</v>
      </c>
    </row>
    <row r="134" spans="2:5" ht="13.5" thickBot="1">
      <c r="B134" s="8">
        <v>37615</v>
      </c>
      <c r="C134" s="18">
        <v>0.24027777777777778</v>
      </c>
      <c r="D134" s="104">
        <v>0.5</v>
      </c>
      <c r="E134" s="19" t="s">
        <v>154</v>
      </c>
    </row>
    <row r="135" spans="1:5" ht="14.25" thickBot="1" thickTop="1">
      <c r="A135" s="109" t="s">
        <v>155</v>
      </c>
      <c r="B135" s="8">
        <v>37619</v>
      </c>
      <c r="C135" s="18">
        <v>0.30416666666666664</v>
      </c>
      <c r="D135" s="104">
        <v>0.65</v>
      </c>
      <c r="E135" s="19" t="s">
        <v>144</v>
      </c>
    </row>
    <row r="136" spans="2:5" ht="13.5" thickTop="1">
      <c r="B136" s="8">
        <v>37619</v>
      </c>
      <c r="C136" s="18">
        <v>0.7458333333333332</v>
      </c>
      <c r="D136" s="104">
        <v>0.45</v>
      </c>
      <c r="E136" s="19" t="s">
        <v>156</v>
      </c>
    </row>
    <row r="137" spans="2:5" ht="13.5" thickBot="1">
      <c r="B137" s="8">
        <v>37622</v>
      </c>
      <c r="C137" s="18">
        <v>0.7840277777777778</v>
      </c>
      <c r="D137" s="104">
        <v>0.33</v>
      </c>
      <c r="E137" s="19" t="s">
        <v>157</v>
      </c>
    </row>
    <row r="138" spans="1:5" ht="14.25" thickBot="1" thickTop="1">
      <c r="A138" s="16" t="s">
        <v>158</v>
      </c>
      <c r="B138" s="8">
        <v>37624</v>
      </c>
      <c r="C138" s="18">
        <v>0.41180555555555554</v>
      </c>
      <c r="D138" s="104">
        <v>0.27</v>
      </c>
      <c r="E138" s="19" t="s">
        <v>159</v>
      </c>
    </row>
    <row r="139" spans="2:5" ht="13.5" thickTop="1">
      <c r="B139" s="8">
        <v>37624</v>
      </c>
      <c r="C139" s="18">
        <v>0.579861111111111</v>
      </c>
      <c r="D139" s="104">
        <v>0.3</v>
      </c>
      <c r="E139" s="19" t="s">
        <v>160</v>
      </c>
    </row>
    <row r="140" spans="2:5" ht="12.75">
      <c r="B140" s="8">
        <v>37625</v>
      </c>
      <c r="C140" s="18">
        <v>0.6881944444444444</v>
      </c>
      <c r="D140" s="104">
        <v>0.27</v>
      </c>
      <c r="E140" s="19" t="s">
        <v>160</v>
      </c>
    </row>
    <row r="141" spans="2:5" ht="12.75">
      <c r="B141" s="8">
        <v>37625</v>
      </c>
      <c r="C141" s="18">
        <v>0.8048611111111111</v>
      </c>
      <c r="D141" s="104">
        <v>0.25</v>
      </c>
      <c r="E141" s="19" t="s">
        <v>161</v>
      </c>
    </row>
    <row r="142" spans="2:5" ht="12.75">
      <c r="B142" s="8">
        <v>37629</v>
      </c>
      <c r="C142" s="18">
        <v>0.8770833333333333</v>
      </c>
      <c r="D142" s="104">
        <v>1</v>
      </c>
      <c r="E142" s="19" t="s">
        <v>162</v>
      </c>
    </row>
    <row r="143" spans="2:5" ht="13.5" thickBot="1">
      <c r="B143" s="8">
        <v>37629</v>
      </c>
      <c r="C143" s="18">
        <v>0.9680555555555556</v>
      </c>
      <c r="D143" s="104">
        <v>0.5</v>
      </c>
      <c r="E143" s="19" t="s">
        <v>163</v>
      </c>
    </row>
    <row r="144" spans="1:5" ht="14.25" thickBot="1" thickTop="1">
      <c r="A144" s="16" t="s">
        <v>164</v>
      </c>
      <c r="B144" s="8">
        <v>37631</v>
      </c>
      <c r="C144" s="18">
        <v>0.7986111111111112</v>
      </c>
      <c r="D144" s="104">
        <v>0.73</v>
      </c>
      <c r="E144" s="19" t="s">
        <v>166</v>
      </c>
    </row>
    <row r="145" spans="2:5" ht="13.5" thickTop="1">
      <c r="B145" s="8">
        <v>37632</v>
      </c>
      <c r="C145" s="18">
        <v>0.03958333333333333</v>
      </c>
      <c r="D145" s="104">
        <v>0.32</v>
      </c>
      <c r="E145" s="19" t="s">
        <v>167</v>
      </c>
    </row>
    <row r="146" spans="2:5" ht="12.75">
      <c r="B146" s="8">
        <v>37632</v>
      </c>
      <c r="C146" s="18">
        <v>0.08263888888888889</v>
      </c>
      <c r="D146" s="104">
        <v>0.36</v>
      </c>
      <c r="E146" s="19" t="s">
        <v>168</v>
      </c>
    </row>
    <row r="147" spans="2:5" ht="13.5" thickBot="1">
      <c r="B147" s="8">
        <v>37632</v>
      </c>
      <c r="C147" s="18">
        <v>0.40902777777777777</v>
      </c>
      <c r="D147" s="104">
        <v>0.92</v>
      </c>
      <c r="E147" s="19" t="s">
        <v>169</v>
      </c>
    </row>
    <row r="148" spans="1:5" ht="14.25" thickBot="1" thickTop="1">
      <c r="A148" s="16" t="s">
        <v>170</v>
      </c>
      <c r="B148" s="8"/>
      <c r="C148" s="18"/>
      <c r="D148" s="104"/>
      <c r="E148" s="19" t="s">
        <v>173</v>
      </c>
    </row>
    <row r="149" spans="1:5" ht="14.25" thickBot="1" thickTop="1">
      <c r="A149" s="16" t="s">
        <v>171</v>
      </c>
      <c r="B149" s="8"/>
      <c r="C149" s="18"/>
      <c r="D149" s="104"/>
      <c r="E149" s="19" t="s">
        <v>173</v>
      </c>
    </row>
    <row r="150" spans="1:5" ht="14.25" thickBot="1" thickTop="1">
      <c r="A150" s="16" t="s">
        <v>172</v>
      </c>
      <c r="B150" s="8"/>
      <c r="C150" s="18"/>
      <c r="D150" s="104"/>
      <c r="E150" s="19" t="s">
        <v>173</v>
      </c>
    </row>
    <row r="151" spans="1:5" ht="14.25" thickBot="1" thickTop="1">
      <c r="A151" s="16" t="s">
        <v>174</v>
      </c>
      <c r="B151" s="8">
        <v>37665</v>
      </c>
      <c r="C151" s="18">
        <v>0.19027777777777777</v>
      </c>
      <c r="D151" s="104">
        <v>0.58</v>
      </c>
      <c r="E151" s="19" t="s">
        <v>245</v>
      </c>
    </row>
    <row r="152" spans="2:5" ht="13.5" thickTop="1">
      <c r="B152" s="8">
        <v>37665</v>
      </c>
      <c r="C152" s="18">
        <v>0.37013888888888885</v>
      </c>
      <c r="D152" s="104">
        <v>1.38</v>
      </c>
      <c r="E152" s="19" t="s">
        <v>246</v>
      </c>
    </row>
    <row r="153" spans="2:5" ht="12.75">
      <c r="B153" s="8">
        <v>37665</v>
      </c>
      <c r="C153" s="18">
        <v>0.7138888888888889</v>
      </c>
      <c r="D153" s="104">
        <v>0.7</v>
      </c>
      <c r="E153" s="19" t="s">
        <v>149</v>
      </c>
    </row>
    <row r="154" spans="2:5" ht="12.75">
      <c r="B154" s="8"/>
      <c r="C154" s="18"/>
      <c r="D154" s="104"/>
      <c r="E154" s="19"/>
    </row>
    <row r="155" spans="2:5" ht="12.75">
      <c r="B155" s="8"/>
      <c r="C155" s="18"/>
      <c r="D155" s="104"/>
      <c r="E155" s="19"/>
    </row>
    <row r="156" spans="2:5" ht="12.75">
      <c r="B156" s="8"/>
      <c r="C156" s="18"/>
      <c r="D156" s="104"/>
      <c r="E156" s="19"/>
    </row>
    <row r="157" spans="2:5" ht="12.75">
      <c r="B157" s="8"/>
      <c r="C157" s="18"/>
      <c r="D157" s="104"/>
      <c r="E157" s="19"/>
    </row>
    <row r="158" spans="2:5" ht="12.75">
      <c r="B158" s="8"/>
      <c r="C158" s="18"/>
      <c r="D158" s="104"/>
      <c r="E158" s="19"/>
    </row>
    <row r="159" spans="2:5" ht="13.5" thickBot="1">
      <c r="B159" s="5" t="s">
        <v>8</v>
      </c>
      <c r="C159" s="15" t="s">
        <v>8</v>
      </c>
      <c r="D159" s="105" t="s">
        <v>8</v>
      </c>
      <c r="E159" s="7" t="s">
        <v>8</v>
      </c>
    </row>
    <row r="160" ht="13.5" thickTop="1"/>
  </sheetData>
  <printOptions/>
  <pageMargins left="0.18" right="0.26" top="0.48" bottom="0.5" header="0.5" footer="0.5"/>
  <pageSetup horizontalDpi="1200" verticalDpi="12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1"/>
  <sheetViews>
    <sheetView workbookViewId="0" topLeftCell="A245">
      <selection activeCell="A273" sqref="A273"/>
    </sheetView>
  </sheetViews>
  <sheetFormatPr defaultColWidth="9.140625" defaultRowHeight="12.75"/>
  <cols>
    <col min="1" max="1" width="9.140625" style="13" customWidth="1"/>
    <col min="2" max="2" width="10.7109375" style="0" customWidth="1"/>
    <col min="3" max="7" width="9.7109375" style="28" customWidth="1"/>
    <col min="8" max="10" width="6.7109375" style="37" customWidth="1"/>
    <col min="11" max="12" width="8.7109375" style="78" customWidth="1"/>
    <col min="13" max="14" width="6.7109375" style="29" customWidth="1"/>
  </cols>
  <sheetData>
    <row r="1" spans="3:27" ht="14.25" thickBot="1" thickTop="1">
      <c r="C1" s="107"/>
      <c r="D1" s="119"/>
      <c r="E1" s="39" t="s">
        <v>115</v>
      </c>
      <c r="F1" s="118"/>
      <c r="G1" s="40"/>
      <c r="H1" s="38"/>
      <c r="I1" s="53" t="s">
        <v>9</v>
      </c>
      <c r="J1" s="54"/>
      <c r="K1" s="163" t="s">
        <v>187</v>
      </c>
      <c r="L1" s="127"/>
      <c r="M1" s="166" t="s">
        <v>99</v>
      </c>
      <c r="N1" s="167"/>
      <c r="O1" s="85"/>
      <c r="P1" s="85"/>
      <c r="Q1" s="85"/>
      <c r="R1" s="85"/>
      <c r="S1" s="85"/>
      <c r="T1" s="85"/>
      <c r="U1" s="86"/>
      <c r="V1" s="86"/>
      <c r="W1" s="87"/>
      <c r="X1" s="87"/>
      <c r="Y1" s="87"/>
      <c r="Z1" s="88"/>
      <c r="AA1" s="88"/>
    </row>
    <row r="2" spans="1:27" s="1" customFormat="1" ht="14.25" thickBot="1" thickTop="1">
      <c r="A2" s="16" t="s">
        <v>109</v>
      </c>
      <c r="B2" s="10" t="s">
        <v>0</v>
      </c>
      <c r="C2" s="106" t="s">
        <v>92</v>
      </c>
      <c r="D2" s="41" t="s">
        <v>93</v>
      </c>
      <c r="E2" s="41" t="s">
        <v>11</v>
      </c>
      <c r="F2" s="41" t="s">
        <v>94</v>
      </c>
      <c r="G2" s="119" t="s">
        <v>175</v>
      </c>
      <c r="H2" s="38" t="s">
        <v>10</v>
      </c>
      <c r="I2" s="38" t="s">
        <v>93</v>
      </c>
      <c r="J2" s="38" t="s">
        <v>94</v>
      </c>
      <c r="K2" s="79" t="s">
        <v>94</v>
      </c>
      <c r="L2" s="164" t="s">
        <v>175</v>
      </c>
      <c r="M2" s="51" t="s">
        <v>94</v>
      </c>
      <c r="N2" s="51" t="s">
        <v>188</v>
      </c>
      <c r="O2" s="85"/>
      <c r="P2" s="85"/>
      <c r="Q2" s="85"/>
      <c r="R2" s="85"/>
      <c r="S2" s="85"/>
      <c r="T2" s="85"/>
      <c r="U2" s="86"/>
      <c r="V2" s="86"/>
      <c r="W2" s="87"/>
      <c r="X2" s="87"/>
      <c r="Y2" s="87"/>
      <c r="Z2" s="88"/>
      <c r="AA2" s="88"/>
    </row>
    <row r="3" spans="1:14" ht="13.5" thickTop="1">
      <c r="A3" s="69"/>
      <c r="B3" s="110" t="s">
        <v>8</v>
      </c>
      <c r="C3" s="42"/>
      <c r="D3" s="42" t="s">
        <v>8</v>
      </c>
      <c r="E3" s="42" t="s">
        <v>8</v>
      </c>
      <c r="F3" s="42" t="s">
        <v>8</v>
      </c>
      <c r="G3" s="42"/>
      <c r="H3" s="55" t="s">
        <v>8</v>
      </c>
      <c r="I3" s="55"/>
      <c r="J3" s="55"/>
      <c r="K3" s="80" t="s">
        <v>8</v>
      </c>
      <c r="L3" s="80"/>
      <c r="M3" s="179" t="s">
        <v>8</v>
      </c>
      <c r="N3" s="31"/>
    </row>
    <row r="4" spans="1:14" ht="12.75">
      <c r="A4" s="70" t="s">
        <v>102</v>
      </c>
      <c r="B4" s="108">
        <v>37440</v>
      </c>
      <c r="C4" s="45">
        <v>303.81</v>
      </c>
      <c r="D4" s="45">
        <v>206.95</v>
      </c>
      <c r="E4" s="45">
        <v>134.64</v>
      </c>
      <c r="F4" s="45">
        <v>108.96</v>
      </c>
      <c r="G4" s="45">
        <v>108.96</v>
      </c>
      <c r="H4" s="58">
        <v>8.7</v>
      </c>
      <c r="I4" s="58">
        <v>6.3</v>
      </c>
      <c r="J4" s="58">
        <v>4.8</v>
      </c>
      <c r="K4" s="83">
        <v>395</v>
      </c>
      <c r="L4" s="83">
        <v>395</v>
      </c>
      <c r="M4" s="168">
        <f>F4/C4</f>
        <v>0.3586452058852572</v>
      </c>
      <c r="N4" s="32">
        <f>G4/C4</f>
        <v>0.3586452058852572</v>
      </c>
    </row>
    <row r="5" spans="1:14" ht="12.75">
      <c r="A5" s="70" t="s">
        <v>102</v>
      </c>
      <c r="B5" s="108">
        <v>37447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58">
        <v>0</v>
      </c>
      <c r="I5" s="58">
        <v>0</v>
      </c>
      <c r="J5" s="58">
        <v>0</v>
      </c>
      <c r="K5" s="83">
        <v>0</v>
      </c>
      <c r="L5" s="83">
        <v>0</v>
      </c>
      <c r="M5" s="168">
        <v>0</v>
      </c>
      <c r="N5" s="32">
        <v>0</v>
      </c>
    </row>
    <row r="6" spans="1:14" ht="12.75">
      <c r="A6" s="70" t="s">
        <v>102</v>
      </c>
      <c r="B6" s="108">
        <v>37454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58">
        <v>0</v>
      </c>
      <c r="I6" s="58">
        <v>0</v>
      </c>
      <c r="J6" s="58">
        <v>0</v>
      </c>
      <c r="K6" s="83">
        <v>0</v>
      </c>
      <c r="L6" s="83">
        <v>0</v>
      </c>
      <c r="M6" s="168">
        <v>0</v>
      </c>
      <c r="N6" s="32">
        <v>0</v>
      </c>
    </row>
    <row r="7" spans="1:14" ht="12.75">
      <c r="A7" s="70" t="s">
        <v>102</v>
      </c>
      <c r="B7" s="108">
        <v>37461</v>
      </c>
      <c r="C7" s="45">
        <v>807.32</v>
      </c>
      <c r="D7" s="45">
        <v>739.95</v>
      </c>
      <c r="E7" s="45">
        <v>500.24</v>
      </c>
      <c r="F7" s="45">
        <v>482.56</v>
      </c>
      <c r="G7" s="45">
        <v>482.56</v>
      </c>
      <c r="H7" s="58">
        <v>20.7</v>
      </c>
      <c r="I7" s="58">
        <v>19.1</v>
      </c>
      <c r="J7" s="58">
        <v>16.8</v>
      </c>
      <c r="K7" s="83">
        <v>1685</v>
      </c>
      <c r="L7" s="83">
        <v>1685</v>
      </c>
      <c r="M7" s="168">
        <f>F7/C7</f>
        <v>0.5977307635138482</v>
      </c>
      <c r="N7" s="32">
        <f>G7/C7</f>
        <v>0.5977307635138482</v>
      </c>
    </row>
    <row r="8" spans="1:14" ht="12.75">
      <c r="A8" s="70" t="s">
        <v>102</v>
      </c>
      <c r="B8" s="108">
        <v>37468</v>
      </c>
      <c r="C8" s="45">
        <v>55.8</v>
      </c>
      <c r="D8" s="45">
        <v>25.41</v>
      </c>
      <c r="E8" s="45">
        <v>12.25</v>
      </c>
      <c r="F8" s="45">
        <v>12.11</v>
      </c>
      <c r="G8" s="45">
        <v>12.11</v>
      </c>
      <c r="H8" s="58">
        <v>1.3</v>
      </c>
      <c r="I8" s="58">
        <v>0.6</v>
      </c>
      <c r="J8" s="58">
        <v>0.5</v>
      </c>
      <c r="K8" s="83">
        <v>35</v>
      </c>
      <c r="L8" s="83">
        <v>35</v>
      </c>
      <c r="M8" s="168">
        <f>F8/C8</f>
        <v>0.21702508960573477</v>
      </c>
      <c r="N8" s="32">
        <f>G8/C8</f>
        <v>0.21702508960573477</v>
      </c>
    </row>
    <row r="9" spans="1:14" ht="12.75">
      <c r="A9" s="70" t="s">
        <v>102</v>
      </c>
      <c r="B9" s="108">
        <v>37475</v>
      </c>
      <c r="C9" s="45">
        <v>12.25</v>
      </c>
      <c r="D9" s="45">
        <v>11.9</v>
      </c>
      <c r="E9" s="45">
        <v>9.36</v>
      </c>
      <c r="F9" s="45">
        <v>9.31</v>
      </c>
      <c r="G9" s="45">
        <v>9.31</v>
      </c>
      <c r="H9" s="58">
        <v>0.6</v>
      </c>
      <c r="I9" s="58">
        <v>0.6</v>
      </c>
      <c r="J9" s="58">
        <v>0.6</v>
      </c>
      <c r="K9" s="83">
        <v>59</v>
      </c>
      <c r="L9" s="83">
        <v>59</v>
      </c>
      <c r="M9" s="168">
        <f>F9/C9</f>
        <v>0.76</v>
      </c>
      <c r="N9" s="32">
        <f>G9/C9</f>
        <v>0.76</v>
      </c>
    </row>
    <row r="10" spans="1:14" ht="12.75">
      <c r="A10" s="70" t="s">
        <v>102</v>
      </c>
      <c r="B10" s="108">
        <v>37482</v>
      </c>
      <c r="C10" s="45">
        <v>695.72</v>
      </c>
      <c r="D10" s="45">
        <v>414.54</v>
      </c>
      <c r="E10" s="45">
        <v>250.81</v>
      </c>
      <c r="F10" s="45">
        <v>245.78</v>
      </c>
      <c r="G10" s="45">
        <v>245.78</v>
      </c>
      <c r="H10" s="58">
        <v>18.5</v>
      </c>
      <c r="I10" s="58">
        <v>11.5</v>
      </c>
      <c r="J10" s="58">
        <v>9.1</v>
      </c>
      <c r="K10" s="83">
        <v>770</v>
      </c>
      <c r="L10" s="83">
        <v>770</v>
      </c>
      <c r="M10" s="168">
        <f>F10/C10</f>
        <v>0.35327430575518887</v>
      </c>
      <c r="N10" s="32">
        <f>G10/C10</f>
        <v>0.35327430575518887</v>
      </c>
    </row>
    <row r="11" spans="1:14" ht="12.75">
      <c r="A11" s="70" t="s">
        <v>102</v>
      </c>
      <c r="B11" s="108">
        <v>37489</v>
      </c>
      <c r="C11" s="45">
        <v>78.24</v>
      </c>
      <c r="D11" s="45">
        <v>62.57</v>
      </c>
      <c r="E11" s="45">
        <v>47.21</v>
      </c>
      <c r="F11" s="45">
        <v>46.95</v>
      </c>
      <c r="G11" s="45">
        <v>46.95</v>
      </c>
      <c r="H11" s="58">
        <v>1.3</v>
      </c>
      <c r="I11" s="58">
        <v>1.1</v>
      </c>
      <c r="J11" s="58">
        <v>1</v>
      </c>
      <c r="K11" s="83">
        <v>100</v>
      </c>
      <c r="L11" s="83">
        <v>100</v>
      </c>
      <c r="M11" s="168">
        <f>F11/C11</f>
        <v>0.6000766871165645</v>
      </c>
      <c r="N11" s="32">
        <f>G11/C11</f>
        <v>0.6000766871165645</v>
      </c>
    </row>
    <row r="12" spans="1:14" ht="12.75">
      <c r="A12" s="70" t="s">
        <v>102</v>
      </c>
      <c r="B12" s="108">
        <v>37496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58">
        <v>0</v>
      </c>
      <c r="I12" s="58">
        <v>0</v>
      </c>
      <c r="J12" s="58">
        <v>0</v>
      </c>
      <c r="K12" s="83">
        <v>0</v>
      </c>
      <c r="L12" s="83">
        <v>0</v>
      </c>
      <c r="M12" s="168">
        <v>0</v>
      </c>
      <c r="N12" s="32">
        <v>0</v>
      </c>
    </row>
    <row r="13" spans="1:14" ht="12.75">
      <c r="A13" s="70" t="s">
        <v>102</v>
      </c>
      <c r="B13" s="108">
        <v>37503</v>
      </c>
      <c r="C13" s="45">
        <v>472.56</v>
      </c>
      <c r="D13" s="45">
        <v>451.8</v>
      </c>
      <c r="E13" s="45">
        <v>307.47</v>
      </c>
      <c r="F13" s="45">
        <v>297.25</v>
      </c>
      <c r="G13" s="45">
        <v>297.25</v>
      </c>
      <c r="H13" s="58">
        <v>9.5</v>
      </c>
      <c r="I13" s="58">
        <v>9.1</v>
      </c>
      <c r="J13" s="58">
        <v>8.1</v>
      </c>
      <c r="K13" s="83">
        <v>954</v>
      </c>
      <c r="L13" s="83">
        <v>954</v>
      </c>
      <c r="M13" s="168">
        <f>F13/C13</f>
        <v>0.6290206534619942</v>
      </c>
      <c r="N13" s="32">
        <f>G13/C13</f>
        <v>0.6290206534619942</v>
      </c>
    </row>
    <row r="14" spans="1:14" ht="12.75">
      <c r="A14" s="70" t="s">
        <v>102</v>
      </c>
      <c r="B14" s="108">
        <v>37510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58">
        <v>0</v>
      </c>
      <c r="I14" s="58">
        <v>0</v>
      </c>
      <c r="J14" s="58">
        <v>0</v>
      </c>
      <c r="K14" s="83">
        <v>0</v>
      </c>
      <c r="L14" s="83">
        <v>0</v>
      </c>
      <c r="M14" s="168">
        <v>0</v>
      </c>
      <c r="N14" s="32">
        <v>0</v>
      </c>
    </row>
    <row r="15" spans="1:14" ht="12.75">
      <c r="A15" s="70" t="s">
        <v>102</v>
      </c>
      <c r="B15" s="108">
        <v>37517</v>
      </c>
      <c r="C15" s="45">
        <v>477.49</v>
      </c>
      <c r="D15" s="45">
        <v>441.55</v>
      </c>
      <c r="E15" s="45">
        <v>361.97</v>
      </c>
      <c r="F15" s="45">
        <v>356.46</v>
      </c>
      <c r="G15" s="45">
        <v>356.46</v>
      </c>
      <c r="H15" s="58">
        <v>15.9</v>
      </c>
      <c r="I15" s="58">
        <v>14.5</v>
      </c>
      <c r="J15" s="58">
        <v>13.3</v>
      </c>
      <c r="K15" s="83">
        <v>1303</v>
      </c>
      <c r="L15" s="83">
        <v>1303</v>
      </c>
      <c r="M15" s="168">
        <f>F15/C15</f>
        <v>0.7465287231146202</v>
      </c>
      <c r="N15" s="32">
        <f>G15/C15</f>
        <v>0.7465287231146202</v>
      </c>
    </row>
    <row r="16" spans="1:14" ht="12.75">
      <c r="A16" s="70" t="s">
        <v>102</v>
      </c>
      <c r="B16" s="108">
        <v>37524</v>
      </c>
      <c r="C16" s="45">
        <v>6.56</v>
      </c>
      <c r="D16" s="45">
        <v>0.36</v>
      </c>
      <c r="E16" s="45">
        <v>0</v>
      </c>
      <c r="F16" s="45">
        <v>0</v>
      </c>
      <c r="G16" s="45">
        <v>0</v>
      </c>
      <c r="H16" s="58">
        <v>0.2</v>
      </c>
      <c r="I16" s="58">
        <v>0</v>
      </c>
      <c r="J16" s="58">
        <v>0</v>
      </c>
      <c r="K16" s="83">
        <v>0</v>
      </c>
      <c r="L16" s="83">
        <v>0</v>
      </c>
      <c r="M16" s="168">
        <f>F16/C16</f>
        <v>0</v>
      </c>
      <c r="N16" s="32">
        <f>G16/C16</f>
        <v>0</v>
      </c>
    </row>
    <row r="17" spans="1:14" ht="12.75">
      <c r="A17" s="70" t="s">
        <v>102</v>
      </c>
      <c r="B17" s="108">
        <v>37531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58">
        <v>0</v>
      </c>
      <c r="I17" s="58">
        <v>0</v>
      </c>
      <c r="J17" s="58">
        <v>0</v>
      </c>
      <c r="K17" s="83">
        <v>0</v>
      </c>
      <c r="L17" s="83">
        <v>0</v>
      </c>
      <c r="M17" s="168">
        <v>0</v>
      </c>
      <c r="N17" s="32">
        <v>0</v>
      </c>
    </row>
    <row r="18" spans="1:14" s="9" customFormat="1" ht="12.75">
      <c r="A18" s="70" t="s">
        <v>102</v>
      </c>
      <c r="B18" s="108">
        <v>37538</v>
      </c>
      <c r="C18" s="45">
        <v>1285.42</v>
      </c>
      <c r="D18" s="45">
        <v>1116.59</v>
      </c>
      <c r="E18" s="45">
        <v>663.1</v>
      </c>
      <c r="F18" s="45">
        <v>652.5</v>
      </c>
      <c r="G18" s="45">
        <v>652.5</v>
      </c>
      <c r="H18" s="58">
        <v>19.2</v>
      </c>
      <c r="I18" s="58">
        <v>17.1</v>
      </c>
      <c r="J18" s="58">
        <v>13.4</v>
      </c>
      <c r="K18" s="83">
        <v>1528</v>
      </c>
      <c r="L18" s="83">
        <v>1528</v>
      </c>
      <c r="M18" s="168">
        <f>F18/C18</f>
        <v>0.5076161877051858</v>
      </c>
      <c r="N18" s="32">
        <f aca="true" t="shared" si="0" ref="N18:N25">G18/C18</f>
        <v>0.5076161877051858</v>
      </c>
    </row>
    <row r="19" spans="1:14" s="9" customFormat="1" ht="12.75">
      <c r="A19" s="70" t="s">
        <v>102</v>
      </c>
      <c r="B19" s="108">
        <v>37545</v>
      </c>
      <c r="C19" s="45">
        <v>652.8</v>
      </c>
      <c r="D19" s="45">
        <v>583.85</v>
      </c>
      <c r="E19" s="45">
        <v>423.67</v>
      </c>
      <c r="F19" s="45">
        <v>415.67</v>
      </c>
      <c r="G19" s="45">
        <v>415.67</v>
      </c>
      <c r="H19" s="58">
        <v>11.4</v>
      </c>
      <c r="I19" s="58">
        <v>10.3</v>
      </c>
      <c r="J19" s="58">
        <v>9.2</v>
      </c>
      <c r="K19" s="83">
        <v>1029</v>
      </c>
      <c r="L19" s="83">
        <v>1029</v>
      </c>
      <c r="M19" s="168">
        <f>F19/C19</f>
        <v>0.636749387254902</v>
      </c>
      <c r="N19" s="32">
        <f t="shared" si="0"/>
        <v>0.636749387254902</v>
      </c>
    </row>
    <row r="20" spans="1:14" s="9" customFormat="1" ht="12.75">
      <c r="A20" s="70" t="s">
        <v>102</v>
      </c>
      <c r="B20" s="108">
        <v>37552</v>
      </c>
      <c r="C20" s="45">
        <v>1.41</v>
      </c>
      <c r="D20" s="45">
        <v>0</v>
      </c>
      <c r="E20" s="45">
        <v>0</v>
      </c>
      <c r="F20" s="45">
        <v>0</v>
      </c>
      <c r="G20" s="45">
        <v>0</v>
      </c>
      <c r="H20" s="58">
        <v>0</v>
      </c>
      <c r="I20" s="58">
        <v>0</v>
      </c>
      <c r="J20" s="58">
        <v>0</v>
      </c>
      <c r="K20" s="83">
        <v>0</v>
      </c>
      <c r="L20" s="83">
        <v>0</v>
      </c>
      <c r="M20" s="168">
        <v>0</v>
      </c>
      <c r="N20" s="32">
        <f t="shared" si="0"/>
        <v>0</v>
      </c>
    </row>
    <row r="21" spans="1:14" s="9" customFormat="1" ht="12.75">
      <c r="A21" s="70" t="s">
        <v>102</v>
      </c>
      <c r="B21" s="108">
        <v>37559</v>
      </c>
      <c r="C21" s="45">
        <v>593.5</v>
      </c>
      <c r="D21" s="45">
        <v>557.28</v>
      </c>
      <c r="E21" s="45">
        <v>489.38</v>
      </c>
      <c r="F21" s="45">
        <v>484</v>
      </c>
      <c r="G21" s="45">
        <v>438.11</v>
      </c>
      <c r="H21" s="58">
        <v>13</v>
      </c>
      <c r="I21" s="58">
        <v>12</v>
      </c>
      <c r="J21" s="58">
        <v>11.4</v>
      </c>
      <c r="K21" s="83">
        <v>1483</v>
      </c>
      <c r="L21" s="83">
        <v>1017</v>
      </c>
      <c r="M21" s="168">
        <f>F21/C21</f>
        <v>0.8155012636899748</v>
      </c>
      <c r="N21" s="32">
        <f t="shared" si="0"/>
        <v>0.7381802864363943</v>
      </c>
    </row>
    <row r="22" spans="1:14" s="9" customFormat="1" ht="12.75">
      <c r="A22" s="70" t="s">
        <v>102</v>
      </c>
      <c r="B22" s="108">
        <v>37566</v>
      </c>
      <c r="C22" s="45">
        <v>60.32</v>
      </c>
      <c r="D22" s="45">
        <v>60.32</v>
      </c>
      <c r="E22" s="45">
        <v>35.5</v>
      </c>
      <c r="F22" s="45">
        <v>35.34</v>
      </c>
      <c r="G22" s="45">
        <v>35.34</v>
      </c>
      <c r="H22" s="58">
        <v>0.8</v>
      </c>
      <c r="I22" s="58">
        <v>0.8</v>
      </c>
      <c r="J22" s="58">
        <v>0.7</v>
      </c>
      <c r="K22" s="83">
        <v>69</v>
      </c>
      <c r="L22" s="83">
        <v>69</v>
      </c>
      <c r="M22" s="168">
        <f>F22/C22</f>
        <v>0.5858753315649868</v>
      </c>
      <c r="N22" s="32">
        <f t="shared" si="0"/>
        <v>0.5858753315649868</v>
      </c>
    </row>
    <row r="23" spans="1:24" s="9" customFormat="1" ht="12.75">
      <c r="A23" s="70" t="s">
        <v>102</v>
      </c>
      <c r="B23" s="108">
        <v>37573</v>
      </c>
      <c r="C23" s="45">
        <v>1208.06</v>
      </c>
      <c r="D23" s="45">
        <v>1125.6</v>
      </c>
      <c r="E23" s="45">
        <v>887.46</v>
      </c>
      <c r="F23" s="45">
        <v>875.64</v>
      </c>
      <c r="G23" s="45">
        <v>875.64</v>
      </c>
      <c r="H23" s="58">
        <v>17</v>
      </c>
      <c r="I23" s="58">
        <v>15.7</v>
      </c>
      <c r="J23" s="58">
        <v>14.3</v>
      </c>
      <c r="K23" s="83">
        <v>1825</v>
      </c>
      <c r="L23" s="83">
        <v>1825</v>
      </c>
      <c r="M23" s="168">
        <f>F23/C23</f>
        <v>0.7248315481019155</v>
      </c>
      <c r="N23" s="32">
        <f t="shared" si="0"/>
        <v>0.7248315481019155</v>
      </c>
      <c r="O23" s="90"/>
      <c r="P23" s="90"/>
      <c r="Q23" s="90"/>
      <c r="R23" s="90"/>
      <c r="S23" s="90"/>
      <c r="T23" s="91"/>
      <c r="U23" s="92"/>
      <c r="V23" s="92"/>
      <c r="W23" s="93"/>
      <c r="X23" s="93"/>
    </row>
    <row r="24" spans="1:14" s="9" customFormat="1" ht="12.75">
      <c r="A24" s="70" t="s">
        <v>102</v>
      </c>
      <c r="B24" s="108">
        <v>37580</v>
      </c>
      <c r="C24" s="45">
        <v>796.83</v>
      </c>
      <c r="D24" s="45">
        <v>790.5</v>
      </c>
      <c r="E24" s="45">
        <v>646.97</v>
      </c>
      <c r="F24" s="45">
        <v>643.87</v>
      </c>
      <c r="G24" s="45">
        <v>643.87</v>
      </c>
      <c r="H24" s="58">
        <v>11.4</v>
      </c>
      <c r="I24" s="58">
        <v>11.3</v>
      </c>
      <c r="J24" s="58">
        <v>10.5</v>
      </c>
      <c r="K24" s="83">
        <v>1284</v>
      </c>
      <c r="L24" s="83">
        <v>1284</v>
      </c>
      <c r="M24" s="168">
        <f>F24/C24</f>
        <v>0.8080393559479437</v>
      </c>
      <c r="N24" s="32">
        <f t="shared" si="0"/>
        <v>0.8080393559479437</v>
      </c>
    </row>
    <row r="25" spans="1:14" s="9" customFormat="1" ht="12.75">
      <c r="A25" s="70" t="s">
        <v>102</v>
      </c>
      <c r="B25" s="108">
        <v>37587</v>
      </c>
      <c r="C25" s="45">
        <v>492.01</v>
      </c>
      <c r="D25" s="45">
        <v>462.13</v>
      </c>
      <c r="E25" s="45">
        <v>378.22</v>
      </c>
      <c r="F25" s="45">
        <v>376.99</v>
      </c>
      <c r="G25" s="45">
        <v>376.99</v>
      </c>
      <c r="H25" s="58">
        <v>6.2</v>
      </c>
      <c r="I25" s="58">
        <v>5.8</v>
      </c>
      <c r="J25" s="58">
        <v>5.4</v>
      </c>
      <c r="K25" s="83">
        <v>709</v>
      </c>
      <c r="L25" s="83">
        <v>709</v>
      </c>
      <c r="M25" s="168">
        <f>F25/C25</f>
        <v>0.7662242637344769</v>
      </c>
      <c r="N25" s="32">
        <f t="shared" si="0"/>
        <v>0.7662242637344769</v>
      </c>
    </row>
    <row r="26" spans="1:24" s="9" customFormat="1" ht="12.75">
      <c r="A26" s="70" t="s">
        <v>102</v>
      </c>
      <c r="B26" s="108">
        <v>37594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58">
        <v>0</v>
      </c>
      <c r="I26" s="58">
        <v>0</v>
      </c>
      <c r="J26" s="58">
        <v>0</v>
      </c>
      <c r="K26" s="83">
        <v>0</v>
      </c>
      <c r="L26" s="83">
        <v>0</v>
      </c>
      <c r="M26" s="168">
        <v>0</v>
      </c>
      <c r="N26" s="32">
        <v>0</v>
      </c>
      <c r="O26" s="74"/>
      <c r="P26" s="74"/>
      <c r="Q26" s="74"/>
      <c r="R26" s="74"/>
      <c r="S26" s="74"/>
      <c r="T26" s="75"/>
      <c r="U26" s="94"/>
      <c r="V26" s="94"/>
      <c r="W26" s="76"/>
      <c r="X26" s="76"/>
    </row>
    <row r="27" spans="1:24" s="9" customFormat="1" ht="12.75">
      <c r="A27" s="70" t="s">
        <v>102</v>
      </c>
      <c r="B27" s="108">
        <v>37601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58">
        <v>0</v>
      </c>
      <c r="I27" s="58">
        <v>0</v>
      </c>
      <c r="J27" s="58">
        <v>0</v>
      </c>
      <c r="K27" s="83">
        <v>0</v>
      </c>
      <c r="L27" s="83">
        <v>0</v>
      </c>
      <c r="M27" s="168">
        <v>0</v>
      </c>
      <c r="N27" s="32">
        <v>0</v>
      </c>
      <c r="O27" s="74"/>
      <c r="P27" s="74"/>
      <c r="Q27" s="74"/>
      <c r="R27" s="74"/>
      <c r="S27" s="74"/>
      <c r="T27" s="75"/>
      <c r="U27" s="94"/>
      <c r="V27" s="94"/>
      <c r="W27" s="76"/>
      <c r="X27" s="76"/>
    </row>
    <row r="28" spans="1:24" s="9" customFormat="1" ht="12.75">
      <c r="A28" s="70" t="s">
        <v>102</v>
      </c>
      <c r="B28" s="108">
        <v>37608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58">
        <v>0</v>
      </c>
      <c r="I28" s="58">
        <v>0</v>
      </c>
      <c r="J28" s="58">
        <v>0</v>
      </c>
      <c r="K28" s="83">
        <v>0</v>
      </c>
      <c r="L28" s="83">
        <v>0</v>
      </c>
      <c r="M28" s="168">
        <v>0</v>
      </c>
      <c r="N28" s="32">
        <v>0</v>
      </c>
      <c r="O28" s="74"/>
      <c r="P28" s="74"/>
      <c r="Q28" s="74"/>
      <c r="R28" s="74"/>
      <c r="S28" s="74"/>
      <c r="T28" s="75"/>
      <c r="U28" s="94"/>
      <c r="V28" s="94"/>
      <c r="W28" s="76"/>
      <c r="X28" s="76"/>
    </row>
    <row r="29" spans="1:24" s="9" customFormat="1" ht="12.75">
      <c r="A29" s="70" t="s">
        <v>102</v>
      </c>
      <c r="B29" s="108">
        <v>37615</v>
      </c>
      <c r="C29" s="45">
        <v>999.57</v>
      </c>
      <c r="D29" s="45">
        <v>950.29</v>
      </c>
      <c r="E29" s="45">
        <v>854.09</v>
      </c>
      <c r="F29" s="45">
        <v>850.49</v>
      </c>
      <c r="G29" s="45">
        <v>850.49</v>
      </c>
      <c r="H29" s="58">
        <v>14.6</v>
      </c>
      <c r="I29" s="58">
        <v>13.7</v>
      </c>
      <c r="J29" s="58">
        <v>13.2</v>
      </c>
      <c r="K29" s="83">
        <v>1587</v>
      </c>
      <c r="L29" s="83">
        <v>1587</v>
      </c>
      <c r="M29" s="168">
        <f>F29/C29</f>
        <v>0.85085586802325</v>
      </c>
      <c r="N29" s="32">
        <f>G29/C29</f>
        <v>0.85085586802325</v>
      </c>
      <c r="O29" s="74"/>
      <c r="P29" s="74"/>
      <c r="Q29" s="74"/>
      <c r="R29" s="74"/>
      <c r="S29" s="74"/>
      <c r="T29" s="75"/>
      <c r="U29" s="94"/>
      <c r="V29" s="94"/>
      <c r="W29" s="76"/>
      <c r="X29" s="76"/>
    </row>
    <row r="30" spans="1:24" s="9" customFormat="1" ht="12.75">
      <c r="A30" s="70" t="s">
        <v>102</v>
      </c>
      <c r="B30" s="108">
        <v>37622</v>
      </c>
      <c r="C30" s="45">
        <v>1075.95</v>
      </c>
      <c r="D30" s="45">
        <v>1019.9</v>
      </c>
      <c r="E30" s="45">
        <v>914.37</v>
      </c>
      <c r="F30" s="45">
        <v>905.2</v>
      </c>
      <c r="G30" s="45">
        <v>905.2</v>
      </c>
      <c r="H30" s="58">
        <v>18.2</v>
      </c>
      <c r="I30" s="58">
        <v>17.4</v>
      </c>
      <c r="J30" s="58">
        <v>17.1</v>
      </c>
      <c r="K30" s="83">
        <v>2430</v>
      </c>
      <c r="L30" s="83">
        <v>2430</v>
      </c>
      <c r="M30" s="168">
        <f>F30/C30</f>
        <v>0.8413030345276268</v>
      </c>
      <c r="N30" s="32">
        <f>G30/C30</f>
        <v>0.8413030345276268</v>
      </c>
      <c r="O30" s="74"/>
      <c r="P30" s="74"/>
      <c r="Q30" s="74"/>
      <c r="R30" s="74"/>
      <c r="S30" s="74"/>
      <c r="T30" s="75"/>
      <c r="U30" s="94"/>
      <c r="V30" s="94"/>
      <c r="W30" s="76"/>
      <c r="X30" s="76"/>
    </row>
    <row r="31" spans="1:24" s="9" customFormat="1" ht="12.75">
      <c r="A31" s="70" t="s">
        <v>102</v>
      </c>
      <c r="B31" s="108">
        <v>37629</v>
      </c>
      <c r="C31" s="45">
        <v>192.31</v>
      </c>
      <c r="D31" s="45">
        <v>92.26</v>
      </c>
      <c r="E31" s="45">
        <v>68.87</v>
      </c>
      <c r="F31" s="45">
        <v>68.64</v>
      </c>
      <c r="G31" s="45">
        <v>68.84</v>
      </c>
      <c r="H31" s="58">
        <v>2.9</v>
      </c>
      <c r="I31" s="58">
        <v>1.4</v>
      </c>
      <c r="J31" s="58">
        <v>1.3</v>
      </c>
      <c r="K31" s="83">
        <v>190</v>
      </c>
      <c r="L31" s="83">
        <v>190</v>
      </c>
      <c r="M31" s="168">
        <f>F31/C31</f>
        <v>0.35692371691539704</v>
      </c>
      <c r="N31" s="32">
        <f>G31/C31</f>
        <v>0.3579637044355468</v>
      </c>
      <c r="O31" s="74"/>
      <c r="P31" s="74"/>
      <c r="Q31" s="74"/>
      <c r="R31" s="74"/>
      <c r="S31" s="74"/>
      <c r="T31" s="75"/>
      <c r="U31" s="94"/>
      <c r="V31" s="94"/>
      <c r="W31" s="76"/>
      <c r="X31" s="76"/>
    </row>
    <row r="32" spans="1:24" s="9" customFormat="1" ht="12.75">
      <c r="A32" s="70" t="s">
        <v>102</v>
      </c>
      <c r="B32" s="108">
        <v>37636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58">
        <v>0</v>
      </c>
      <c r="I32" s="58">
        <v>0</v>
      </c>
      <c r="J32" s="58">
        <v>0</v>
      </c>
      <c r="K32" s="83">
        <v>0</v>
      </c>
      <c r="L32" s="83">
        <v>0</v>
      </c>
      <c r="M32" s="168">
        <v>0</v>
      </c>
      <c r="N32" s="32">
        <v>0</v>
      </c>
      <c r="O32" s="74"/>
      <c r="P32" s="74"/>
      <c r="Q32" s="74"/>
      <c r="R32" s="74"/>
      <c r="S32" s="74"/>
      <c r="T32" s="75"/>
      <c r="U32" s="94"/>
      <c r="V32" s="94"/>
      <c r="W32" s="76"/>
      <c r="X32" s="76"/>
    </row>
    <row r="33" spans="1:24" s="9" customFormat="1" ht="12.75">
      <c r="A33" s="70" t="s">
        <v>102</v>
      </c>
      <c r="B33" s="108">
        <v>37643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58">
        <v>0</v>
      </c>
      <c r="I33" s="58">
        <v>0</v>
      </c>
      <c r="J33" s="58">
        <v>0</v>
      </c>
      <c r="K33" s="83">
        <v>0</v>
      </c>
      <c r="L33" s="83">
        <v>0</v>
      </c>
      <c r="M33" s="168">
        <v>0</v>
      </c>
      <c r="N33" s="32">
        <v>0</v>
      </c>
      <c r="O33" s="74"/>
      <c r="P33" s="74"/>
      <c r="Q33" s="74"/>
      <c r="R33" s="74"/>
      <c r="S33" s="74"/>
      <c r="T33" s="75"/>
      <c r="U33" s="94"/>
      <c r="V33" s="94"/>
      <c r="W33" s="76"/>
      <c r="X33" s="76"/>
    </row>
    <row r="34" spans="1:24" s="9" customFormat="1" ht="12.75">
      <c r="A34" s="70" t="s">
        <v>102</v>
      </c>
      <c r="B34" s="108">
        <v>37650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58">
        <v>0</v>
      </c>
      <c r="I34" s="58">
        <v>0</v>
      </c>
      <c r="J34" s="58">
        <v>0</v>
      </c>
      <c r="K34" s="83">
        <v>0</v>
      </c>
      <c r="L34" s="83">
        <v>0</v>
      </c>
      <c r="M34" s="168">
        <v>0</v>
      </c>
      <c r="N34" s="32">
        <v>0</v>
      </c>
      <c r="O34" s="74"/>
      <c r="P34" s="74"/>
      <c r="Q34" s="74"/>
      <c r="R34" s="74"/>
      <c r="S34" s="74"/>
      <c r="T34" s="75"/>
      <c r="U34" s="94"/>
      <c r="V34" s="94"/>
      <c r="W34" s="76"/>
      <c r="X34" s="76"/>
    </row>
    <row r="35" spans="1:24" s="9" customFormat="1" ht="12.75">
      <c r="A35" s="70" t="s">
        <v>102</v>
      </c>
      <c r="B35" s="108">
        <v>37657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58">
        <v>0</v>
      </c>
      <c r="I35" s="58">
        <v>0</v>
      </c>
      <c r="J35" s="58">
        <v>0</v>
      </c>
      <c r="K35" s="83">
        <v>0</v>
      </c>
      <c r="L35" s="83">
        <v>0</v>
      </c>
      <c r="M35" s="168">
        <v>0</v>
      </c>
      <c r="N35" s="32">
        <v>0</v>
      </c>
      <c r="O35" s="74"/>
      <c r="P35" s="74"/>
      <c r="Q35" s="74"/>
      <c r="R35" s="74"/>
      <c r="S35" s="74"/>
      <c r="T35" s="75"/>
      <c r="U35" s="94"/>
      <c r="V35" s="94"/>
      <c r="W35" s="76"/>
      <c r="X35" s="76"/>
    </row>
    <row r="36" spans="1:24" s="9" customFormat="1" ht="12.75">
      <c r="A36" s="70" t="s">
        <v>102</v>
      </c>
      <c r="B36" s="108">
        <v>37664</v>
      </c>
      <c r="C36" s="45"/>
      <c r="D36" s="45"/>
      <c r="E36" s="45"/>
      <c r="F36" s="45"/>
      <c r="G36" s="45"/>
      <c r="H36" s="58"/>
      <c r="I36" s="58"/>
      <c r="J36" s="58"/>
      <c r="K36" s="83"/>
      <c r="L36" s="83"/>
      <c r="M36" s="168"/>
      <c r="N36" s="32"/>
      <c r="O36" s="74"/>
      <c r="P36" s="74"/>
      <c r="Q36" s="74"/>
      <c r="R36" s="74"/>
      <c r="S36" s="74"/>
      <c r="T36" s="75"/>
      <c r="U36" s="94"/>
      <c r="V36" s="94"/>
      <c r="W36" s="76"/>
      <c r="X36" s="76"/>
    </row>
    <row r="37" spans="1:24" s="9" customFormat="1" ht="12.75">
      <c r="A37" s="70" t="s">
        <v>102</v>
      </c>
      <c r="B37" s="108">
        <v>37671</v>
      </c>
      <c r="C37" s="45"/>
      <c r="D37" s="45"/>
      <c r="E37" s="45"/>
      <c r="F37" s="45"/>
      <c r="G37" s="45"/>
      <c r="H37" s="58"/>
      <c r="I37" s="58"/>
      <c r="J37" s="58"/>
      <c r="K37" s="83"/>
      <c r="L37" s="83"/>
      <c r="M37" s="168"/>
      <c r="N37" s="32"/>
      <c r="O37" s="74"/>
      <c r="P37" s="74"/>
      <c r="Q37" s="74"/>
      <c r="R37" s="74"/>
      <c r="S37" s="74"/>
      <c r="T37" s="75"/>
      <c r="U37" s="94"/>
      <c r="V37" s="94"/>
      <c r="W37" s="76"/>
      <c r="X37" s="76"/>
    </row>
    <row r="38" spans="1:24" s="9" customFormat="1" ht="12.75">
      <c r="A38" s="70" t="s">
        <v>102</v>
      </c>
      <c r="B38" s="108">
        <v>37678</v>
      </c>
      <c r="C38" s="45"/>
      <c r="D38" s="45"/>
      <c r="E38" s="45"/>
      <c r="F38" s="45"/>
      <c r="G38" s="45"/>
      <c r="H38" s="58"/>
      <c r="I38" s="58"/>
      <c r="J38" s="58"/>
      <c r="K38" s="83"/>
      <c r="L38" s="83"/>
      <c r="M38" s="168"/>
      <c r="N38" s="32"/>
      <c r="O38" s="74"/>
      <c r="P38" s="74"/>
      <c r="Q38" s="74"/>
      <c r="R38" s="74"/>
      <c r="S38" s="74"/>
      <c r="T38" s="75"/>
      <c r="U38" s="94"/>
      <c r="V38" s="94"/>
      <c r="W38" s="76"/>
      <c r="X38" s="76"/>
    </row>
    <row r="39" spans="1:24" s="9" customFormat="1" ht="12.75">
      <c r="A39" s="70"/>
      <c r="B39" s="108"/>
      <c r="C39" s="45"/>
      <c r="D39" s="45"/>
      <c r="E39" s="45"/>
      <c r="F39" s="45"/>
      <c r="G39" s="45"/>
      <c r="H39" s="58"/>
      <c r="I39" s="58"/>
      <c r="J39" s="58"/>
      <c r="K39" s="83"/>
      <c r="L39" s="83"/>
      <c r="M39" s="168"/>
      <c r="N39" s="32"/>
      <c r="O39" s="74"/>
      <c r="P39" s="74"/>
      <c r="Q39" s="74"/>
      <c r="R39" s="74"/>
      <c r="S39" s="74"/>
      <c r="T39" s="75"/>
      <c r="U39" s="94"/>
      <c r="V39" s="94"/>
      <c r="W39" s="76"/>
      <c r="X39" s="76"/>
    </row>
    <row r="40" spans="1:24" s="9" customFormat="1" ht="13.5" thickBot="1">
      <c r="A40" s="70"/>
      <c r="B40" s="108"/>
      <c r="C40" s="45"/>
      <c r="D40" s="45"/>
      <c r="E40" s="45"/>
      <c r="F40" s="45"/>
      <c r="G40" s="45"/>
      <c r="H40" s="58"/>
      <c r="I40" s="58"/>
      <c r="J40" s="58"/>
      <c r="K40" s="83"/>
      <c r="L40" s="83"/>
      <c r="M40" s="168"/>
      <c r="N40" s="32"/>
      <c r="O40" s="74"/>
      <c r="P40" s="74"/>
      <c r="Q40" s="74"/>
      <c r="R40" s="74"/>
      <c r="S40" s="74"/>
      <c r="T40" s="75"/>
      <c r="U40" s="94"/>
      <c r="V40" s="94"/>
      <c r="W40" s="76"/>
      <c r="X40" s="76"/>
    </row>
    <row r="41" spans="1:24" s="9" customFormat="1" ht="14.25" thickBot="1" thickTop="1">
      <c r="A41" s="70"/>
      <c r="B41" s="108"/>
      <c r="C41" s="45"/>
      <c r="D41" s="45"/>
      <c r="E41" s="45"/>
      <c r="F41" s="45"/>
      <c r="G41" s="45"/>
      <c r="H41" s="58"/>
      <c r="I41" s="58"/>
      <c r="J41" s="58"/>
      <c r="K41" s="83"/>
      <c r="L41" s="83"/>
      <c r="M41" s="168"/>
      <c r="N41" s="32"/>
      <c r="O41" s="202"/>
      <c r="P41" s="183" t="s">
        <v>227</v>
      </c>
      <c r="Q41" s="184"/>
      <c r="R41" s="85"/>
      <c r="S41" s="85"/>
      <c r="T41" s="86"/>
      <c r="U41" s="87"/>
      <c r="V41" s="87"/>
      <c r="W41" s="88"/>
      <c r="X41" s="88"/>
    </row>
    <row r="42" spans="1:24" s="9" customFormat="1" ht="14.25" thickBot="1" thickTop="1">
      <c r="A42" s="70"/>
      <c r="B42" s="108"/>
      <c r="C42" s="45"/>
      <c r="D42" s="45"/>
      <c r="E42" s="45"/>
      <c r="F42" s="45"/>
      <c r="G42" s="45"/>
      <c r="H42" s="58"/>
      <c r="I42" s="58"/>
      <c r="J42" s="58"/>
      <c r="K42" s="83"/>
      <c r="L42" s="83"/>
      <c r="M42" s="168"/>
      <c r="N42" s="32"/>
      <c r="O42" s="160" t="s">
        <v>92</v>
      </c>
      <c r="P42" s="41" t="s">
        <v>93</v>
      </c>
      <c r="Q42" s="41" t="s">
        <v>11</v>
      </c>
      <c r="R42" s="41" t="s">
        <v>94</v>
      </c>
      <c r="S42" s="119" t="s">
        <v>175</v>
      </c>
      <c r="T42" s="38" t="s">
        <v>10</v>
      </c>
      <c r="U42" s="79" t="s">
        <v>94</v>
      </c>
      <c r="V42" s="120" t="s">
        <v>188</v>
      </c>
      <c r="W42" s="30" t="s">
        <v>94</v>
      </c>
      <c r="X42" s="30" t="s">
        <v>188</v>
      </c>
    </row>
    <row r="43" spans="1:24" s="9" customFormat="1" ht="14.25" thickBot="1" thickTop="1">
      <c r="A43" s="70"/>
      <c r="B43" s="108"/>
      <c r="C43" s="45"/>
      <c r="D43" s="45"/>
      <c r="E43" s="45"/>
      <c r="F43" s="45"/>
      <c r="G43" s="45"/>
      <c r="H43" s="58"/>
      <c r="I43" s="58"/>
      <c r="J43" s="58"/>
      <c r="K43" s="83"/>
      <c r="L43" s="83"/>
      <c r="M43" s="168"/>
      <c r="N43" s="32"/>
      <c r="O43" s="165">
        <f aca="true" t="shared" si="1" ref="O43:T43">SUM(C4:C43)</f>
        <v>10267.93</v>
      </c>
      <c r="P43" s="77">
        <f t="shared" si="1"/>
        <v>9113.75</v>
      </c>
      <c r="Q43" s="77">
        <f t="shared" si="1"/>
        <v>6985.580000000001</v>
      </c>
      <c r="R43" s="77">
        <f t="shared" si="1"/>
        <v>6867.72</v>
      </c>
      <c r="S43" s="77">
        <f t="shared" si="1"/>
        <v>6822.03</v>
      </c>
      <c r="T43" s="77">
        <f t="shared" si="1"/>
        <v>191.4</v>
      </c>
      <c r="U43" s="77">
        <f>SUM(K4:K43)</f>
        <v>17435</v>
      </c>
      <c r="V43" s="77">
        <f>SUM(L4:L43)</f>
        <v>16969</v>
      </c>
      <c r="W43" s="51">
        <f>SUM(F4:F43)/SUM(C4:C43)</f>
        <v>0.6688514627583164</v>
      </c>
      <c r="X43" s="51">
        <f>SUM(G4:G43)/SUM(C4:C43)</f>
        <v>0.664401685636735</v>
      </c>
    </row>
    <row r="44" spans="1:14" ht="13.5" thickTop="1">
      <c r="A44" s="70" t="s">
        <v>108</v>
      </c>
      <c r="B44" s="108">
        <v>37439</v>
      </c>
      <c r="C44" s="45">
        <v>117.66</v>
      </c>
      <c r="D44" s="45">
        <v>115.43</v>
      </c>
      <c r="E44" s="45">
        <v>82.12</v>
      </c>
      <c r="F44" s="45">
        <v>81.73</v>
      </c>
      <c r="G44" s="45">
        <v>81.73</v>
      </c>
      <c r="H44" s="58">
        <v>11</v>
      </c>
      <c r="I44" s="58">
        <v>10.8</v>
      </c>
      <c r="J44" s="58">
        <v>9.7</v>
      </c>
      <c r="K44" s="83">
        <v>678</v>
      </c>
      <c r="L44" s="83">
        <v>678</v>
      </c>
      <c r="M44" s="168">
        <f>F44/C44</f>
        <v>0.6946285908550061</v>
      </c>
      <c r="N44" s="32">
        <f>G44/C44</f>
        <v>0.6946285908550061</v>
      </c>
    </row>
    <row r="45" spans="1:14" ht="12.75">
      <c r="A45" s="70" t="s">
        <v>108</v>
      </c>
      <c r="B45" s="108">
        <v>37446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58">
        <v>0</v>
      </c>
      <c r="I45" s="58">
        <v>0</v>
      </c>
      <c r="J45" s="58">
        <v>0</v>
      </c>
      <c r="K45" s="83">
        <v>0</v>
      </c>
      <c r="L45" s="83">
        <v>0</v>
      </c>
      <c r="M45" s="168">
        <v>0</v>
      </c>
      <c r="N45" s="32">
        <v>0</v>
      </c>
    </row>
    <row r="46" spans="1:14" ht="12.75">
      <c r="A46" s="70" t="s">
        <v>108</v>
      </c>
      <c r="B46" s="108">
        <v>37453</v>
      </c>
      <c r="C46" s="45">
        <v>253.06</v>
      </c>
      <c r="D46" s="45">
        <v>239.57</v>
      </c>
      <c r="E46" s="45">
        <v>158.31</v>
      </c>
      <c r="F46" s="45">
        <v>155.19</v>
      </c>
      <c r="G46" s="45">
        <v>155.19</v>
      </c>
      <c r="H46" s="58">
        <v>13.6</v>
      </c>
      <c r="I46" s="58">
        <v>12.8</v>
      </c>
      <c r="J46" s="58">
        <v>11</v>
      </c>
      <c r="K46" s="83">
        <v>956</v>
      </c>
      <c r="L46" s="83">
        <v>956</v>
      </c>
      <c r="M46" s="168">
        <f>F46/C46</f>
        <v>0.6132537738085829</v>
      </c>
      <c r="N46" s="32">
        <f>G46/C46</f>
        <v>0.6132537738085829</v>
      </c>
    </row>
    <row r="47" spans="1:14" ht="12.75">
      <c r="A47" s="70" t="s">
        <v>108</v>
      </c>
      <c r="B47" s="108">
        <v>37460</v>
      </c>
      <c r="C47" s="45">
        <v>643.73</v>
      </c>
      <c r="D47" s="45">
        <v>597.28</v>
      </c>
      <c r="E47" s="45">
        <v>407.29</v>
      </c>
      <c r="F47" s="45">
        <v>371.52</v>
      </c>
      <c r="G47" s="45">
        <v>371.52</v>
      </c>
      <c r="H47" s="58">
        <v>14.4</v>
      </c>
      <c r="I47" s="58">
        <v>13.4</v>
      </c>
      <c r="J47" s="58">
        <v>11.8</v>
      </c>
      <c r="K47" s="83">
        <v>1206</v>
      </c>
      <c r="L47" s="83">
        <v>1206</v>
      </c>
      <c r="M47" s="168">
        <f>F47/C47</f>
        <v>0.5771363770524909</v>
      </c>
      <c r="N47" s="32">
        <f>G47/C47</f>
        <v>0.5771363770524909</v>
      </c>
    </row>
    <row r="48" spans="1:14" ht="12.75">
      <c r="A48" s="70" t="s">
        <v>108</v>
      </c>
      <c r="B48" s="108">
        <v>37467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58">
        <v>0</v>
      </c>
      <c r="I48" s="58">
        <v>0</v>
      </c>
      <c r="J48" s="58">
        <v>0</v>
      </c>
      <c r="K48" s="83">
        <v>0</v>
      </c>
      <c r="L48" s="83">
        <v>0</v>
      </c>
      <c r="M48" s="168">
        <v>0</v>
      </c>
      <c r="N48" s="32">
        <v>0</v>
      </c>
    </row>
    <row r="49" spans="1:14" ht="12.75">
      <c r="A49" s="70" t="s">
        <v>108</v>
      </c>
      <c r="B49" s="108">
        <v>37474</v>
      </c>
      <c r="C49" s="45">
        <v>545.82</v>
      </c>
      <c r="D49" s="45">
        <v>445.24</v>
      </c>
      <c r="E49" s="45">
        <v>254.25</v>
      </c>
      <c r="F49" s="45">
        <v>237</v>
      </c>
      <c r="G49" s="45">
        <v>235.24</v>
      </c>
      <c r="H49" s="58">
        <v>16.8</v>
      </c>
      <c r="I49" s="58">
        <v>14</v>
      </c>
      <c r="J49" s="58">
        <v>12.7</v>
      </c>
      <c r="K49" s="83">
        <v>849</v>
      </c>
      <c r="L49" s="83">
        <v>786</v>
      </c>
      <c r="M49" s="168">
        <f>F49/C49</f>
        <v>0.4342090799164559</v>
      </c>
      <c r="N49" s="32">
        <f>G49/C49</f>
        <v>0.4309845736689751</v>
      </c>
    </row>
    <row r="50" spans="1:14" ht="12.75">
      <c r="A50" s="70" t="s">
        <v>108</v>
      </c>
      <c r="B50" s="108">
        <v>37481</v>
      </c>
      <c r="C50" s="45">
        <v>114.16</v>
      </c>
      <c r="D50" s="45">
        <v>72.44</v>
      </c>
      <c r="E50" s="45">
        <v>2.17</v>
      </c>
      <c r="F50" s="45">
        <v>0.04</v>
      </c>
      <c r="G50" s="45">
        <v>0.04</v>
      </c>
      <c r="H50" s="58">
        <v>1.7</v>
      </c>
      <c r="I50" s="58">
        <v>1.1</v>
      </c>
      <c r="J50" s="58">
        <v>0.2</v>
      </c>
      <c r="K50" s="83">
        <v>0</v>
      </c>
      <c r="L50" s="83">
        <v>0</v>
      </c>
      <c r="M50" s="168">
        <f>F50/C50</f>
        <v>0.00035038542396636303</v>
      </c>
      <c r="N50" s="32">
        <f>G50/C50</f>
        <v>0.00035038542396636303</v>
      </c>
    </row>
    <row r="51" spans="1:14" ht="12.75">
      <c r="A51" s="70" t="s">
        <v>108</v>
      </c>
      <c r="B51" s="108">
        <v>37488</v>
      </c>
      <c r="C51" s="45">
        <v>171.76</v>
      </c>
      <c r="D51" s="45">
        <v>157.59</v>
      </c>
      <c r="E51" s="45">
        <v>93.21</v>
      </c>
      <c r="F51" s="45">
        <v>87.09</v>
      </c>
      <c r="G51" s="45">
        <v>87.09</v>
      </c>
      <c r="H51" s="58">
        <v>6.1</v>
      </c>
      <c r="I51" s="58">
        <v>5.5</v>
      </c>
      <c r="J51" s="58">
        <v>4.4</v>
      </c>
      <c r="K51" s="83">
        <v>328</v>
      </c>
      <c r="L51" s="83">
        <v>328</v>
      </c>
      <c r="M51" s="168">
        <f>F51/C51</f>
        <v>0.507044713553796</v>
      </c>
      <c r="N51" s="32">
        <f>G51/C51</f>
        <v>0.507044713553796</v>
      </c>
    </row>
    <row r="52" spans="1:14" ht="12.75">
      <c r="A52" s="70" t="s">
        <v>108</v>
      </c>
      <c r="B52" s="108">
        <v>37495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58">
        <v>0</v>
      </c>
      <c r="I52" s="58">
        <v>0</v>
      </c>
      <c r="J52" s="58">
        <v>0</v>
      </c>
      <c r="K52" s="83">
        <v>0</v>
      </c>
      <c r="L52" s="83">
        <v>0</v>
      </c>
      <c r="M52" s="168">
        <v>0</v>
      </c>
      <c r="N52" s="32">
        <v>0</v>
      </c>
    </row>
    <row r="53" spans="1:14" ht="12.75">
      <c r="A53" s="70" t="s">
        <v>108</v>
      </c>
      <c r="B53" s="108">
        <v>37502</v>
      </c>
      <c r="C53" s="45">
        <v>397.24</v>
      </c>
      <c r="D53" s="45">
        <v>379.13</v>
      </c>
      <c r="E53" s="45">
        <v>272.56</v>
      </c>
      <c r="F53" s="45">
        <v>269.74</v>
      </c>
      <c r="G53" s="45">
        <v>269.74</v>
      </c>
      <c r="H53" s="58">
        <v>8.2</v>
      </c>
      <c r="I53" s="58">
        <v>7.8</v>
      </c>
      <c r="J53" s="58">
        <v>6.8</v>
      </c>
      <c r="K53" s="83">
        <v>794</v>
      </c>
      <c r="L53" s="83">
        <v>794</v>
      </c>
      <c r="M53" s="168">
        <f aca="true" t="shared" si="2" ref="M53:M58">F53/C53</f>
        <v>0.6790353438727218</v>
      </c>
      <c r="N53" s="32">
        <f aca="true" t="shared" si="3" ref="N53:N58">G53/C53</f>
        <v>0.6790353438727218</v>
      </c>
    </row>
    <row r="54" spans="1:14" ht="12.75">
      <c r="A54" s="70" t="s">
        <v>108</v>
      </c>
      <c r="B54" s="108">
        <v>37509</v>
      </c>
      <c r="C54" s="45">
        <v>172.18</v>
      </c>
      <c r="D54" s="45">
        <v>144.08</v>
      </c>
      <c r="E54" s="45">
        <v>92.64</v>
      </c>
      <c r="F54" s="45">
        <v>91.04</v>
      </c>
      <c r="G54" s="45">
        <v>91.04</v>
      </c>
      <c r="H54" s="58">
        <v>4.2</v>
      </c>
      <c r="I54" s="58">
        <v>3.5</v>
      </c>
      <c r="J54" s="58">
        <v>2.5</v>
      </c>
      <c r="K54" s="83">
        <v>243</v>
      </c>
      <c r="L54" s="83">
        <v>243</v>
      </c>
      <c r="M54" s="168">
        <f t="shared" si="2"/>
        <v>0.5287489836217911</v>
      </c>
      <c r="N54" s="32">
        <f t="shared" si="3"/>
        <v>0.5287489836217911</v>
      </c>
    </row>
    <row r="55" spans="1:14" ht="12.75">
      <c r="A55" s="70" t="s">
        <v>108</v>
      </c>
      <c r="B55" s="108">
        <v>37516</v>
      </c>
      <c r="C55" s="45">
        <v>431.06</v>
      </c>
      <c r="D55" s="45">
        <v>416.53</v>
      </c>
      <c r="E55" s="45">
        <v>343.21</v>
      </c>
      <c r="F55" s="45">
        <v>335.07</v>
      </c>
      <c r="G55" s="45">
        <v>335.07</v>
      </c>
      <c r="H55" s="58">
        <v>12.5</v>
      </c>
      <c r="I55" s="58">
        <v>12.1</v>
      </c>
      <c r="J55" s="58">
        <v>10.9</v>
      </c>
      <c r="K55" s="83">
        <v>1131</v>
      </c>
      <c r="L55" s="83">
        <v>1131</v>
      </c>
      <c r="M55" s="168">
        <f t="shared" si="2"/>
        <v>0.777316382870134</v>
      </c>
      <c r="N55" s="32">
        <f t="shared" si="3"/>
        <v>0.777316382870134</v>
      </c>
    </row>
    <row r="56" spans="1:14" ht="12.75">
      <c r="A56" s="70" t="s">
        <v>108</v>
      </c>
      <c r="B56" s="108">
        <v>37523</v>
      </c>
      <c r="C56" s="45">
        <v>1036.88</v>
      </c>
      <c r="D56" s="45">
        <v>936.72</v>
      </c>
      <c r="E56" s="45">
        <v>586.68</v>
      </c>
      <c r="F56" s="45">
        <v>581.2</v>
      </c>
      <c r="G56" s="45">
        <v>581.2</v>
      </c>
      <c r="H56" s="58">
        <v>17.8</v>
      </c>
      <c r="I56" s="58">
        <v>15.6</v>
      </c>
      <c r="J56" s="58">
        <v>12.9</v>
      </c>
      <c r="K56" s="83">
        <v>1250</v>
      </c>
      <c r="L56" s="83">
        <v>1250</v>
      </c>
      <c r="M56" s="168">
        <f t="shared" si="2"/>
        <v>0.5605277370573258</v>
      </c>
      <c r="N56" s="32">
        <f t="shared" si="3"/>
        <v>0.5605277370573258</v>
      </c>
    </row>
    <row r="57" spans="1:14" ht="12.75">
      <c r="A57" s="70" t="s">
        <v>108</v>
      </c>
      <c r="B57" s="108">
        <v>37530</v>
      </c>
      <c r="C57" s="45">
        <v>251.12</v>
      </c>
      <c r="D57" s="45">
        <v>237.56</v>
      </c>
      <c r="E57" s="45">
        <v>180.1</v>
      </c>
      <c r="F57" s="45">
        <v>179.37</v>
      </c>
      <c r="G57" s="45">
        <v>179.37</v>
      </c>
      <c r="H57" s="58">
        <v>5.8</v>
      </c>
      <c r="I57" s="58">
        <v>5.5</v>
      </c>
      <c r="J57" s="58">
        <v>4.7</v>
      </c>
      <c r="K57" s="83">
        <v>494</v>
      </c>
      <c r="L57" s="83">
        <v>494</v>
      </c>
      <c r="M57" s="168">
        <f t="shared" si="2"/>
        <v>0.7142800254858235</v>
      </c>
      <c r="N57" s="32">
        <f t="shared" si="3"/>
        <v>0.7142800254858235</v>
      </c>
    </row>
    <row r="58" spans="1:14" s="9" customFormat="1" ht="12.75">
      <c r="A58" s="70" t="s">
        <v>108</v>
      </c>
      <c r="B58" s="108">
        <v>37537</v>
      </c>
      <c r="C58" s="45">
        <v>1264.79</v>
      </c>
      <c r="D58" s="45">
        <v>1210.05</v>
      </c>
      <c r="E58" s="45">
        <v>854.2</v>
      </c>
      <c r="F58" s="45">
        <v>822.82</v>
      </c>
      <c r="G58" s="45">
        <v>822.82</v>
      </c>
      <c r="H58" s="58">
        <v>20.3</v>
      </c>
      <c r="I58" s="58">
        <v>19.6</v>
      </c>
      <c r="J58" s="58">
        <v>16.7</v>
      </c>
      <c r="K58" s="83">
        <v>1987</v>
      </c>
      <c r="L58" s="83">
        <v>1987</v>
      </c>
      <c r="M58" s="168">
        <f t="shared" si="2"/>
        <v>0.6505585907541964</v>
      </c>
      <c r="N58" s="32">
        <f t="shared" si="3"/>
        <v>0.6505585907541964</v>
      </c>
    </row>
    <row r="59" spans="1:14" s="9" customFormat="1" ht="12.75">
      <c r="A59" s="70" t="s">
        <v>108</v>
      </c>
      <c r="B59" s="108">
        <v>37544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58">
        <v>0</v>
      </c>
      <c r="I59" s="58">
        <v>0</v>
      </c>
      <c r="J59" s="58">
        <v>0</v>
      </c>
      <c r="K59" s="83">
        <v>0</v>
      </c>
      <c r="L59" s="83">
        <v>0</v>
      </c>
      <c r="M59" s="168">
        <v>0</v>
      </c>
      <c r="N59" s="32">
        <v>0</v>
      </c>
    </row>
    <row r="60" spans="1:14" s="9" customFormat="1" ht="12.75">
      <c r="A60" s="70" t="s">
        <v>108</v>
      </c>
      <c r="B60" s="108">
        <v>37551</v>
      </c>
      <c r="C60" s="45">
        <v>99.58</v>
      </c>
      <c r="D60" s="45">
        <v>97.26</v>
      </c>
      <c r="E60" s="45">
        <v>82.65</v>
      </c>
      <c r="F60" s="45">
        <v>80.67</v>
      </c>
      <c r="G60" s="45">
        <v>80.67</v>
      </c>
      <c r="H60" s="58">
        <v>3.9</v>
      </c>
      <c r="I60" s="58">
        <v>3.8</v>
      </c>
      <c r="J60" s="58">
        <v>3.6</v>
      </c>
      <c r="K60" s="83">
        <v>357</v>
      </c>
      <c r="L60" s="83">
        <v>357</v>
      </c>
      <c r="M60" s="168">
        <f>F60/C60</f>
        <v>0.8101024302068689</v>
      </c>
      <c r="N60" s="32">
        <f>G60/C60</f>
        <v>0.8101024302068689</v>
      </c>
    </row>
    <row r="61" spans="1:14" s="9" customFormat="1" ht="12.75">
      <c r="A61" s="70" t="s">
        <v>108</v>
      </c>
      <c r="B61" s="108">
        <v>37558</v>
      </c>
      <c r="C61" s="45">
        <v>1318.08</v>
      </c>
      <c r="D61" s="45">
        <v>1212.19</v>
      </c>
      <c r="E61" s="45">
        <v>869.24</v>
      </c>
      <c r="F61" s="45">
        <v>837.98</v>
      </c>
      <c r="G61" s="45">
        <v>837.98</v>
      </c>
      <c r="H61" s="58">
        <v>19.4</v>
      </c>
      <c r="I61" s="58">
        <v>17.9</v>
      </c>
      <c r="J61" s="58">
        <v>15.2</v>
      </c>
      <c r="K61" s="83">
        <v>1761</v>
      </c>
      <c r="L61" s="83">
        <v>1761</v>
      </c>
      <c r="M61" s="168">
        <f>F61/C61</f>
        <v>0.6357580723476572</v>
      </c>
      <c r="N61" s="32">
        <f>G61/C61</f>
        <v>0.6357580723476572</v>
      </c>
    </row>
    <row r="62" spans="1:14" s="9" customFormat="1" ht="12.75">
      <c r="A62" s="70" t="s">
        <v>108</v>
      </c>
      <c r="B62" s="108">
        <v>37565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58">
        <v>0</v>
      </c>
      <c r="I62" s="58">
        <v>0</v>
      </c>
      <c r="J62" s="58">
        <v>0</v>
      </c>
      <c r="K62" s="83">
        <v>0</v>
      </c>
      <c r="L62" s="83">
        <v>0</v>
      </c>
      <c r="M62" s="168">
        <v>0</v>
      </c>
      <c r="N62" s="32">
        <v>0</v>
      </c>
    </row>
    <row r="63" spans="1:14" s="9" customFormat="1" ht="12.75">
      <c r="A63" s="70" t="s">
        <v>108</v>
      </c>
      <c r="B63" s="108">
        <v>37572</v>
      </c>
      <c r="C63" s="45">
        <v>713.13</v>
      </c>
      <c r="D63" s="45">
        <v>688.81</v>
      </c>
      <c r="E63" s="45">
        <v>511.18</v>
      </c>
      <c r="F63" s="45">
        <v>502.68</v>
      </c>
      <c r="G63" s="45">
        <v>502.06</v>
      </c>
      <c r="H63" s="58">
        <v>12</v>
      </c>
      <c r="I63" s="58">
        <v>11.4</v>
      </c>
      <c r="J63" s="58">
        <v>10.4</v>
      </c>
      <c r="K63" s="83">
        <v>1189</v>
      </c>
      <c r="L63" s="83">
        <v>1126</v>
      </c>
      <c r="M63" s="168">
        <f>F63/C63</f>
        <v>0.7048925160910353</v>
      </c>
      <c r="N63" s="32">
        <f>G63/C63</f>
        <v>0.7040231093909947</v>
      </c>
    </row>
    <row r="64" spans="1:14" s="9" customFormat="1" ht="12.75">
      <c r="A64" s="70" t="s">
        <v>108</v>
      </c>
      <c r="B64" s="108">
        <v>37579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58">
        <v>0</v>
      </c>
      <c r="I64" s="58">
        <v>0</v>
      </c>
      <c r="J64" s="58">
        <v>0</v>
      </c>
      <c r="K64" s="83">
        <v>0</v>
      </c>
      <c r="L64" s="83">
        <v>0</v>
      </c>
      <c r="M64" s="168">
        <v>0</v>
      </c>
      <c r="N64" s="32">
        <v>0</v>
      </c>
    </row>
    <row r="65" spans="1:24" s="9" customFormat="1" ht="12.75">
      <c r="A65" s="70" t="s">
        <v>108</v>
      </c>
      <c r="B65" s="108">
        <v>37586</v>
      </c>
      <c r="C65" s="45">
        <v>1429.39</v>
      </c>
      <c r="D65" s="45">
        <v>1327.22</v>
      </c>
      <c r="E65" s="45">
        <v>1004.95</v>
      </c>
      <c r="F65" s="45">
        <v>989.25</v>
      </c>
      <c r="G65" s="45">
        <v>989.25</v>
      </c>
      <c r="H65" s="58">
        <v>20.4</v>
      </c>
      <c r="I65" s="58">
        <v>18.7</v>
      </c>
      <c r="J65" s="58">
        <v>16.8</v>
      </c>
      <c r="K65" s="83">
        <v>2071</v>
      </c>
      <c r="L65" s="83">
        <v>2071</v>
      </c>
      <c r="M65" s="168">
        <f>F65/C65</f>
        <v>0.6920784390544218</v>
      </c>
      <c r="N65" s="32">
        <f>G65/C65</f>
        <v>0.6920784390544218</v>
      </c>
      <c r="O65" s="90"/>
      <c r="P65" s="90"/>
      <c r="Q65" s="90"/>
      <c r="R65" s="90"/>
      <c r="S65" s="90"/>
      <c r="T65" s="91"/>
      <c r="U65" s="92"/>
      <c r="V65" s="92"/>
      <c r="W65" s="93"/>
      <c r="X65" s="93"/>
    </row>
    <row r="66" spans="1:14" s="9" customFormat="1" ht="12.75">
      <c r="A66" s="70" t="s">
        <v>108</v>
      </c>
      <c r="B66" s="108">
        <v>37593</v>
      </c>
      <c r="C66" s="45">
        <v>288.49</v>
      </c>
      <c r="D66" s="45">
        <v>283.53</v>
      </c>
      <c r="E66" s="45">
        <v>254.14</v>
      </c>
      <c r="F66" s="45">
        <v>252.94</v>
      </c>
      <c r="G66" s="45">
        <v>252.94</v>
      </c>
      <c r="H66" s="58">
        <v>6</v>
      </c>
      <c r="I66" s="58">
        <v>5.9</v>
      </c>
      <c r="J66" s="58">
        <v>5.8</v>
      </c>
      <c r="K66" s="83">
        <v>641</v>
      </c>
      <c r="L66" s="83">
        <v>641</v>
      </c>
      <c r="M66" s="168">
        <f>F66/C66</f>
        <v>0.8767721584803633</v>
      </c>
      <c r="N66" s="32">
        <f>G66/C66</f>
        <v>0.8767721584803633</v>
      </c>
    </row>
    <row r="67" spans="1:14" s="9" customFormat="1" ht="12.75">
      <c r="A67" s="70" t="s">
        <v>108</v>
      </c>
      <c r="B67" s="108">
        <v>37600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58">
        <v>0</v>
      </c>
      <c r="I67" s="58">
        <v>0</v>
      </c>
      <c r="J67" s="58">
        <v>0</v>
      </c>
      <c r="K67" s="83">
        <v>0</v>
      </c>
      <c r="L67" s="83">
        <v>0</v>
      </c>
      <c r="M67" s="168">
        <v>0</v>
      </c>
      <c r="N67" s="32">
        <v>0</v>
      </c>
    </row>
    <row r="68" spans="1:14" s="9" customFormat="1" ht="12.75">
      <c r="A68" s="70" t="s">
        <v>108</v>
      </c>
      <c r="B68" s="108">
        <v>37607</v>
      </c>
      <c r="C68" s="45">
        <v>161.83</v>
      </c>
      <c r="D68" s="45">
        <v>156.52</v>
      </c>
      <c r="E68" s="45">
        <v>143.71</v>
      </c>
      <c r="F68" s="45">
        <v>140.98</v>
      </c>
      <c r="G68" s="45">
        <v>140.98</v>
      </c>
      <c r="H68" s="58">
        <v>3.9</v>
      </c>
      <c r="I68" s="58">
        <v>3.8</v>
      </c>
      <c r="J68" s="58">
        <v>3.8</v>
      </c>
      <c r="K68" s="83">
        <v>515</v>
      </c>
      <c r="L68" s="83">
        <v>515</v>
      </c>
      <c r="M68" s="168">
        <f>F68/C68</f>
        <v>0.8711610949762095</v>
      </c>
      <c r="N68" s="32">
        <f>G68/C68</f>
        <v>0.8711610949762095</v>
      </c>
    </row>
    <row r="69" spans="1:24" s="9" customFormat="1" ht="12.75">
      <c r="A69" s="70" t="s">
        <v>108</v>
      </c>
      <c r="B69" s="108">
        <v>37614</v>
      </c>
      <c r="C69" s="45">
        <v>1147.24</v>
      </c>
      <c r="D69" s="45">
        <v>1102.14</v>
      </c>
      <c r="E69" s="45">
        <v>959.46</v>
      </c>
      <c r="F69" s="45">
        <v>956.14</v>
      </c>
      <c r="G69" s="45">
        <v>956.14</v>
      </c>
      <c r="H69" s="58">
        <v>19.6</v>
      </c>
      <c r="I69" s="58">
        <v>18.6</v>
      </c>
      <c r="J69" s="58">
        <v>17.6</v>
      </c>
      <c r="K69" s="83">
        <v>2169</v>
      </c>
      <c r="L69" s="83">
        <v>2169</v>
      </c>
      <c r="M69" s="168">
        <f>F69/C69</f>
        <v>0.8334263101007635</v>
      </c>
      <c r="N69" s="32">
        <f>G69/C69</f>
        <v>0.8334263101007635</v>
      </c>
      <c r="O69" s="74"/>
      <c r="P69" s="74"/>
      <c r="Q69" s="74"/>
      <c r="R69" s="74"/>
      <c r="S69" s="74"/>
      <c r="T69" s="75"/>
      <c r="U69" s="94"/>
      <c r="V69" s="94"/>
      <c r="W69" s="76"/>
      <c r="X69" s="76"/>
    </row>
    <row r="70" spans="1:14" s="9" customFormat="1" ht="12.75">
      <c r="A70" s="70" t="s">
        <v>108</v>
      </c>
      <c r="B70" s="108">
        <v>37621</v>
      </c>
      <c r="C70" s="45">
        <v>181.64</v>
      </c>
      <c r="D70" s="45">
        <v>181.43</v>
      </c>
      <c r="E70" s="45">
        <v>172.74</v>
      </c>
      <c r="F70" s="45">
        <v>172.69</v>
      </c>
      <c r="G70" s="45">
        <v>172.69</v>
      </c>
      <c r="H70" s="58">
        <v>4.4</v>
      </c>
      <c r="I70" s="58">
        <v>4.4</v>
      </c>
      <c r="J70" s="58">
        <v>4.3</v>
      </c>
      <c r="K70" s="83">
        <v>511</v>
      </c>
      <c r="L70" s="83">
        <v>511</v>
      </c>
      <c r="M70" s="168">
        <f>F70/C70</f>
        <v>0.9507267121779345</v>
      </c>
      <c r="N70" s="32">
        <f>G70/C70</f>
        <v>0.9507267121779345</v>
      </c>
    </row>
    <row r="71" spans="1:24" s="9" customFormat="1" ht="12.75">
      <c r="A71" s="70" t="s">
        <v>108</v>
      </c>
      <c r="B71" s="108">
        <v>37628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58">
        <v>0</v>
      </c>
      <c r="I71" s="58">
        <v>0</v>
      </c>
      <c r="J71" s="58">
        <v>0</v>
      </c>
      <c r="K71" s="83">
        <v>0</v>
      </c>
      <c r="L71" s="83">
        <v>0</v>
      </c>
      <c r="M71" s="168">
        <v>0</v>
      </c>
      <c r="N71" s="32">
        <v>0</v>
      </c>
      <c r="O71" s="74"/>
      <c r="P71" s="74"/>
      <c r="Q71" s="74"/>
      <c r="R71" s="74"/>
      <c r="S71" s="74"/>
      <c r="T71" s="75"/>
      <c r="U71" s="94"/>
      <c r="V71" s="94"/>
      <c r="W71" s="76"/>
      <c r="X71" s="76"/>
    </row>
    <row r="72" spans="1:14" s="9" customFormat="1" ht="12.75">
      <c r="A72" s="70" t="s">
        <v>108</v>
      </c>
      <c r="B72" s="108">
        <v>37635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58">
        <v>0</v>
      </c>
      <c r="I72" s="58">
        <v>0</v>
      </c>
      <c r="J72" s="58">
        <v>0</v>
      </c>
      <c r="K72" s="83">
        <v>0</v>
      </c>
      <c r="L72" s="83">
        <v>0</v>
      </c>
      <c r="M72" s="168">
        <v>0</v>
      </c>
      <c r="N72" s="32">
        <v>0</v>
      </c>
    </row>
    <row r="73" spans="1:14" s="9" customFormat="1" ht="12.75">
      <c r="A73" s="70" t="s">
        <v>108</v>
      </c>
      <c r="B73" s="108">
        <v>37642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58">
        <v>0</v>
      </c>
      <c r="I73" s="58">
        <v>0</v>
      </c>
      <c r="J73" s="58">
        <v>0</v>
      </c>
      <c r="K73" s="83">
        <v>0</v>
      </c>
      <c r="L73" s="83">
        <v>0</v>
      </c>
      <c r="M73" s="168">
        <v>0</v>
      </c>
      <c r="N73" s="32">
        <v>0</v>
      </c>
    </row>
    <row r="74" spans="1:14" s="9" customFormat="1" ht="12.75">
      <c r="A74" s="70" t="s">
        <v>108</v>
      </c>
      <c r="B74" s="108">
        <v>37649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58">
        <v>0</v>
      </c>
      <c r="I74" s="58">
        <v>0</v>
      </c>
      <c r="J74" s="58">
        <v>0</v>
      </c>
      <c r="K74" s="83">
        <v>0</v>
      </c>
      <c r="L74" s="83">
        <v>0</v>
      </c>
      <c r="M74" s="168">
        <v>0</v>
      </c>
      <c r="N74" s="32">
        <v>0</v>
      </c>
    </row>
    <row r="75" spans="1:14" s="9" customFormat="1" ht="12.75">
      <c r="A75" s="70" t="s">
        <v>108</v>
      </c>
      <c r="B75" s="108">
        <v>37656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58">
        <v>0</v>
      </c>
      <c r="I75" s="58">
        <v>0</v>
      </c>
      <c r="J75" s="58">
        <v>0</v>
      </c>
      <c r="K75" s="83">
        <v>0</v>
      </c>
      <c r="L75" s="83">
        <v>0</v>
      </c>
      <c r="M75" s="168">
        <v>0</v>
      </c>
      <c r="N75" s="32">
        <v>0</v>
      </c>
    </row>
    <row r="76" spans="1:14" s="9" customFormat="1" ht="12.75">
      <c r="A76" s="70" t="s">
        <v>108</v>
      </c>
      <c r="B76" s="108">
        <v>37663</v>
      </c>
      <c r="C76" s="45"/>
      <c r="D76" s="45"/>
      <c r="E76" s="45"/>
      <c r="F76" s="45"/>
      <c r="G76" s="45"/>
      <c r="H76" s="58"/>
      <c r="I76" s="58"/>
      <c r="J76" s="58"/>
      <c r="K76" s="83"/>
      <c r="L76" s="83"/>
      <c r="M76" s="168"/>
      <c r="N76" s="32"/>
    </row>
    <row r="77" spans="1:14" s="9" customFormat="1" ht="12.75">
      <c r="A77" s="70" t="s">
        <v>108</v>
      </c>
      <c r="B77" s="108">
        <v>37670</v>
      </c>
      <c r="C77" s="45"/>
      <c r="D77" s="45"/>
      <c r="E77" s="45"/>
      <c r="F77" s="45"/>
      <c r="G77" s="45"/>
      <c r="H77" s="58"/>
      <c r="I77" s="58"/>
      <c r="J77" s="58"/>
      <c r="K77" s="83"/>
      <c r="L77" s="83"/>
      <c r="M77" s="168"/>
      <c r="N77" s="32"/>
    </row>
    <row r="78" spans="1:14" s="9" customFormat="1" ht="12.75">
      <c r="A78" s="70" t="s">
        <v>108</v>
      </c>
      <c r="B78" s="108">
        <v>37677</v>
      </c>
      <c r="C78" s="45"/>
      <c r="D78" s="45"/>
      <c r="E78" s="45"/>
      <c r="F78" s="45"/>
      <c r="G78" s="45"/>
      <c r="H78" s="58"/>
      <c r="I78" s="58"/>
      <c r="J78" s="58"/>
      <c r="K78" s="83"/>
      <c r="L78" s="83"/>
      <c r="M78" s="168"/>
      <c r="N78" s="32"/>
    </row>
    <row r="79" spans="1:14" s="9" customFormat="1" ht="12.75">
      <c r="A79" s="70"/>
      <c r="B79" s="108"/>
      <c r="C79" s="45"/>
      <c r="D79" s="45"/>
      <c r="E79" s="45"/>
      <c r="F79" s="45"/>
      <c r="G79" s="45"/>
      <c r="H79" s="58"/>
      <c r="I79" s="58"/>
      <c r="J79" s="58"/>
      <c r="K79" s="83"/>
      <c r="L79" s="83"/>
      <c r="M79" s="168"/>
      <c r="N79" s="32"/>
    </row>
    <row r="80" spans="1:14" s="9" customFormat="1" ht="12.75">
      <c r="A80" s="70"/>
      <c r="B80" s="108"/>
      <c r="C80" s="45"/>
      <c r="D80" s="45"/>
      <c r="E80" s="45"/>
      <c r="F80" s="45"/>
      <c r="G80" s="45"/>
      <c r="H80" s="58"/>
      <c r="I80" s="58"/>
      <c r="J80" s="58"/>
      <c r="K80" s="83"/>
      <c r="L80" s="83"/>
      <c r="M80" s="168"/>
      <c r="N80" s="32"/>
    </row>
    <row r="81" spans="1:14" s="9" customFormat="1" ht="12.75">
      <c r="A81" s="70"/>
      <c r="B81" s="108"/>
      <c r="C81" s="45"/>
      <c r="D81" s="45"/>
      <c r="E81" s="45"/>
      <c r="F81" s="45"/>
      <c r="G81" s="45"/>
      <c r="H81" s="58"/>
      <c r="I81" s="58"/>
      <c r="J81" s="58"/>
      <c r="K81" s="83"/>
      <c r="L81" s="83"/>
      <c r="M81" s="168"/>
      <c r="N81" s="32"/>
    </row>
    <row r="82" spans="1:14" s="9" customFormat="1" ht="13.5" thickBot="1">
      <c r="A82" s="70"/>
      <c r="B82" s="108"/>
      <c r="C82" s="45"/>
      <c r="D82" s="45"/>
      <c r="E82" s="45"/>
      <c r="F82" s="45"/>
      <c r="G82" s="45"/>
      <c r="H82" s="58"/>
      <c r="I82" s="58"/>
      <c r="J82" s="58"/>
      <c r="K82" s="83"/>
      <c r="L82" s="83"/>
      <c r="M82" s="168"/>
      <c r="N82" s="32"/>
    </row>
    <row r="83" spans="1:24" s="9" customFormat="1" ht="14.25" thickBot="1" thickTop="1">
      <c r="A83" s="70"/>
      <c r="B83" s="108"/>
      <c r="C83" s="45"/>
      <c r="D83" s="45"/>
      <c r="E83" s="45"/>
      <c r="F83" s="45"/>
      <c r="G83" s="45"/>
      <c r="H83" s="58"/>
      <c r="I83" s="58"/>
      <c r="J83" s="58"/>
      <c r="K83" s="83"/>
      <c r="L83" s="83"/>
      <c r="M83" s="168"/>
      <c r="N83" s="32"/>
      <c r="O83" s="202"/>
      <c r="P83" s="183" t="s">
        <v>232</v>
      </c>
      <c r="Q83" s="184"/>
      <c r="R83" s="85"/>
      <c r="S83" s="85"/>
      <c r="T83" s="86"/>
      <c r="U83" s="87"/>
      <c r="V83" s="87"/>
      <c r="W83" s="88"/>
      <c r="X83" s="88"/>
    </row>
    <row r="84" spans="1:24" s="9" customFormat="1" ht="14.25" thickBot="1" thickTop="1">
      <c r="A84" s="70"/>
      <c r="B84" s="108"/>
      <c r="C84" s="45"/>
      <c r="D84" s="45"/>
      <c r="E84" s="45"/>
      <c r="F84" s="45"/>
      <c r="G84" s="45"/>
      <c r="H84" s="58"/>
      <c r="I84" s="58"/>
      <c r="J84" s="58"/>
      <c r="K84" s="83"/>
      <c r="L84" s="83"/>
      <c r="M84" s="168"/>
      <c r="N84" s="32"/>
      <c r="O84" s="160" t="s">
        <v>92</v>
      </c>
      <c r="P84" s="41" t="s">
        <v>93</v>
      </c>
      <c r="Q84" s="41" t="s">
        <v>11</v>
      </c>
      <c r="R84" s="41" t="s">
        <v>94</v>
      </c>
      <c r="S84" s="119" t="s">
        <v>175</v>
      </c>
      <c r="T84" s="38" t="s">
        <v>10</v>
      </c>
      <c r="U84" s="79" t="s">
        <v>94</v>
      </c>
      <c r="V84" s="120" t="s">
        <v>188</v>
      </c>
      <c r="W84" s="30" t="s">
        <v>94</v>
      </c>
      <c r="X84" s="30" t="s">
        <v>188</v>
      </c>
    </row>
    <row r="85" spans="1:24" s="9" customFormat="1" ht="14.25" thickBot="1" thickTop="1">
      <c r="A85" s="70"/>
      <c r="B85" s="108"/>
      <c r="C85" s="45"/>
      <c r="D85" s="45"/>
      <c r="E85" s="45"/>
      <c r="F85" s="45"/>
      <c r="G85" s="45"/>
      <c r="H85" s="58"/>
      <c r="I85" s="58"/>
      <c r="J85" s="58"/>
      <c r="K85" s="83"/>
      <c r="L85" s="83"/>
      <c r="M85" s="168"/>
      <c r="N85" s="32"/>
      <c r="O85" s="165">
        <f aca="true" t="shared" si="4" ref="O85:T85">SUM(C44:C85)</f>
        <v>10738.839999999998</v>
      </c>
      <c r="P85" s="77">
        <f t="shared" si="4"/>
        <v>10000.72</v>
      </c>
      <c r="Q85" s="77">
        <f t="shared" si="4"/>
        <v>7324.81</v>
      </c>
      <c r="R85" s="77">
        <f t="shared" si="4"/>
        <v>7145.139999999999</v>
      </c>
      <c r="S85" s="77">
        <f t="shared" si="4"/>
        <v>7142.76</v>
      </c>
      <c r="T85" s="77">
        <f t="shared" si="4"/>
        <v>222.00000000000003</v>
      </c>
      <c r="U85" s="77">
        <f>SUM(K44:K85)</f>
        <v>19130</v>
      </c>
      <c r="V85" s="77">
        <f>SUM(L44:L85)</f>
        <v>19004</v>
      </c>
      <c r="W85" s="51">
        <f>SUM(F44:F85)/SUM(C44:C85)</f>
        <v>0.6653549172908806</v>
      </c>
      <c r="X85" s="51">
        <f>SUM(G44:G85)/SUM(C44:C85)</f>
        <v>0.6651332918639259</v>
      </c>
    </row>
    <row r="86" spans="1:14" ht="13.5" thickTop="1">
      <c r="A86" s="70" t="s">
        <v>103</v>
      </c>
      <c r="B86" s="108">
        <v>37441</v>
      </c>
      <c r="C86" s="45">
        <v>500.91</v>
      </c>
      <c r="D86" s="45">
        <v>479.31</v>
      </c>
      <c r="E86" s="45">
        <v>374.89</v>
      </c>
      <c r="F86" s="45">
        <v>363.83</v>
      </c>
      <c r="G86" s="45">
        <v>363.83</v>
      </c>
      <c r="H86" s="58">
        <v>17.6</v>
      </c>
      <c r="I86" s="58">
        <v>16.9</v>
      </c>
      <c r="J86" s="58">
        <v>15</v>
      </c>
      <c r="K86" s="83">
        <v>1496</v>
      </c>
      <c r="L86" s="83">
        <v>1496</v>
      </c>
      <c r="M86" s="168">
        <f>F86/C86</f>
        <v>0.7263380647222055</v>
      </c>
      <c r="N86" s="32">
        <f>G86/C86</f>
        <v>0.7263380647222055</v>
      </c>
    </row>
    <row r="87" spans="1:14" ht="12.75">
      <c r="A87" s="70" t="s">
        <v>103</v>
      </c>
      <c r="B87" s="108">
        <v>37448</v>
      </c>
      <c r="C87" s="45">
        <v>341.48</v>
      </c>
      <c r="D87" s="45">
        <v>303.25</v>
      </c>
      <c r="E87" s="45">
        <v>193.73</v>
      </c>
      <c r="F87" s="45">
        <v>187.83</v>
      </c>
      <c r="G87" s="45">
        <v>187.83</v>
      </c>
      <c r="H87" s="58">
        <v>9.4</v>
      </c>
      <c r="I87" s="58">
        <v>8.5</v>
      </c>
      <c r="J87" s="58">
        <v>7.2</v>
      </c>
      <c r="K87" s="83">
        <v>789</v>
      </c>
      <c r="L87" s="83">
        <v>789</v>
      </c>
      <c r="M87" s="168">
        <f>F87/C87</f>
        <v>0.5500468548670493</v>
      </c>
      <c r="N87" s="32">
        <f>G87/C87</f>
        <v>0.5500468548670493</v>
      </c>
    </row>
    <row r="88" spans="1:14" ht="12.75">
      <c r="A88" s="70" t="s">
        <v>103</v>
      </c>
      <c r="B88" s="108">
        <v>37455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58">
        <v>0</v>
      </c>
      <c r="I88" s="58">
        <v>0</v>
      </c>
      <c r="J88" s="58">
        <v>0</v>
      </c>
      <c r="K88" s="83">
        <v>0</v>
      </c>
      <c r="L88" s="83">
        <v>0</v>
      </c>
      <c r="M88" s="168">
        <v>0</v>
      </c>
      <c r="N88" s="32">
        <v>0</v>
      </c>
    </row>
    <row r="89" spans="1:14" ht="12.75">
      <c r="A89" s="70" t="s">
        <v>103</v>
      </c>
      <c r="B89" s="108">
        <v>37462</v>
      </c>
      <c r="C89" s="45">
        <v>570.22</v>
      </c>
      <c r="D89" s="45">
        <v>465.22</v>
      </c>
      <c r="E89" s="45">
        <v>288.19</v>
      </c>
      <c r="F89" s="45">
        <v>285.74</v>
      </c>
      <c r="G89" s="45">
        <v>285.74</v>
      </c>
      <c r="H89" s="58">
        <v>13.8</v>
      </c>
      <c r="I89" s="58">
        <v>11.4</v>
      </c>
      <c r="J89" s="58">
        <v>9.4</v>
      </c>
      <c r="K89" s="83">
        <v>986</v>
      </c>
      <c r="L89" s="83">
        <v>986</v>
      </c>
      <c r="M89" s="168">
        <f>F89/C89</f>
        <v>0.5011048367296833</v>
      </c>
      <c r="N89" s="32">
        <f>G89/C89</f>
        <v>0.5011048367296833</v>
      </c>
    </row>
    <row r="90" spans="1:14" ht="12.75">
      <c r="A90" s="70" t="s">
        <v>103</v>
      </c>
      <c r="B90" s="108">
        <v>37469</v>
      </c>
      <c r="C90" s="45">
        <v>458.93</v>
      </c>
      <c r="D90" s="45">
        <v>348.53</v>
      </c>
      <c r="E90" s="45">
        <v>175.06</v>
      </c>
      <c r="F90" s="45">
        <v>164.35</v>
      </c>
      <c r="G90" s="45">
        <v>162.29</v>
      </c>
      <c r="H90" s="58">
        <v>21.2</v>
      </c>
      <c r="I90" s="58">
        <v>15.3</v>
      </c>
      <c r="J90" s="58">
        <v>12</v>
      </c>
      <c r="K90" s="83">
        <v>710</v>
      </c>
      <c r="L90" s="83">
        <v>659</v>
      </c>
      <c r="M90" s="168">
        <f>F90/C90</f>
        <v>0.358115616760726</v>
      </c>
      <c r="N90" s="32">
        <f>G90/C90</f>
        <v>0.3536269147800318</v>
      </c>
    </row>
    <row r="91" spans="1:14" ht="12.75">
      <c r="A91" s="70" t="s">
        <v>103</v>
      </c>
      <c r="B91" s="108">
        <v>37476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58">
        <v>0</v>
      </c>
      <c r="I91" s="58">
        <v>0</v>
      </c>
      <c r="J91" s="58">
        <v>0</v>
      </c>
      <c r="K91" s="83">
        <v>0</v>
      </c>
      <c r="L91" s="83">
        <v>0</v>
      </c>
      <c r="M91" s="168">
        <v>0</v>
      </c>
      <c r="N91" s="32">
        <v>0</v>
      </c>
    </row>
    <row r="92" spans="1:14" ht="12.75">
      <c r="A92" s="70" t="s">
        <v>103</v>
      </c>
      <c r="B92" s="108">
        <v>37483</v>
      </c>
      <c r="C92" s="45">
        <v>286.78</v>
      </c>
      <c r="D92" s="45">
        <v>238.74</v>
      </c>
      <c r="E92" s="45">
        <v>182.49</v>
      </c>
      <c r="F92" s="45">
        <v>180.15</v>
      </c>
      <c r="G92" s="45">
        <v>180.15</v>
      </c>
      <c r="H92" s="58">
        <v>7.2</v>
      </c>
      <c r="I92" s="58">
        <v>5.5</v>
      </c>
      <c r="J92" s="58">
        <v>4.9</v>
      </c>
      <c r="K92" s="83">
        <v>498</v>
      </c>
      <c r="L92" s="83">
        <v>498</v>
      </c>
      <c r="M92" s="168">
        <f>F92/C92</f>
        <v>0.6281818815817003</v>
      </c>
      <c r="N92" s="32">
        <f>G92/C92</f>
        <v>0.6281818815817003</v>
      </c>
    </row>
    <row r="93" spans="1:14" ht="12.75">
      <c r="A93" s="70" t="s">
        <v>103</v>
      </c>
      <c r="B93" s="108">
        <v>37490</v>
      </c>
      <c r="C93" s="45">
        <v>228.14</v>
      </c>
      <c r="D93" s="45">
        <v>110.19</v>
      </c>
      <c r="E93" s="45">
        <v>66.45</v>
      </c>
      <c r="F93" s="45">
        <v>64.29</v>
      </c>
      <c r="G93" s="45">
        <v>64.29</v>
      </c>
      <c r="H93" s="58">
        <v>5.3</v>
      </c>
      <c r="I93" s="58">
        <v>2.8</v>
      </c>
      <c r="J93" s="58">
        <v>2.2</v>
      </c>
      <c r="K93" s="83">
        <v>184</v>
      </c>
      <c r="L93" s="83">
        <v>184</v>
      </c>
      <c r="M93" s="168">
        <f>F93/C93</f>
        <v>0.2818006487244675</v>
      </c>
      <c r="N93" s="32">
        <f>G93/C93</f>
        <v>0.2818006487244675</v>
      </c>
    </row>
    <row r="94" spans="1:14" ht="12.75">
      <c r="A94" s="70" t="s">
        <v>103</v>
      </c>
      <c r="B94" s="108">
        <v>37497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58">
        <v>0</v>
      </c>
      <c r="I94" s="58">
        <v>0</v>
      </c>
      <c r="J94" s="58">
        <v>0</v>
      </c>
      <c r="K94" s="83">
        <v>0</v>
      </c>
      <c r="L94" s="83">
        <v>0</v>
      </c>
      <c r="M94" s="168">
        <v>0</v>
      </c>
      <c r="N94" s="32">
        <v>0</v>
      </c>
    </row>
    <row r="95" spans="1:14" ht="12.75">
      <c r="A95" s="70" t="s">
        <v>103</v>
      </c>
      <c r="B95" s="108">
        <v>37504</v>
      </c>
      <c r="C95" s="45">
        <v>531.73</v>
      </c>
      <c r="D95" s="45">
        <v>374.69</v>
      </c>
      <c r="E95" s="45">
        <v>208.51</v>
      </c>
      <c r="F95" s="45">
        <v>201.19</v>
      </c>
      <c r="G95" s="45">
        <v>210.19</v>
      </c>
      <c r="H95" s="58">
        <v>15</v>
      </c>
      <c r="I95" s="58">
        <v>10.8</v>
      </c>
      <c r="J95" s="58">
        <v>8.1</v>
      </c>
      <c r="K95" s="83">
        <v>718</v>
      </c>
      <c r="L95" s="83">
        <v>718</v>
      </c>
      <c r="M95" s="168">
        <f aca="true" t="shared" si="5" ref="M95:M107">F95/C95</f>
        <v>0.37836872096740826</v>
      </c>
      <c r="N95" s="32">
        <f aca="true" t="shared" si="6" ref="N95:N107">G95/C95</f>
        <v>0.395294604404491</v>
      </c>
    </row>
    <row r="96" spans="1:14" ht="12.75">
      <c r="A96" s="70" t="s">
        <v>103</v>
      </c>
      <c r="B96" s="108">
        <v>37511</v>
      </c>
      <c r="C96" s="45">
        <v>748.56</v>
      </c>
      <c r="D96" s="45">
        <v>682.44</v>
      </c>
      <c r="E96" s="45">
        <v>515.41</v>
      </c>
      <c r="F96" s="45">
        <v>502.49</v>
      </c>
      <c r="G96" s="45">
        <v>502.49</v>
      </c>
      <c r="H96" s="58">
        <v>16.1</v>
      </c>
      <c r="I96" s="58">
        <v>14.9</v>
      </c>
      <c r="J96" s="58">
        <v>13.5</v>
      </c>
      <c r="K96" s="83">
        <v>1347</v>
      </c>
      <c r="L96" s="83">
        <v>1347</v>
      </c>
      <c r="M96" s="168">
        <f t="shared" si="5"/>
        <v>0.6712755156567276</v>
      </c>
      <c r="N96" s="32">
        <f t="shared" si="6"/>
        <v>0.6712755156567276</v>
      </c>
    </row>
    <row r="97" spans="1:14" ht="12.75">
      <c r="A97" s="70" t="s">
        <v>103</v>
      </c>
      <c r="B97" s="108">
        <v>37518</v>
      </c>
      <c r="C97" s="45">
        <v>525.21</v>
      </c>
      <c r="D97" s="45">
        <v>459.67</v>
      </c>
      <c r="E97" s="45">
        <v>311.65</v>
      </c>
      <c r="F97" s="45">
        <v>309.5</v>
      </c>
      <c r="G97" s="45">
        <v>309.5</v>
      </c>
      <c r="H97" s="58">
        <v>13.8</v>
      </c>
      <c r="I97" s="58">
        <v>12.6</v>
      </c>
      <c r="J97" s="58">
        <v>11.4</v>
      </c>
      <c r="K97" s="83">
        <v>1085</v>
      </c>
      <c r="L97" s="83">
        <v>1085</v>
      </c>
      <c r="M97" s="168">
        <f t="shared" si="5"/>
        <v>0.5892880942860951</v>
      </c>
      <c r="N97" s="32">
        <f t="shared" si="6"/>
        <v>0.5892880942860951</v>
      </c>
    </row>
    <row r="98" spans="1:14" ht="12.75">
      <c r="A98" s="70" t="s">
        <v>103</v>
      </c>
      <c r="B98" s="108">
        <v>37525</v>
      </c>
      <c r="C98" s="45">
        <v>234.98</v>
      </c>
      <c r="D98" s="45">
        <v>148.41</v>
      </c>
      <c r="E98" s="45">
        <v>114.57</v>
      </c>
      <c r="F98" s="45">
        <v>114.19</v>
      </c>
      <c r="G98" s="45">
        <v>114.19</v>
      </c>
      <c r="H98" s="58">
        <v>3.4</v>
      </c>
      <c r="I98" s="58">
        <v>2.2</v>
      </c>
      <c r="J98" s="58">
        <v>2</v>
      </c>
      <c r="K98" s="83">
        <v>240</v>
      </c>
      <c r="L98" s="83">
        <v>240</v>
      </c>
      <c r="M98" s="168">
        <f t="shared" si="5"/>
        <v>0.4859562515958805</v>
      </c>
      <c r="N98" s="32">
        <f t="shared" si="6"/>
        <v>0.4859562515958805</v>
      </c>
    </row>
    <row r="99" spans="1:14" ht="12.75">
      <c r="A99" s="70" t="s">
        <v>103</v>
      </c>
      <c r="B99" s="108">
        <v>37532</v>
      </c>
      <c r="C99" s="45">
        <v>3.24</v>
      </c>
      <c r="D99" s="45">
        <v>0</v>
      </c>
      <c r="E99" s="45">
        <v>0</v>
      </c>
      <c r="F99" s="45">
        <v>0</v>
      </c>
      <c r="G99" s="45">
        <v>0</v>
      </c>
      <c r="H99" s="58">
        <v>0</v>
      </c>
      <c r="I99" s="58">
        <v>0</v>
      </c>
      <c r="J99" s="58">
        <v>0</v>
      </c>
      <c r="K99" s="83">
        <v>0</v>
      </c>
      <c r="L99" s="83">
        <v>0</v>
      </c>
      <c r="M99" s="168">
        <f t="shared" si="5"/>
        <v>0</v>
      </c>
      <c r="N99" s="32">
        <f t="shared" si="6"/>
        <v>0</v>
      </c>
    </row>
    <row r="100" spans="1:14" s="9" customFormat="1" ht="12.75">
      <c r="A100" s="70" t="s">
        <v>103</v>
      </c>
      <c r="B100" s="108">
        <v>37539</v>
      </c>
      <c r="C100" s="45">
        <v>887.38</v>
      </c>
      <c r="D100" s="45">
        <v>545.26</v>
      </c>
      <c r="E100" s="45">
        <v>364.92</v>
      </c>
      <c r="F100" s="45">
        <v>355.54</v>
      </c>
      <c r="G100" s="45">
        <v>355.54</v>
      </c>
      <c r="H100" s="58">
        <v>15</v>
      </c>
      <c r="I100" s="58">
        <v>10.2</v>
      </c>
      <c r="J100" s="58">
        <v>8.2</v>
      </c>
      <c r="K100" s="83">
        <v>874</v>
      </c>
      <c r="L100" s="83">
        <v>874</v>
      </c>
      <c r="M100" s="168">
        <f t="shared" si="5"/>
        <v>0.40066262480560755</v>
      </c>
      <c r="N100" s="32">
        <f t="shared" si="6"/>
        <v>0.40066262480560755</v>
      </c>
    </row>
    <row r="101" spans="1:14" s="9" customFormat="1" ht="12.75">
      <c r="A101" s="70" t="s">
        <v>103</v>
      </c>
      <c r="B101" s="108">
        <v>37546</v>
      </c>
      <c r="C101" s="45">
        <v>965.51</v>
      </c>
      <c r="D101" s="45">
        <v>908.24</v>
      </c>
      <c r="E101" s="45">
        <v>569.8</v>
      </c>
      <c r="F101" s="45">
        <v>556.47</v>
      </c>
      <c r="G101" s="45">
        <v>556.47</v>
      </c>
      <c r="H101" s="58">
        <v>14.7</v>
      </c>
      <c r="I101" s="58">
        <v>13.8</v>
      </c>
      <c r="J101" s="58">
        <v>11.3</v>
      </c>
      <c r="K101" s="83">
        <v>1369</v>
      </c>
      <c r="L101" s="83">
        <v>1369</v>
      </c>
      <c r="M101" s="168">
        <f t="shared" si="5"/>
        <v>0.5763482511833125</v>
      </c>
      <c r="N101" s="32">
        <f t="shared" si="6"/>
        <v>0.5763482511833125</v>
      </c>
    </row>
    <row r="102" spans="1:24" s="9" customFormat="1" ht="12.75">
      <c r="A102" s="70" t="s">
        <v>103</v>
      </c>
      <c r="B102" s="108">
        <v>37553</v>
      </c>
      <c r="C102" s="45">
        <v>529.18</v>
      </c>
      <c r="D102" s="45">
        <v>504.87</v>
      </c>
      <c r="E102" s="45">
        <v>312.81</v>
      </c>
      <c r="F102" s="45">
        <v>304.5</v>
      </c>
      <c r="G102" s="45">
        <v>292.29</v>
      </c>
      <c r="H102" s="58">
        <v>15.4</v>
      </c>
      <c r="I102" s="58">
        <v>14.5</v>
      </c>
      <c r="J102" s="58">
        <v>10.7</v>
      </c>
      <c r="K102" s="83">
        <v>1350</v>
      </c>
      <c r="L102" s="83">
        <v>1155</v>
      </c>
      <c r="M102" s="168">
        <f t="shared" si="5"/>
        <v>0.5754185721304661</v>
      </c>
      <c r="N102" s="32">
        <f t="shared" si="6"/>
        <v>0.5523451377603085</v>
      </c>
      <c r="O102" s="90"/>
      <c r="P102" s="90"/>
      <c r="Q102" s="90"/>
      <c r="R102" s="90"/>
      <c r="S102" s="90"/>
      <c r="T102" s="91"/>
      <c r="U102" s="92"/>
      <c r="V102" s="92"/>
      <c r="W102" s="93"/>
      <c r="X102" s="93"/>
    </row>
    <row r="103" spans="1:14" s="9" customFormat="1" ht="12.75">
      <c r="A103" s="70" t="s">
        <v>103</v>
      </c>
      <c r="B103" s="108">
        <v>37560</v>
      </c>
      <c r="C103" s="45">
        <v>389.52</v>
      </c>
      <c r="D103" s="45">
        <v>328.89</v>
      </c>
      <c r="E103" s="45">
        <v>234.84</v>
      </c>
      <c r="F103" s="45">
        <v>230.13</v>
      </c>
      <c r="G103" s="45">
        <v>230.13</v>
      </c>
      <c r="H103" s="58">
        <v>10.5</v>
      </c>
      <c r="I103" s="58">
        <v>9</v>
      </c>
      <c r="J103" s="58">
        <v>7.9</v>
      </c>
      <c r="K103" s="83">
        <v>747</v>
      </c>
      <c r="L103" s="83">
        <v>747</v>
      </c>
      <c r="M103" s="168">
        <f t="shared" si="5"/>
        <v>0.5908040665434381</v>
      </c>
      <c r="N103" s="32">
        <f t="shared" si="6"/>
        <v>0.5908040665434381</v>
      </c>
    </row>
    <row r="104" spans="1:14" s="9" customFormat="1" ht="12.75">
      <c r="A104" s="70" t="s">
        <v>103</v>
      </c>
      <c r="B104" s="108">
        <v>37567</v>
      </c>
      <c r="C104" s="45">
        <v>384.68</v>
      </c>
      <c r="D104" s="45">
        <v>374.55</v>
      </c>
      <c r="E104" s="45">
        <v>289.9</v>
      </c>
      <c r="F104" s="45">
        <v>286.03</v>
      </c>
      <c r="G104" s="45">
        <v>286.03</v>
      </c>
      <c r="H104" s="58">
        <v>7.3</v>
      </c>
      <c r="I104" s="58">
        <v>7.2</v>
      </c>
      <c r="J104" s="58">
        <v>6.6</v>
      </c>
      <c r="K104" s="83">
        <v>673</v>
      </c>
      <c r="L104" s="83">
        <v>673</v>
      </c>
      <c r="M104" s="168">
        <f t="shared" si="5"/>
        <v>0.7435530830820422</v>
      </c>
      <c r="N104" s="32">
        <f t="shared" si="6"/>
        <v>0.7435530830820422</v>
      </c>
    </row>
    <row r="105" spans="1:14" s="9" customFormat="1" ht="12.75">
      <c r="A105" s="70" t="s">
        <v>103</v>
      </c>
      <c r="B105" s="108">
        <v>37574</v>
      </c>
      <c r="C105" s="45">
        <v>313.26</v>
      </c>
      <c r="D105" s="45">
        <v>310.47</v>
      </c>
      <c r="E105" s="45">
        <v>283.71</v>
      </c>
      <c r="F105" s="45">
        <v>282.62</v>
      </c>
      <c r="G105" s="45">
        <v>282.62</v>
      </c>
      <c r="H105" s="58">
        <v>8</v>
      </c>
      <c r="I105" s="58">
        <v>7.9</v>
      </c>
      <c r="J105" s="58">
        <v>7.7</v>
      </c>
      <c r="K105" s="83">
        <v>801</v>
      </c>
      <c r="L105" s="83">
        <v>801</v>
      </c>
      <c r="M105" s="168">
        <f t="shared" si="5"/>
        <v>0.9021898742258827</v>
      </c>
      <c r="N105" s="32">
        <f t="shared" si="6"/>
        <v>0.9021898742258827</v>
      </c>
    </row>
    <row r="106" spans="1:24" s="9" customFormat="1" ht="12.75">
      <c r="A106" s="70" t="s">
        <v>103</v>
      </c>
      <c r="B106" s="108">
        <v>37581</v>
      </c>
      <c r="C106" s="45">
        <v>524.82</v>
      </c>
      <c r="D106" s="45">
        <v>492.5</v>
      </c>
      <c r="E106" s="45">
        <v>413.34</v>
      </c>
      <c r="F106" s="45">
        <v>409.11</v>
      </c>
      <c r="G106" s="45">
        <v>409.11</v>
      </c>
      <c r="H106" s="58">
        <v>12.6</v>
      </c>
      <c r="I106" s="58">
        <v>11.7</v>
      </c>
      <c r="J106" s="58">
        <v>11</v>
      </c>
      <c r="K106" s="83">
        <v>1236</v>
      </c>
      <c r="L106" s="83">
        <v>1236</v>
      </c>
      <c r="M106" s="168">
        <f t="shared" si="5"/>
        <v>0.7795244083685835</v>
      </c>
      <c r="N106" s="32">
        <f t="shared" si="6"/>
        <v>0.7795244083685835</v>
      </c>
      <c r="O106" s="90"/>
      <c r="P106" s="90"/>
      <c r="Q106" s="90"/>
      <c r="R106" s="90"/>
      <c r="S106" s="90"/>
      <c r="T106" s="91"/>
      <c r="U106" s="92"/>
      <c r="V106" s="92"/>
      <c r="W106" s="93"/>
      <c r="X106" s="93"/>
    </row>
    <row r="107" spans="1:14" s="9" customFormat="1" ht="12.75">
      <c r="A107" s="70" t="s">
        <v>103</v>
      </c>
      <c r="B107" s="108">
        <v>37588</v>
      </c>
      <c r="C107" s="45">
        <v>445.77</v>
      </c>
      <c r="D107" s="45">
        <v>434.39</v>
      </c>
      <c r="E107" s="45">
        <v>341.58</v>
      </c>
      <c r="F107" s="45">
        <v>338.88</v>
      </c>
      <c r="G107" s="45">
        <v>338.88</v>
      </c>
      <c r="H107" s="58">
        <v>7.9</v>
      </c>
      <c r="I107" s="58">
        <v>7.7</v>
      </c>
      <c r="J107" s="58" t="s">
        <v>125</v>
      </c>
      <c r="K107" s="83">
        <v>758</v>
      </c>
      <c r="L107" s="83">
        <v>758</v>
      </c>
      <c r="M107" s="168">
        <f t="shared" si="5"/>
        <v>0.7602126657244768</v>
      </c>
      <c r="N107" s="32">
        <f t="shared" si="6"/>
        <v>0.7602126657244768</v>
      </c>
    </row>
    <row r="108" spans="1:24" s="9" customFormat="1" ht="12.75">
      <c r="A108" s="70" t="s">
        <v>103</v>
      </c>
      <c r="B108" s="108">
        <v>37595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58">
        <v>0</v>
      </c>
      <c r="I108" s="58">
        <v>0</v>
      </c>
      <c r="J108" s="58">
        <v>0</v>
      </c>
      <c r="K108" s="83">
        <v>0</v>
      </c>
      <c r="L108" s="83">
        <v>0</v>
      </c>
      <c r="M108" s="168">
        <v>0</v>
      </c>
      <c r="N108" s="32">
        <v>0</v>
      </c>
      <c r="O108" s="74"/>
      <c r="P108" s="74"/>
      <c r="Q108" s="74"/>
      <c r="R108" s="74"/>
      <c r="S108" s="74"/>
      <c r="T108" s="75"/>
      <c r="U108" s="94"/>
      <c r="V108" s="94"/>
      <c r="W108" s="76"/>
      <c r="X108" s="76"/>
    </row>
    <row r="109" spans="1:24" s="9" customFormat="1" ht="12.75">
      <c r="A109" s="70" t="s">
        <v>103</v>
      </c>
      <c r="B109" s="108">
        <v>37602</v>
      </c>
      <c r="C109" s="45">
        <v>1393.93</v>
      </c>
      <c r="D109" s="45">
        <v>1200.46</v>
      </c>
      <c r="E109" s="45">
        <v>1031.56</v>
      </c>
      <c r="F109" s="45">
        <v>1026.42</v>
      </c>
      <c r="G109" s="45">
        <v>1026.42</v>
      </c>
      <c r="H109" s="58">
        <v>20</v>
      </c>
      <c r="I109" s="58">
        <v>17.5</v>
      </c>
      <c r="J109" s="58">
        <v>16.9</v>
      </c>
      <c r="K109" s="83">
        <v>2064</v>
      </c>
      <c r="L109" s="83">
        <v>2064</v>
      </c>
      <c r="M109" s="168">
        <f>F109/C109</f>
        <v>0.7363497449656726</v>
      </c>
      <c r="N109" s="32">
        <f>G109/C109</f>
        <v>0.7363497449656726</v>
      </c>
      <c r="O109" s="74"/>
      <c r="P109" s="74"/>
      <c r="Q109" s="74"/>
      <c r="R109" s="74"/>
      <c r="S109" s="74"/>
      <c r="T109" s="75"/>
      <c r="U109" s="94"/>
      <c r="V109" s="94"/>
      <c r="W109" s="76"/>
      <c r="X109" s="76"/>
    </row>
    <row r="110" spans="1:24" s="9" customFormat="1" ht="12.75">
      <c r="A110" s="70" t="s">
        <v>103</v>
      </c>
      <c r="B110" s="108">
        <v>37609</v>
      </c>
      <c r="C110" s="45">
        <v>851.74</v>
      </c>
      <c r="D110" s="45">
        <v>783.44</v>
      </c>
      <c r="E110" s="45">
        <v>611.13</v>
      </c>
      <c r="F110" s="45">
        <v>600.04</v>
      </c>
      <c r="G110" s="45">
        <v>600.04</v>
      </c>
      <c r="H110" s="58">
        <v>16.2</v>
      </c>
      <c r="I110" s="58">
        <v>15</v>
      </c>
      <c r="J110" s="58">
        <v>13.6</v>
      </c>
      <c r="K110" s="83">
        <v>1666</v>
      </c>
      <c r="L110" s="83">
        <v>1666</v>
      </c>
      <c r="M110" s="168">
        <f>F110/C110</f>
        <v>0.7044872848521849</v>
      </c>
      <c r="N110" s="32">
        <f>G110/C110</f>
        <v>0.7044872848521849</v>
      </c>
      <c r="O110" s="74"/>
      <c r="P110" s="74"/>
      <c r="Q110" s="74"/>
      <c r="R110" s="74"/>
      <c r="S110" s="74"/>
      <c r="T110" s="75"/>
      <c r="U110" s="94"/>
      <c r="V110" s="94"/>
      <c r="W110" s="76"/>
      <c r="X110" s="76"/>
    </row>
    <row r="111" spans="1:24" s="9" customFormat="1" ht="12.75">
      <c r="A111" s="70" t="s">
        <v>103</v>
      </c>
      <c r="B111" s="108">
        <v>37616</v>
      </c>
      <c r="C111" s="45">
        <v>919.32</v>
      </c>
      <c r="D111" s="45">
        <v>903.57</v>
      </c>
      <c r="E111" s="45">
        <v>822.69</v>
      </c>
      <c r="F111" s="45">
        <v>818.84</v>
      </c>
      <c r="G111" s="45">
        <v>818.84</v>
      </c>
      <c r="H111" s="58">
        <v>17.2</v>
      </c>
      <c r="I111" s="58">
        <v>16.9</v>
      </c>
      <c r="J111" s="58">
        <v>16.6</v>
      </c>
      <c r="K111" s="83">
        <v>2050</v>
      </c>
      <c r="L111" s="83">
        <v>2050</v>
      </c>
      <c r="M111" s="168">
        <f>F111/C111</f>
        <v>0.8907018230866293</v>
      </c>
      <c r="N111" s="32">
        <f>G111/C111</f>
        <v>0.8907018230866293</v>
      </c>
      <c r="O111" s="74"/>
      <c r="P111" s="74"/>
      <c r="Q111" s="74"/>
      <c r="R111" s="74"/>
      <c r="S111" s="74"/>
      <c r="T111" s="75"/>
      <c r="U111" s="94"/>
      <c r="V111" s="94"/>
      <c r="W111" s="76"/>
      <c r="X111" s="76"/>
    </row>
    <row r="112" spans="1:24" s="9" customFormat="1" ht="12.75">
      <c r="A112" s="70" t="s">
        <v>103</v>
      </c>
      <c r="B112" s="108">
        <v>37623</v>
      </c>
      <c r="C112" s="45">
        <v>326.13</v>
      </c>
      <c r="D112" s="45">
        <v>325.77</v>
      </c>
      <c r="E112" s="45">
        <v>303.56</v>
      </c>
      <c r="F112" s="45">
        <v>303.31</v>
      </c>
      <c r="G112" s="45">
        <v>303.31</v>
      </c>
      <c r="H112" s="58">
        <v>5.8</v>
      </c>
      <c r="I112" s="58">
        <v>5.8</v>
      </c>
      <c r="J112" s="58">
        <v>5.7</v>
      </c>
      <c r="K112" s="83">
        <v>767</v>
      </c>
      <c r="L112" s="83">
        <v>767</v>
      </c>
      <c r="M112" s="168">
        <f>F112/C112</f>
        <v>0.9300279029834728</v>
      </c>
      <c r="N112" s="32">
        <f>G112/C112</f>
        <v>0.9300279029834728</v>
      </c>
      <c r="O112" s="74"/>
      <c r="P112" s="74"/>
      <c r="Q112" s="74"/>
      <c r="R112" s="74"/>
      <c r="S112" s="74"/>
      <c r="T112" s="75"/>
      <c r="U112" s="94"/>
      <c r="V112" s="94"/>
      <c r="W112" s="76"/>
      <c r="X112" s="76"/>
    </row>
    <row r="113" spans="1:24" s="9" customFormat="1" ht="12.75">
      <c r="A113" s="70" t="s">
        <v>103</v>
      </c>
      <c r="B113" s="108">
        <v>37630</v>
      </c>
      <c r="C113" s="45">
        <v>634.02</v>
      </c>
      <c r="D113" s="45">
        <v>609.2</v>
      </c>
      <c r="E113" s="45">
        <v>524.48</v>
      </c>
      <c r="F113" s="45">
        <v>521.88</v>
      </c>
      <c r="G113" s="45">
        <v>521.88</v>
      </c>
      <c r="H113" s="58">
        <v>12.9</v>
      </c>
      <c r="I113" s="58">
        <v>12.4</v>
      </c>
      <c r="J113" s="58">
        <v>11.2</v>
      </c>
      <c r="K113" s="83">
        <v>1695</v>
      </c>
      <c r="L113" s="83">
        <v>1695</v>
      </c>
      <c r="M113" s="168">
        <f>F113/C113</f>
        <v>0.8231286079303493</v>
      </c>
      <c r="N113" s="32">
        <f>G113/C113</f>
        <v>0.8231286079303493</v>
      </c>
      <c r="O113" s="74"/>
      <c r="P113" s="74"/>
      <c r="Q113" s="74"/>
      <c r="R113" s="74"/>
      <c r="S113" s="74"/>
      <c r="T113" s="75"/>
      <c r="U113" s="94"/>
      <c r="V113" s="94"/>
      <c r="W113" s="76"/>
      <c r="X113" s="76"/>
    </row>
    <row r="114" spans="1:24" s="9" customFormat="1" ht="12.75">
      <c r="A114" s="70" t="s">
        <v>103</v>
      </c>
      <c r="B114" s="108">
        <v>37637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58">
        <v>0</v>
      </c>
      <c r="I114" s="58">
        <v>0</v>
      </c>
      <c r="J114" s="58">
        <v>0</v>
      </c>
      <c r="K114" s="83">
        <v>0</v>
      </c>
      <c r="L114" s="83">
        <v>0</v>
      </c>
      <c r="M114" s="168">
        <v>0</v>
      </c>
      <c r="N114" s="32">
        <v>0</v>
      </c>
      <c r="O114" s="74"/>
      <c r="P114" s="74"/>
      <c r="Q114" s="74"/>
      <c r="R114" s="74"/>
      <c r="S114" s="74"/>
      <c r="T114" s="75"/>
      <c r="U114" s="94"/>
      <c r="V114" s="94"/>
      <c r="W114" s="76"/>
      <c r="X114" s="76"/>
    </row>
    <row r="115" spans="1:24" s="9" customFormat="1" ht="12.75">
      <c r="A115" s="70" t="s">
        <v>103</v>
      </c>
      <c r="B115" s="108">
        <v>37644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58">
        <v>0</v>
      </c>
      <c r="I115" s="58">
        <v>0</v>
      </c>
      <c r="J115" s="58">
        <v>0</v>
      </c>
      <c r="K115" s="83">
        <v>0</v>
      </c>
      <c r="L115" s="83">
        <v>0</v>
      </c>
      <c r="M115" s="168">
        <v>0</v>
      </c>
      <c r="N115" s="32">
        <v>0</v>
      </c>
      <c r="O115" s="74"/>
      <c r="P115" s="74"/>
      <c r="Q115" s="74"/>
      <c r="R115" s="74"/>
      <c r="S115" s="74"/>
      <c r="T115" s="75"/>
      <c r="U115" s="94"/>
      <c r="V115" s="94"/>
      <c r="W115" s="76"/>
      <c r="X115" s="76"/>
    </row>
    <row r="116" spans="1:24" s="9" customFormat="1" ht="12.75">
      <c r="A116" s="70" t="s">
        <v>103</v>
      </c>
      <c r="B116" s="108">
        <v>37651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58">
        <v>0</v>
      </c>
      <c r="I116" s="58">
        <v>0</v>
      </c>
      <c r="J116" s="58">
        <v>0</v>
      </c>
      <c r="K116" s="83">
        <v>0</v>
      </c>
      <c r="L116" s="83">
        <v>0</v>
      </c>
      <c r="M116" s="168">
        <v>0</v>
      </c>
      <c r="N116" s="32">
        <v>0</v>
      </c>
      <c r="O116" s="74"/>
      <c r="P116" s="74"/>
      <c r="Q116" s="74"/>
      <c r="R116" s="74"/>
      <c r="S116" s="74"/>
      <c r="T116" s="75"/>
      <c r="U116" s="94"/>
      <c r="V116" s="94"/>
      <c r="W116" s="76"/>
      <c r="X116" s="76"/>
    </row>
    <row r="117" spans="1:24" s="9" customFormat="1" ht="12.75">
      <c r="A117" s="70" t="s">
        <v>103</v>
      </c>
      <c r="B117" s="108">
        <v>37658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58">
        <v>0</v>
      </c>
      <c r="I117" s="58">
        <v>0</v>
      </c>
      <c r="J117" s="58">
        <v>0</v>
      </c>
      <c r="K117" s="83">
        <v>0</v>
      </c>
      <c r="L117" s="83">
        <v>0</v>
      </c>
      <c r="M117" s="168">
        <v>0</v>
      </c>
      <c r="N117" s="32">
        <v>0</v>
      </c>
      <c r="O117" s="74"/>
      <c r="P117" s="74"/>
      <c r="Q117" s="74"/>
      <c r="R117" s="74"/>
      <c r="S117" s="74"/>
      <c r="T117" s="75"/>
      <c r="U117" s="94"/>
      <c r="V117" s="94"/>
      <c r="W117" s="76"/>
      <c r="X117" s="76"/>
    </row>
    <row r="118" spans="1:24" s="9" customFormat="1" ht="12.75">
      <c r="A118" s="70" t="s">
        <v>103</v>
      </c>
      <c r="B118" s="108">
        <v>37665</v>
      </c>
      <c r="C118" s="45"/>
      <c r="D118" s="45"/>
      <c r="E118" s="45"/>
      <c r="F118" s="45"/>
      <c r="G118" s="45"/>
      <c r="H118" s="58"/>
      <c r="I118" s="58"/>
      <c r="J118" s="58"/>
      <c r="K118" s="83"/>
      <c r="L118" s="83"/>
      <c r="M118" s="168"/>
      <c r="N118" s="32"/>
      <c r="O118" s="74"/>
      <c r="P118" s="74"/>
      <c r="Q118" s="74"/>
      <c r="R118" s="74"/>
      <c r="S118" s="74"/>
      <c r="T118" s="75"/>
      <c r="U118" s="94"/>
      <c r="V118" s="94"/>
      <c r="W118" s="76"/>
      <c r="X118" s="76"/>
    </row>
    <row r="119" spans="1:24" s="9" customFormat="1" ht="12.75">
      <c r="A119" s="70" t="s">
        <v>103</v>
      </c>
      <c r="B119" s="108">
        <v>37672</v>
      </c>
      <c r="C119" s="45"/>
      <c r="D119" s="45"/>
      <c r="E119" s="45"/>
      <c r="F119" s="45"/>
      <c r="G119" s="45"/>
      <c r="H119" s="58"/>
      <c r="I119" s="58"/>
      <c r="J119" s="58"/>
      <c r="K119" s="83"/>
      <c r="L119" s="83"/>
      <c r="M119" s="168"/>
      <c r="N119" s="32"/>
      <c r="O119" s="74"/>
      <c r="P119" s="74"/>
      <c r="Q119" s="74"/>
      <c r="R119" s="74"/>
      <c r="S119" s="74"/>
      <c r="T119" s="75"/>
      <c r="U119" s="94"/>
      <c r="V119" s="94"/>
      <c r="W119" s="76"/>
      <c r="X119" s="76"/>
    </row>
    <row r="120" spans="1:24" s="9" customFormat="1" ht="12.75">
      <c r="A120" s="70" t="s">
        <v>103</v>
      </c>
      <c r="B120" s="108">
        <v>37679</v>
      </c>
      <c r="C120" s="45"/>
      <c r="D120" s="45"/>
      <c r="E120" s="45"/>
      <c r="F120" s="45"/>
      <c r="G120" s="45"/>
      <c r="H120" s="58"/>
      <c r="I120" s="58"/>
      <c r="J120" s="58"/>
      <c r="K120" s="83"/>
      <c r="L120" s="83"/>
      <c r="M120" s="168"/>
      <c r="N120" s="32"/>
      <c r="O120" s="74"/>
      <c r="P120" s="74"/>
      <c r="Q120" s="74"/>
      <c r="R120" s="74"/>
      <c r="S120" s="74"/>
      <c r="T120" s="75"/>
      <c r="U120" s="94"/>
      <c r="V120" s="94"/>
      <c r="W120" s="76"/>
      <c r="X120" s="76"/>
    </row>
    <row r="121" spans="1:24" s="9" customFormat="1" ht="12.75">
      <c r="A121" s="70"/>
      <c r="B121" s="108"/>
      <c r="C121" s="45"/>
      <c r="D121" s="45"/>
      <c r="E121" s="45"/>
      <c r="F121" s="45"/>
      <c r="G121" s="45"/>
      <c r="H121" s="58"/>
      <c r="I121" s="58"/>
      <c r="J121" s="58"/>
      <c r="K121" s="83"/>
      <c r="L121" s="83"/>
      <c r="M121" s="168"/>
      <c r="N121" s="32"/>
      <c r="O121" s="74"/>
      <c r="P121" s="74"/>
      <c r="Q121" s="74"/>
      <c r="R121" s="74"/>
      <c r="S121" s="74"/>
      <c r="T121" s="75"/>
      <c r="U121" s="94"/>
      <c r="V121" s="94"/>
      <c r="W121" s="76"/>
      <c r="X121" s="76"/>
    </row>
    <row r="122" spans="1:24" s="9" customFormat="1" ht="12.75">
      <c r="A122" s="70"/>
      <c r="B122" s="108"/>
      <c r="C122" s="45"/>
      <c r="D122" s="45"/>
      <c r="E122" s="45"/>
      <c r="F122" s="45"/>
      <c r="G122" s="45"/>
      <c r="H122" s="58"/>
      <c r="I122" s="58"/>
      <c r="J122" s="58"/>
      <c r="K122" s="83"/>
      <c r="L122" s="83"/>
      <c r="M122" s="168"/>
      <c r="N122" s="32"/>
      <c r="O122" s="74"/>
      <c r="P122" s="74"/>
      <c r="Q122" s="74"/>
      <c r="R122" s="74"/>
      <c r="S122" s="74"/>
      <c r="T122" s="75"/>
      <c r="U122" s="94"/>
      <c r="V122" s="94"/>
      <c r="W122" s="76"/>
      <c r="X122" s="76"/>
    </row>
    <row r="123" spans="1:24" s="9" customFormat="1" ht="13.5" thickBot="1">
      <c r="A123" s="70"/>
      <c r="B123" s="108"/>
      <c r="C123" s="45"/>
      <c r="D123" s="45"/>
      <c r="E123" s="45"/>
      <c r="F123" s="45"/>
      <c r="G123" s="45"/>
      <c r="H123" s="58"/>
      <c r="I123" s="58"/>
      <c r="J123" s="58"/>
      <c r="K123" s="83"/>
      <c r="L123" s="83"/>
      <c r="M123" s="168"/>
      <c r="N123" s="32"/>
      <c r="O123" s="74"/>
      <c r="P123" s="74"/>
      <c r="Q123" s="74"/>
      <c r="R123" s="74"/>
      <c r="S123" s="74"/>
      <c r="T123" s="75"/>
      <c r="U123" s="94"/>
      <c r="V123" s="94"/>
      <c r="W123" s="76"/>
      <c r="X123" s="76"/>
    </row>
    <row r="124" spans="1:24" s="9" customFormat="1" ht="14.25" thickBot="1" thickTop="1">
      <c r="A124" s="70"/>
      <c r="B124" s="108"/>
      <c r="C124" s="45"/>
      <c r="D124" s="45"/>
      <c r="E124" s="45"/>
      <c r="F124" s="45"/>
      <c r="G124" s="45"/>
      <c r="H124" s="58"/>
      <c r="I124" s="58"/>
      <c r="J124" s="58"/>
      <c r="K124" s="83"/>
      <c r="L124" s="83"/>
      <c r="M124" s="168"/>
      <c r="N124" s="32"/>
      <c r="O124" s="202"/>
      <c r="P124" s="183" t="s">
        <v>231</v>
      </c>
      <c r="Q124" s="184"/>
      <c r="R124" s="85"/>
      <c r="S124" s="85"/>
      <c r="T124" s="86"/>
      <c r="U124" s="87"/>
      <c r="V124" s="87"/>
      <c r="W124" s="88"/>
      <c r="X124" s="88"/>
    </row>
    <row r="125" spans="1:24" s="9" customFormat="1" ht="14.25" thickBot="1" thickTop="1">
      <c r="A125" s="70"/>
      <c r="B125" s="108"/>
      <c r="C125" s="45"/>
      <c r="D125" s="45"/>
      <c r="E125" s="45"/>
      <c r="F125" s="45"/>
      <c r="G125" s="45"/>
      <c r="H125" s="58"/>
      <c r="I125" s="58"/>
      <c r="J125" s="58"/>
      <c r="K125" s="83"/>
      <c r="L125" s="83"/>
      <c r="M125" s="168"/>
      <c r="N125" s="32"/>
      <c r="O125" s="160" t="s">
        <v>92</v>
      </c>
      <c r="P125" s="41" t="s">
        <v>93</v>
      </c>
      <c r="Q125" s="41" t="s">
        <v>11</v>
      </c>
      <c r="R125" s="41" t="s">
        <v>94</v>
      </c>
      <c r="S125" s="119" t="s">
        <v>175</v>
      </c>
      <c r="T125" s="38" t="s">
        <v>10</v>
      </c>
      <c r="U125" s="79" t="s">
        <v>94</v>
      </c>
      <c r="V125" s="120" t="s">
        <v>188</v>
      </c>
      <c r="W125" s="30" t="s">
        <v>94</v>
      </c>
      <c r="X125" s="30" t="s">
        <v>188</v>
      </c>
    </row>
    <row r="126" spans="1:24" s="9" customFormat="1" ht="14.25" thickBot="1" thickTop="1">
      <c r="A126" s="70"/>
      <c r="B126" s="108"/>
      <c r="C126" s="45"/>
      <c r="D126" s="45"/>
      <c r="E126" s="45"/>
      <c r="F126" s="45"/>
      <c r="G126" s="45"/>
      <c r="H126" s="58"/>
      <c r="I126" s="58"/>
      <c r="J126" s="58"/>
      <c r="K126" s="83"/>
      <c r="L126" s="83"/>
      <c r="M126" s="168"/>
      <c r="N126" s="32"/>
      <c r="O126" s="165">
        <f aca="true" t="shared" si="7" ref="O126:T126">SUM(C86:C126)</f>
        <v>12995.44</v>
      </c>
      <c r="P126" s="77">
        <f t="shared" si="7"/>
        <v>11332.060000000003</v>
      </c>
      <c r="Q126" s="77">
        <f t="shared" si="7"/>
        <v>8535.27</v>
      </c>
      <c r="R126" s="77">
        <f t="shared" si="7"/>
        <v>8407.33</v>
      </c>
      <c r="S126" s="77">
        <f t="shared" si="7"/>
        <v>8402.06</v>
      </c>
      <c r="T126" s="77">
        <f t="shared" si="7"/>
        <v>286.3</v>
      </c>
      <c r="U126" s="77">
        <f>SUM(K86:K126)</f>
        <v>24103</v>
      </c>
      <c r="V126" s="77">
        <f>SUM(L86:L126)</f>
        <v>23857</v>
      </c>
      <c r="W126" s="51">
        <f>SUM(F86:F126)/SUM(C86:C126)</f>
        <v>0.6469446205746016</v>
      </c>
      <c r="X126" s="51">
        <f>SUM(G86:G126)/SUM(C86:C126)</f>
        <v>0.6465390937128715</v>
      </c>
    </row>
    <row r="127" spans="1:14" ht="13.5" thickTop="1">
      <c r="A127" s="70" t="s">
        <v>106</v>
      </c>
      <c r="B127" s="108">
        <v>37444</v>
      </c>
      <c r="C127" s="45">
        <v>583.87</v>
      </c>
      <c r="D127" s="45">
        <v>558.56</v>
      </c>
      <c r="E127" s="45">
        <v>440.83</v>
      </c>
      <c r="F127" s="45">
        <v>371.62</v>
      </c>
      <c r="G127" s="45">
        <v>371.62</v>
      </c>
      <c r="H127" s="58">
        <v>15.1</v>
      </c>
      <c r="I127" s="58">
        <v>14.3</v>
      </c>
      <c r="J127" s="58">
        <v>12.8</v>
      </c>
      <c r="K127" s="83">
        <v>1356</v>
      </c>
      <c r="L127" s="83">
        <v>1356</v>
      </c>
      <c r="M127" s="168">
        <f>F127/C127</f>
        <v>0.6364772980286708</v>
      </c>
      <c r="N127" s="32">
        <f>G127/C127</f>
        <v>0.6364772980286708</v>
      </c>
    </row>
    <row r="128" spans="1:14" ht="12.75">
      <c r="A128" s="70" t="s">
        <v>106</v>
      </c>
      <c r="B128" s="108">
        <v>37451</v>
      </c>
      <c r="C128" s="45">
        <v>191.17</v>
      </c>
      <c r="D128" s="45">
        <v>161.88</v>
      </c>
      <c r="E128" s="45">
        <v>92.09</v>
      </c>
      <c r="F128" s="45">
        <v>88.25</v>
      </c>
      <c r="G128" s="45">
        <v>88.25</v>
      </c>
      <c r="H128" s="58">
        <v>5.4</v>
      </c>
      <c r="I128" s="58">
        <v>4.6</v>
      </c>
      <c r="J128" s="58">
        <v>3.7</v>
      </c>
      <c r="K128" s="83">
        <v>497</v>
      </c>
      <c r="L128" s="83">
        <v>497</v>
      </c>
      <c r="M128" s="168">
        <f>F128/C128</f>
        <v>0.4616310090495371</v>
      </c>
      <c r="N128" s="32">
        <f>G128/C128</f>
        <v>0.4616310090495371</v>
      </c>
    </row>
    <row r="129" spans="1:14" ht="12.75">
      <c r="A129" s="70" t="s">
        <v>106</v>
      </c>
      <c r="B129" s="108">
        <v>37458</v>
      </c>
      <c r="C129" s="45">
        <v>509.65</v>
      </c>
      <c r="D129" s="45">
        <v>442.82</v>
      </c>
      <c r="E129" s="45">
        <v>258.32</v>
      </c>
      <c r="F129" s="45">
        <v>254.35</v>
      </c>
      <c r="G129" s="45">
        <v>254.35</v>
      </c>
      <c r="H129" s="58">
        <v>20.5</v>
      </c>
      <c r="I129" s="58">
        <v>18.1</v>
      </c>
      <c r="J129" s="58">
        <v>14.1</v>
      </c>
      <c r="K129" s="83">
        <v>1189</v>
      </c>
      <c r="L129" s="83">
        <v>1189</v>
      </c>
      <c r="M129" s="168">
        <f>F129/C129</f>
        <v>0.4990679878347886</v>
      </c>
      <c r="N129" s="32">
        <f>G129/C129</f>
        <v>0.4990679878347886</v>
      </c>
    </row>
    <row r="130" spans="1:14" ht="12.75">
      <c r="A130" s="70" t="s">
        <v>106</v>
      </c>
      <c r="B130" s="108">
        <v>37465</v>
      </c>
      <c r="C130" s="45">
        <v>346.24</v>
      </c>
      <c r="D130" s="45">
        <v>331.24</v>
      </c>
      <c r="E130" s="45">
        <v>251.62</v>
      </c>
      <c r="F130" s="45">
        <v>243.52</v>
      </c>
      <c r="G130" s="45">
        <v>243.52</v>
      </c>
      <c r="H130" s="58">
        <v>6.1</v>
      </c>
      <c r="I130" s="58">
        <v>5.8</v>
      </c>
      <c r="J130" s="58">
        <v>5.5</v>
      </c>
      <c r="K130" s="83">
        <v>603</v>
      </c>
      <c r="L130" s="83">
        <v>603</v>
      </c>
      <c r="M130" s="168">
        <f>F130/C130</f>
        <v>0.7033271719038817</v>
      </c>
      <c r="N130" s="32">
        <f>G130/C130</f>
        <v>0.7033271719038817</v>
      </c>
    </row>
    <row r="131" spans="1:14" ht="12.75">
      <c r="A131" s="70" t="s">
        <v>106</v>
      </c>
      <c r="B131" s="108">
        <v>37472</v>
      </c>
      <c r="C131" s="45">
        <v>183.94</v>
      </c>
      <c r="D131" s="45">
        <v>162.32</v>
      </c>
      <c r="E131" s="45">
        <v>104.19</v>
      </c>
      <c r="F131" s="45">
        <v>101.89</v>
      </c>
      <c r="G131" s="45">
        <v>101.89</v>
      </c>
      <c r="H131" s="58">
        <v>7.9</v>
      </c>
      <c r="I131" s="58">
        <v>7</v>
      </c>
      <c r="J131" s="58">
        <v>6.1</v>
      </c>
      <c r="K131" s="83">
        <v>411</v>
      </c>
      <c r="L131" s="83">
        <v>411</v>
      </c>
      <c r="M131" s="168">
        <f>F131/C131</f>
        <v>0.5539306295531151</v>
      </c>
      <c r="N131" s="32">
        <f>G131/C131</f>
        <v>0.5539306295531151</v>
      </c>
    </row>
    <row r="132" spans="1:14" ht="12.75">
      <c r="A132" s="70" t="s">
        <v>106</v>
      </c>
      <c r="B132" s="108">
        <v>37479</v>
      </c>
      <c r="C132" s="45">
        <v>531</v>
      </c>
      <c r="D132" s="45">
        <v>506.17</v>
      </c>
      <c r="E132" s="45">
        <v>394.64</v>
      </c>
      <c r="F132" s="45">
        <v>391.13</v>
      </c>
      <c r="G132" s="45">
        <v>391.13</v>
      </c>
      <c r="H132" s="58">
        <v>15.4</v>
      </c>
      <c r="I132" s="58">
        <v>14.7</v>
      </c>
      <c r="J132" s="58">
        <v>13.1</v>
      </c>
      <c r="K132" s="83">
        <v>1439</v>
      </c>
      <c r="L132" s="83">
        <v>1439</v>
      </c>
      <c r="M132" s="168">
        <f aca="true" t="shared" si="8" ref="M132:M148">F132/C132</f>
        <v>0.7365913370998116</v>
      </c>
      <c r="N132" s="32">
        <f aca="true" t="shared" si="9" ref="N132:N149">G132/C132</f>
        <v>0.7365913370998116</v>
      </c>
    </row>
    <row r="133" spans="1:14" ht="12.75">
      <c r="A133" s="70" t="s">
        <v>106</v>
      </c>
      <c r="B133" s="108">
        <v>37486</v>
      </c>
      <c r="C133" s="45">
        <v>528.02</v>
      </c>
      <c r="D133" s="45">
        <v>510.32</v>
      </c>
      <c r="E133" s="45">
        <v>358.53</v>
      </c>
      <c r="F133" s="45">
        <v>357.15</v>
      </c>
      <c r="G133" s="45">
        <v>357.15</v>
      </c>
      <c r="H133" s="58">
        <v>18.8</v>
      </c>
      <c r="I133" s="58">
        <v>18.1</v>
      </c>
      <c r="J133" s="58">
        <v>14.8</v>
      </c>
      <c r="K133" s="83">
        <v>1366</v>
      </c>
      <c r="L133" s="83">
        <v>1366</v>
      </c>
      <c r="M133" s="168">
        <f t="shared" si="8"/>
        <v>0.676394833529033</v>
      </c>
      <c r="N133" s="32">
        <f t="shared" si="9"/>
        <v>0.676394833529033</v>
      </c>
    </row>
    <row r="134" spans="1:14" ht="12.75">
      <c r="A134" s="70" t="s">
        <v>106</v>
      </c>
      <c r="B134" s="108">
        <v>37493</v>
      </c>
      <c r="C134" s="45">
        <v>884.36</v>
      </c>
      <c r="D134" s="45">
        <v>821.56</v>
      </c>
      <c r="E134" s="45">
        <v>556.19</v>
      </c>
      <c r="F134" s="45">
        <v>539.56</v>
      </c>
      <c r="G134" s="45">
        <v>539.56</v>
      </c>
      <c r="H134" s="58">
        <v>21.1</v>
      </c>
      <c r="I134" s="58">
        <v>19.5</v>
      </c>
      <c r="J134" s="58">
        <v>16.5</v>
      </c>
      <c r="K134" s="83">
        <v>1798</v>
      </c>
      <c r="L134" s="83">
        <v>1798</v>
      </c>
      <c r="M134" s="168">
        <f t="shared" si="8"/>
        <v>0.6101135284273372</v>
      </c>
      <c r="N134" s="32">
        <f t="shared" si="9"/>
        <v>0.6101135284273372</v>
      </c>
    </row>
    <row r="135" spans="1:14" ht="12.75">
      <c r="A135" s="70" t="s">
        <v>106</v>
      </c>
      <c r="B135" s="108">
        <v>37500</v>
      </c>
      <c r="C135" s="45">
        <v>722.49</v>
      </c>
      <c r="D135" s="45">
        <v>644.88</v>
      </c>
      <c r="E135" s="45">
        <v>442.59</v>
      </c>
      <c r="F135" s="45">
        <v>434.71</v>
      </c>
      <c r="G135" s="45">
        <v>434.71</v>
      </c>
      <c r="H135" s="58">
        <v>17.9</v>
      </c>
      <c r="I135" s="58">
        <v>15.9</v>
      </c>
      <c r="J135" s="58">
        <v>14.1</v>
      </c>
      <c r="K135" s="83">
        <v>1480</v>
      </c>
      <c r="L135" s="83">
        <v>1480</v>
      </c>
      <c r="M135" s="168">
        <f t="shared" si="8"/>
        <v>0.6016830682777616</v>
      </c>
      <c r="N135" s="32">
        <f t="shared" si="9"/>
        <v>0.6016830682777616</v>
      </c>
    </row>
    <row r="136" spans="1:14" ht="12.75">
      <c r="A136" s="70" t="s">
        <v>106</v>
      </c>
      <c r="B136" s="108">
        <v>37507</v>
      </c>
      <c r="C136" s="45">
        <v>694.42</v>
      </c>
      <c r="D136" s="45">
        <v>672.8</v>
      </c>
      <c r="E136" s="45">
        <v>509.15</v>
      </c>
      <c r="F136" s="45">
        <v>504.44</v>
      </c>
      <c r="G136" s="45">
        <v>504.44</v>
      </c>
      <c r="H136" s="58">
        <v>15.5</v>
      </c>
      <c r="I136" s="58">
        <v>15.1</v>
      </c>
      <c r="J136" s="58">
        <v>13.3</v>
      </c>
      <c r="K136" s="83">
        <v>1411</v>
      </c>
      <c r="L136" s="83">
        <v>1411</v>
      </c>
      <c r="M136" s="168">
        <f t="shared" si="8"/>
        <v>0.7264191699547824</v>
      </c>
      <c r="N136" s="32">
        <f t="shared" si="9"/>
        <v>0.7264191699547824</v>
      </c>
    </row>
    <row r="137" spans="1:14" ht="12.75">
      <c r="A137" s="70" t="s">
        <v>106</v>
      </c>
      <c r="B137" s="108">
        <v>37514</v>
      </c>
      <c r="C137" s="45">
        <v>823.92</v>
      </c>
      <c r="D137" s="45">
        <v>807.23</v>
      </c>
      <c r="E137" s="45">
        <v>719.8</v>
      </c>
      <c r="F137" s="45">
        <v>717.29</v>
      </c>
      <c r="G137" s="45">
        <v>717.29</v>
      </c>
      <c r="H137" s="58">
        <v>21.2</v>
      </c>
      <c r="I137" s="58">
        <v>20.8</v>
      </c>
      <c r="J137" s="58">
        <v>20</v>
      </c>
      <c r="K137" s="83">
        <v>2076</v>
      </c>
      <c r="L137" s="83">
        <v>2076</v>
      </c>
      <c r="M137" s="168">
        <f t="shared" si="8"/>
        <v>0.8705820953490631</v>
      </c>
      <c r="N137" s="32">
        <f t="shared" si="9"/>
        <v>0.8705820953490631</v>
      </c>
    </row>
    <row r="138" spans="1:14" ht="12.75">
      <c r="A138" s="70" t="s">
        <v>106</v>
      </c>
      <c r="B138" s="108">
        <v>37521</v>
      </c>
      <c r="C138" s="45">
        <v>912.02</v>
      </c>
      <c r="D138" s="45">
        <v>697.04</v>
      </c>
      <c r="E138" s="45">
        <v>481.42</v>
      </c>
      <c r="F138" s="45">
        <v>476.87</v>
      </c>
      <c r="G138" s="45">
        <v>405.81</v>
      </c>
      <c r="H138" s="58">
        <v>15.9</v>
      </c>
      <c r="I138" s="58">
        <v>11.5</v>
      </c>
      <c r="J138" s="58">
        <v>9.8</v>
      </c>
      <c r="K138" s="83">
        <v>870</v>
      </c>
      <c r="L138" s="83">
        <v>846</v>
      </c>
      <c r="M138" s="168">
        <f t="shared" si="8"/>
        <v>0.5228723054318984</v>
      </c>
      <c r="N138" s="32">
        <f t="shared" si="9"/>
        <v>0.44495734742659154</v>
      </c>
    </row>
    <row r="139" spans="1:14" ht="12.75">
      <c r="A139" s="70" t="s">
        <v>106</v>
      </c>
      <c r="B139" s="108">
        <v>37528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58">
        <v>0</v>
      </c>
      <c r="I139" s="58">
        <v>0</v>
      </c>
      <c r="J139" s="58">
        <v>0</v>
      </c>
      <c r="K139" s="83">
        <v>0</v>
      </c>
      <c r="L139" s="83">
        <v>0</v>
      </c>
      <c r="M139" s="168">
        <v>0</v>
      </c>
      <c r="N139" s="32">
        <v>0</v>
      </c>
    </row>
    <row r="140" spans="1:14" s="9" customFormat="1" ht="12.75">
      <c r="A140" s="70" t="s">
        <v>106</v>
      </c>
      <c r="B140" s="108">
        <v>37535</v>
      </c>
      <c r="C140" s="45">
        <v>821.79</v>
      </c>
      <c r="D140" s="45">
        <v>732.64</v>
      </c>
      <c r="E140" s="45">
        <v>541.51</v>
      </c>
      <c r="F140" s="45">
        <v>536.75</v>
      </c>
      <c r="G140" s="45">
        <v>536.75</v>
      </c>
      <c r="H140" s="58">
        <v>13.4</v>
      </c>
      <c r="I140" s="58">
        <v>11.9</v>
      </c>
      <c r="J140" s="58">
        <v>9.9</v>
      </c>
      <c r="K140" s="83">
        <v>1169</v>
      </c>
      <c r="L140" s="83">
        <v>1169</v>
      </c>
      <c r="M140" s="168">
        <f t="shared" si="8"/>
        <v>0.653147397753684</v>
      </c>
      <c r="N140" s="32">
        <f t="shared" si="9"/>
        <v>0.653147397753684</v>
      </c>
    </row>
    <row r="141" spans="1:14" s="9" customFormat="1" ht="12.75">
      <c r="A141" s="70" t="s">
        <v>106</v>
      </c>
      <c r="B141" s="108">
        <v>37542</v>
      </c>
      <c r="C141" s="45">
        <v>71.99</v>
      </c>
      <c r="D141" s="45">
        <v>71.99</v>
      </c>
      <c r="E141" s="45">
        <v>42.95</v>
      </c>
      <c r="F141" s="45">
        <v>42.8</v>
      </c>
      <c r="G141" s="45">
        <v>42.8</v>
      </c>
      <c r="H141" s="58">
        <v>0.8</v>
      </c>
      <c r="I141" s="58">
        <v>0.8</v>
      </c>
      <c r="J141" s="58">
        <v>0.6</v>
      </c>
      <c r="K141" s="83">
        <v>89</v>
      </c>
      <c r="L141" s="83">
        <v>89</v>
      </c>
      <c r="M141" s="168">
        <f t="shared" si="8"/>
        <v>0.5945270176413391</v>
      </c>
      <c r="N141" s="32">
        <f t="shared" si="9"/>
        <v>0.5945270176413391</v>
      </c>
    </row>
    <row r="142" spans="1:14" s="9" customFormat="1" ht="12.75">
      <c r="A142" s="70" t="s">
        <v>106</v>
      </c>
      <c r="B142" s="108">
        <v>37549</v>
      </c>
      <c r="C142" s="45">
        <v>1332.73</v>
      </c>
      <c r="D142" s="45">
        <v>1310.28</v>
      </c>
      <c r="E142" s="45">
        <v>900.25</v>
      </c>
      <c r="F142" s="45">
        <v>873.91</v>
      </c>
      <c r="G142" s="45">
        <v>873.91</v>
      </c>
      <c r="H142" s="58">
        <v>20.9</v>
      </c>
      <c r="I142" s="58">
        <v>20.5</v>
      </c>
      <c r="J142" s="58">
        <v>16.9</v>
      </c>
      <c r="K142" s="83">
        <v>1993</v>
      </c>
      <c r="L142" s="83">
        <v>1993</v>
      </c>
      <c r="M142" s="168">
        <f>F142/C142</f>
        <v>0.6557292174709055</v>
      </c>
      <c r="N142" s="32">
        <f t="shared" si="9"/>
        <v>0.6557292174709055</v>
      </c>
    </row>
    <row r="143" spans="1:14" s="9" customFormat="1" ht="12.75">
      <c r="A143" s="70" t="s">
        <v>106</v>
      </c>
      <c r="B143" s="108">
        <v>37556</v>
      </c>
      <c r="C143" s="45">
        <v>1279.41</v>
      </c>
      <c r="D143" s="45">
        <v>1232.82</v>
      </c>
      <c r="E143" s="45">
        <v>991.68</v>
      </c>
      <c r="F143" s="45">
        <v>971.89</v>
      </c>
      <c r="G143" s="45">
        <v>971.89</v>
      </c>
      <c r="H143" s="58">
        <v>21.5</v>
      </c>
      <c r="I143" s="58">
        <v>20.8</v>
      </c>
      <c r="J143" s="58">
        <v>19.1</v>
      </c>
      <c r="K143" s="83">
        <v>2022</v>
      </c>
      <c r="L143" s="83">
        <v>2022</v>
      </c>
      <c r="M143" s="168">
        <f t="shared" si="8"/>
        <v>0.759639208697759</v>
      </c>
      <c r="N143" s="32">
        <f t="shared" si="9"/>
        <v>0.759639208697759</v>
      </c>
    </row>
    <row r="144" spans="1:14" s="9" customFormat="1" ht="12.75">
      <c r="A144" s="70" t="s">
        <v>106</v>
      </c>
      <c r="B144" s="108">
        <v>37563</v>
      </c>
      <c r="C144" s="45">
        <v>725.62</v>
      </c>
      <c r="D144" s="45">
        <v>673.28</v>
      </c>
      <c r="E144" s="45">
        <v>584.66</v>
      </c>
      <c r="F144" s="45">
        <v>579.1</v>
      </c>
      <c r="G144" s="45">
        <v>579.1</v>
      </c>
      <c r="H144" s="58">
        <v>14.2</v>
      </c>
      <c r="I144" s="58">
        <v>13.3</v>
      </c>
      <c r="J144" s="58">
        <v>12.5</v>
      </c>
      <c r="K144" s="83">
        <v>1261</v>
      </c>
      <c r="L144" s="83">
        <v>1261</v>
      </c>
      <c r="M144" s="168">
        <f t="shared" si="8"/>
        <v>0.798076128000882</v>
      </c>
      <c r="N144" s="32">
        <f t="shared" si="9"/>
        <v>0.798076128000882</v>
      </c>
    </row>
    <row r="145" spans="1:14" s="9" customFormat="1" ht="12.75">
      <c r="A145" s="70" t="s">
        <v>106</v>
      </c>
      <c r="B145" s="108">
        <v>37570</v>
      </c>
      <c r="C145" s="45">
        <v>873.02</v>
      </c>
      <c r="D145" s="45">
        <v>854.25</v>
      </c>
      <c r="E145" s="45">
        <v>697.79</v>
      </c>
      <c r="F145" s="45">
        <v>694.23</v>
      </c>
      <c r="G145" s="45">
        <v>694.23</v>
      </c>
      <c r="H145" s="58">
        <v>9.8</v>
      </c>
      <c r="I145" s="58">
        <v>9.6</v>
      </c>
      <c r="J145" s="58">
        <v>9</v>
      </c>
      <c r="K145" s="83">
        <v>1173</v>
      </c>
      <c r="L145" s="83">
        <v>1173</v>
      </c>
      <c r="M145" s="168">
        <f t="shared" si="8"/>
        <v>0.7952051499392913</v>
      </c>
      <c r="N145" s="32">
        <f t="shared" si="9"/>
        <v>0.7952051499392913</v>
      </c>
    </row>
    <row r="146" spans="1:14" s="9" customFormat="1" ht="12.75">
      <c r="A146" s="70" t="s">
        <v>106</v>
      </c>
      <c r="B146" s="108">
        <v>37577</v>
      </c>
      <c r="C146" s="45">
        <v>449.51</v>
      </c>
      <c r="D146" s="45">
        <v>439.94</v>
      </c>
      <c r="E146" s="45">
        <v>357.55</v>
      </c>
      <c r="F146" s="45">
        <v>356.14</v>
      </c>
      <c r="G146" s="45">
        <v>356.14</v>
      </c>
      <c r="H146" s="58">
        <v>12.1</v>
      </c>
      <c r="I146" s="58">
        <v>11.8</v>
      </c>
      <c r="J146" s="58">
        <v>10.4</v>
      </c>
      <c r="K146" s="83">
        <v>1090</v>
      </c>
      <c r="L146" s="83">
        <v>1090</v>
      </c>
      <c r="M146" s="168">
        <f t="shared" si="8"/>
        <v>0.792284932482036</v>
      </c>
      <c r="N146" s="32">
        <f t="shared" si="9"/>
        <v>0.792284932482036</v>
      </c>
    </row>
    <row r="147" spans="1:14" s="9" customFormat="1" ht="12.75">
      <c r="A147" s="70" t="s">
        <v>106</v>
      </c>
      <c r="B147" s="108">
        <v>37584</v>
      </c>
      <c r="C147" s="45">
        <v>1198.14</v>
      </c>
      <c r="D147" s="45">
        <v>1146.49</v>
      </c>
      <c r="E147" s="45">
        <v>968.43</v>
      </c>
      <c r="F147" s="45">
        <v>958.04</v>
      </c>
      <c r="G147" s="45">
        <v>958.04</v>
      </c>
      <c r="H147" s="58">
        <v>20.2</v>
      </c>
      <c r="I147" s="58">
        <v>19.5</v>
      </c>
      <c r="J147" s="58">
        <v>18.6</v>
      </c>
      <c r="K147" s="83">
        <v>2309</v>
      </c>
      <c r="L147" s="83">
        <v>2309</v>
      </c>
      <c r="M147" s="168">
        <f t="shared" si="8"/>
        <v>0.7996060560535496</v>
      </c>
      <c r="N147" s="32">
        <f t="shared" si="9"/>
        <v>0.7996060560535496</v>
      </c>
    </row>
    <row r="148" spans="1:14" s="9" customFormat="1" ht="12.75">
      <c r="A148" s="70" t="s">
        <v>106</v>
      </c>
      <c r="B148" s="108">
        <v>37591</v>
      </c>
      <c r="C148" s="45">
        <v>1049.25</v>
      </c>
      <c r="D148" s="45">
        <v>1009.92</v>
      </c>
      <c r="E148" s="45">
        <v>871.98</v>
      </c>
      <c r="F148" s="45">
        <v>857.21</v>
      </c>
      <c r="G148" s="45">
        <v>857.21</v>
      </c>
      <c r="H148" s="58">
        <v>16.4</v>
      </c>
      <c r="I148" s="58">
        <v>15.8</v>
      </c>
      <c r="J148" s="58">
        <v>15.2</v>
      </c>
      <c r="K148" s="83">
        <v>1701</v>
      </c>
      <c r="L148" s="83">
        <v>1701</v>
      </c>
      <c r="M148" s="168">
        <f t="shared" si="8"/>
        <v>0.8169740290683822</v>
      </c>
      <c r="N148" s="32">
        <f t="shared" si="9"/>
        <v>0.8169740290683822</v>
      </c>
    </row>
    <row r="149" spans="1:24" s="9" customFormat="1" ht="12.75">
      <c r="A149" s="70" t="s">
        <v>106</v>
      </c>
      <c r="B149" s="108">
        <v>37598</v>
      </c>
      <c r="C149" s="45">
        <v>1184.64</v>
      </c>
      <c r="D149" s="45">
        <v>1148.67</v>
      </c>
      <c r="E149" s="45">
        <v>939.7</v>
      </c>
      <c r="F149" s="45">
        <v>926.59</v>
      </c>
      <c r="G149" s="45">
        <v>926.59</v>
      </c>
      <c r="H149" s="58">
        <v>19.9</v>
      </c>
      <c r="I149" s="58">
        <v>19.4</v>
      </c>
      <c r="J149" s="58">
        <v>17.9</v>
      </c>
      <c r="K149" s="83">
        <v>1975</v>
      </c>
      <c r="L149" s="83">
        <v>1975</v>
      </c>
      <c r="M149" s="168">
        <f aca="true" t="shared" si="10" ref="M149:M154">F149/C149</f>
        <v>0.7821701107509454</v>
      </c>
      <c r="N149" s="32">
        <f t="shared" si="9"/>
        <v>0.7821701107509454</v>
      </c>
      <c r="O149" s="74"/>
      <c r="P149" s="74"/>
      <c r="Q149" s="74"/>
      <c r="R149" s="74"/>
      <c r="S149" s="74"/>
      <c r="T149" s="75"/>
      <c r="U149" s="94"/>
      <c r="V149" s="94"/>
      <c r="W149" s="76"/>
      <c r="X149" s="76"/>
    </row>
    <row r="150" spans="1:24" s="9" customFormat="1" ht="12.75">
      <c r="A150" s="70" t="s">
        <v>106</v>
      </c>
      <c r="B150" s="108">
        <v>37605</v>
      </c>
      <c r="C150" s="45">
        <v>1316.3</v>
      </c>
      <c r="D150" s="45">
        <v>1315.18</v>
      </c>
      <c r="E150" s="45">
        <v>1188.75</v>
      </c>
      <c r="F150" s="45">
        <v>1186.35</v>
      </c>
      <c r="G150" s="45">
        <v>1183.88</v>
      </c>
      <c r="H150" s="58">
        <v>20.2</v>
      </c>
      <c r="I150" s="58">
        <v>20.2</v>
      </c>
      <c r="J150" s="58">
        <v>20.1</v>
      </c>
      <c r="K150" s="83">
        <v>2302</v>
      </c>
      <c r="L150" s="83">
        <v>2213</v>
      </c>
      <c r="M150" s="168">
        <f t="shared" si="10"/>
        <v>0.90127630479374</v>
      </c>
      <c r="N150" s="32">
        <f>G150/C150</f>
        <v>0.8993998328648486</v>
      </c>
      <c r="O150" s="74"/>
      <c r="P150" s="74"/>
      <c r="Q150" s="74"/>
      <c r="R150" s="74"/>
      <c r="S150" s="74"/>
      <c r="T150" s="75"/>
      <c r="U150" s="94"/>
      <c r="V150" s="94"/>
      <c r="W150" s="76"/>
      <c r="X150" s="76"/>
    </row>
    <row r="151" spans="1:24" s="9" customFormat="1" ht="12.75">
      <c r="A151" s="70" t="s">
        <v>106</v>
      </c>
      <c r="B151" s="108">
        <v>37612</v>
      </c>
      <c r="C151" s="45">
        <v>580.29</v>
      </c>
      <c r="D151" s="45">
        <v>528.79</v>
      </c>
      <c r="E151" s="45">
        <v>466.71</v>
      </c>
      <c r="F151" s="45">
        <v>466.41</v>
      </c>
      <c r="G151" s="45">
        <v>466.41</v>
      </c>
      <c r="H151" s="58">
        <v>6.4</v>
      </c>
      <c r="I151" s="58">
        <v>5.9</v>
      </c>
      <c r="J151" s="58">
        <v>5.6</v>
      </c>
      <c r="K151" s="83">
        <v>700</v>
      </c>
      <c r="L151" s="83">
        <v>700</v>
      </c>
      <c r="M151" s="168">
        <f t="shared" si="10"/>
        <v>0.8037532957659103</v>
      </c>
      <c r="N151" s="32">
        <f>G151/C151</f>
        <v>0.8037532957659103</v>
      </c>
      <c r="O151" s="74"/>
      <c r="P151" s="74"/>
      <c r="Q151" s="74"/>
      <c r="R151" s="74"/>
      <c r="S151" s="74"/>
      <c r="T151" s="75"/>
      <c r="U151" s="94"/>
      <c r="V151" s="94"/>
      <c r="W151" s="76"/>
      <c r="X151" s="76"/>
    </row>
    <row r="152" spans="1:14" s="9" customFormat="1" ht="12.75">
      <c r="A152" s="70" t="s">
        <v>106</v>
      </c>
      <c r="B152" s="108">
        <v>37619</v>
      </c>
      <c r="C152" s="45">
        <v>1198.11</v>
      </c>
      <c r="D152" s="45">
        <v>1082.74</v>
      </c>
      <c r="E152" s="45">
        <v>686.11</v>
      </c>
      <c r="F152" s="45">
        <v>683.13</v>
      </c>
      <c r="G152" s="45">
        <v>609.75</v>
      </c>
      <c r="H152" s="58">
        <v>17.2</v>
      </c>
      <c r="I152" s="58">
        <v>15.8</v>
      </c>
      <c r="J152" s="58">
        <v>10</v>
      </c>
      <c r="K152" s="83">
        <v>1362</v>
      </c>
      <c r="L152" s="83">
        <v>1105</v>
      </c>
      <c r="M152" s="168">
        <f t="shared" si="10"/>
        <v>0.570173022510454</v>
      </c>
      <c r="N152" s="32">
        <f>G152/C152</f>
        <v>0.5089265593309463</v>
      </c>
    </row>
    <row r="153" spans="1:24" s="9" customFormat="1" ht="12.75">
      <c r="A153" s="70" t="s">
        <v>106</v>
      </c>
      <c r="B153" s="108">
        <v>37626</v>
      </c>
      <c r="C153" s="45">
        <v>1385.81</v>
      </c>
      <c r="D153" s="45">
        <v>1378.62</v>
      </c>
      <c r="E153" s="45">
        <v>1200.18</v>
      </c>
      <c r="F153" s="45">
        <v>1197.12</v>
      </c>
      <c r="G153" s="45">
        <v>1197.12</v>
      </c>
      <c r="H153" s="58">
        <v>21.7</v>
      </c>
      <c r="I153" s="58">
        <v>21.6</v>
      </c>
      <c r="J153" s="58">
        <v>21.1</v>
      </c>
      <c r="K153" s="83">
        <v>3252</v>
      </c>
      <c r="L153" s="83">
        <v>3252</v>
      </c>
      <c r="M153" s="168">
        <f t="shared" si="10"/>
        <v>0.8638413635346837</v>
      </c>
      <c r="N153" s="32">
        <f>G153/C153</f>
        <v>0.8638413635346837</v>
      </c>
      <c r="O153" s="74"/>
      <c r="P153" s="74"/>
      <c r="Q153" s="74"/>
      <c r="R153" s="74"/>
      <c r="S153" s="74"/>
      <c r="T153" s="75"/>
      <c r="U153" s="94"/>
      <c r="V153" s="94"/>
      <c r="W153" s="76"/>
      <c r="X153" s="76"/>
    </row>
    <row r="154" spans="1:14" s="9" customFormat="1" ht="12.75">
      <c r="A154" s="70" t="s">
        <v>106</v>
      </c>
      <c r="B154" s="108">
        <v>37633</v>
      </c>
      <c r="C154" s="45">
        <v>367.06</v>
      </c>
      <c r="D154" s="45">
        <v>363.18</v>
      </c>
      <c r="E154" s="45">
        <v>321.13</v>
      </c>
      <c r="F154" s="45">
        <v>320.36</v>
      </c>
      <c r="G154" s="45">
        <v>320.36</v>
      </c>
      <c r="H154" s="58">
        <v>7</v>
      </c>
      <c r="I154" s="58">
        <v>7</v>
      </c>
      <c r="J154" s="58">
        <v>6.5</v>
      </c>
      <c r="K154" s="83">
        <v>859</v>
      </c>
      <c r="L154" s="83">
        <v>859</v>
      </c>
      <c r="M154" s="168">
        <f t="shared" si="10"/>
        <v>0.8727728436767831</v>
      </c>
      <c r="N154" s="32">
        <f>G154/C154</f>
        <v>0.8727728436767831</v>
      </c>
    </row>
    <row r="155" spans="1:14" s="9" customFormat="1" ht="12.75">
      <c r="A155" s="70" t="s">
        <v>106</v>
      </c>
      <c r="B155" s="108">
        <v>37640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58">
        <v>0</v>
      </c>
      <c r="I155" s="58">
        <v>0</v>
      </c>
      <c r="J155" s="58">
        <v>0</v>
      </c>
      <c r="K155" s="83">
        <v>0</v>
      </c>
      <c r="L155" s="83">
        <v>0</v>
      </c>
      <c r="M155" s="168">
        <v>0</v>
      </c>
      <c r="N155" s="32">
        <v>0</v>
      </c>
    </row>
    <row r="156" spans="1:14" s="9" customFormat="1" ht="12.75">
      <c r="A156" s="70" t="s">
        <v>106</v>
      </c>
      <c r="B156" s="108">
        <v>37647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58">
        <v>0</v>
      </c>
      <c r="I156" s="58">
        <v>0</v>
      </c>
      <c r="J156" s="58">
        <v>0</v>
      </c>
      <c r="K156" s="83">
        <v>0</v>
      </c>
      <c r="L156" s="83">
        <v>0</v>
      </c>
      <c r="M156" s="168">
        <v>0</v>
      </c>
      <c r="N156" s="32">
        <v>0</v>
      </c>
    </row>
    <row r="157" spans="1:14" s="9" customFormat="1" ht="12.75">
      <c r="A157" s="70" t="s">
        <v>106</v>
      </c>
      <c r="B157" s="108">
        <v>37654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58">
        <v>0</v>
      </c>
      <c r="I157" s="58">
        <v>0</v>
      </c>
      <c r="J157" s="58">
        <v>0</v>
      </c>
      <c r="K157" s="83">
        <v>0</v>
      </c>
      <c r="L157" s="83">
        <v>0</v>
      </c>
      <c r="M157" s="168">
        <v>0</v>
      </c>
      <c r="N157" s="32">
        <v>0</v>
      </c>
    </row>
    <row r="158" spans="1:14" s="9" customFormat="1" ht="12.75">
      <c r="A158" s="70" t="s">
        <v>106</v>
      </c>
      <c r="B158" s="108">
        <v>37661</v>
      </c>
      <c r="C158" s="45"/>
      <c r="D158" s="45"/>
      <c r="E158" s="45"/>
      <c r="F158" s="45"/>
      <c r="G158" s="45"/>
      <c r="H158" s="58"/>
      <c r="I158" s="58"/>
      <c r="J158" s="58"/>
      <c r="K158" s="83"/>
      <c r="L158" s="83"/>
      <c r="M158" s="168"/>
      <c r="N158" s="32"/>
    </row>
    <row r="159" spans="1:14" s="9" customFormat="1" ht="12.75">
      <c r="A159" s="70" t="s">
        <v>106</v>
      </c>
      <c r="B159" s="108">
        <v>37668</v>
      </c>
      <c r="C159" s="45"/>
      <c r="D159" s="45"/>
      <c r="E159" s="45"/>
      <c r="F159" s="45"/>
      <c r="G159" s="45"/>
      <c r="H159" s="58"/>
      <c r="I159" s="58"/>
      <c r="J159" s="58"/>
      <c r="K159" s="83"/>
      <c r="L159" s="83"/>
      <c r="M159" s="168"/>
      <c r="N159" s="32"/>
    </row>
    <row r="160" spans="1:14" s="9" customFormat="1" ht="12.75">
      <c r="A160" s="70" t="s">
        <v>106</v>
      </c>
      <c r="B160" s="108">
        <v>37675</v>
      </c>
      <c r="C160" s="45"/>
      <c r="D160" s="45"/>
      <c r="E160" s="45"/>
      <c r="F160" s="45"/>
      <c r="G160" s="45"/>
      <c r="H160" s="58"/>
      <c r="I160" s="58"/>
      <c r="J160" s="58"/>
      <c r="K160" s="83"/>
      <c r="L160" s="83"/>
      <c r="M160" s="168"/>
      <c r="N160" s="32"/>
    </row>
    <row r="161" spans="1:14" s="9" customFormat="1" ht="12.75">
      <c r="A161" s="70"/>
      <c r="B161" s="108"/>
      <c r="C161" s="45"/>
      <c r="D161" s="45"/>
      <c r="E161" s="45"/>
      <c r="F161" s="45"/>
      <c r="G161" s="45"/>
      <c r="H161" s="58"/>
      <c r="I161" s="58"/>
      <c r="J161" s="58"/>
      <c r="K161" s="83"/>
      <c r="L161" s="83"/>
      <c r="M161" s="168"/>
      <c r="N161" s="32"/>
    </row>
    <row r="162" spans="1:14" s="9" customFormat="1" ht="12.75">
      <c r="A162" s="70"/>
      <c r="B162" s="108"/>
      <c r="C162" s="45"/>
      <c r="D162" s="45"/>
      <c r="E162" s="45"/>
      <c r="F162" s="45"/>
      <c r="G162" s="45"/>
      <c r="H162" s="58"/>
      <c r="I162" s="58"/>
      <c r="J162" s="58"/>
      <c r="K162" s="83"/>
      <c r="L162" s="83"/>
      <c r="M162" s="168"/>
      <c r="N162" s="32"/>
    </row>
    <row r="163" spans="1:14" s="9" customFormat="1" ht="12.75">
      <c r="A163" s="70"/>
      <c r="B163" s="108"/>
      <c r="C163" s="45"/>
      <c r="D163" s="45"/>
      <c r="E163" s="45"/>
      <c r="F163" s="45"/>
      <c r="G163" s="45"/>
      <c r="H163" s="58"/>
      <c r="I163" s="58"/>
      <c r="J163" s="58"/>
      <c r="K163" s="83"/>
      <c r="L163" s="83"/>
      <c r="M163" s="168"/>
      <c r="N163" s="32"/>
    </row>
    <row r="164" spans="1:14" s="9" customFormat="1" ht="12.75">
      <c r="A164" s="70"/>
      <c r="B164" s="108"/>
      <c r="C164" s="45"/>
      <c r="D164" s="45"/>
      <c r="E164" s="45"/>
      <c r="F164" s="45"/>
      <c r="G164" s="45"/>
      <c r="H164" s="58"/>
      <c r="I164" s="58"/>
      <c r="J164" s="58"/>
      <c r="K164" s="83"/>
      <c r="L164" s="83"/>
      <c r="M164" s="168"/>
      <c r="N164" s="32"/>
    </row>
    <row r="165" spans="1:14" s="9" customFormat="1" ht="12.75">
      <c r="A165" s="70"/>
      <c r="B165" s="108"/>
      <c r="C165" s="45"/>
      <c r="D165" s="45"/>
      <c r="E165" s="45"/>
      <c r="F165" s="45"/>
      <c r="G165" s="45"/>
      <c r="H165" s="58"/>
      <c r="I165" s="58"/>
      <c r="J165" s="58"/>
      <c r="K165" s="83"/>
      <c r="L165" s="83"/>
      <c r="M165" s="168"/>
      <c r="N165" s="32"/>
    </row>
    <row r="166" spans="1:14" s="9" customFormat="1" ht="13.5" thickBot="1">
      <c r="A166" s="70"/>
      <c r="B166" s="108"/>
      <c r="C166" s="45"/>
      <c r="D166" s="45"/>
      <c r="E166" s="45"/>
      <c r="F166" s="45"/>
      <c r="G166" s="45"/>
      <c r="H166" s="58"/>
      <c r="I166" s="58"/>
      <c r="J166" s="58"/>
      <c r="K166" s="83"/>
      <c r="L166" s="83"/>
      <c r="M166" s="168"/>
      <c r="N166" s="32"/>
    </row>
    <row r="167" spans="1:24" s="9" customFormat="1" ht="14.25" thickBot="1" thickTop="1">
      <c r="A167" s="70"/>
      <c r="B167" s="108"/>
      <c r="C167" s="45"/>
      <c r="D167" s="45"/>
      <c r="E167" s="45"/>
      <c r="F167" s="45"/>
      <c r="G167" s="45"/>
      <c r="H167" s="58"/>
      <c r="I167" s="58"/>
      <c r="J167" s="58"/>
      <c r="K167" s="83"/>
      <c r="L167" s="83"/>
      <c r="M167" s="168"/>
      <c r="N167" s="32"/>
      <c r="O167" s="202"/>
      <c r="P167" s="183" t="s">
        <v>230</v>
      </c>
      <c r="Q167" s="184"/>
      <c r="R167" s="85"/>
      <c r="S167" s="85"/>
      <c r="T167" s="86"/>
      <c r="U167" s="87"/>
      <c r="V167" s="87"/>
      <c r="W167" s="88"/>
      <c r="X167" s="88"/>
    </row>
    <row r="168" spans="1:24" s="9" customFormat="1" ht="14.25" thickBot="1" thickTop="1">
      <c r="A168" s="70"/>
      <c r="B168" s="108"/>
      <c r="C168" s="45"/>
      <c r="D168" s="45"/>
      <c r="E168" s="45"/>
      <c r="F168" s="45"/>
      <c r="G168" s="45"/>
      <c r="H168" s="58"/>
      <c r="I168" s="58"/>
      <c r="J168" s="58"/>
      <c r="K168" s="83"/>
      <c r="L168" s="83"/>
      <c r="M168" s="168"/>
      <c r="N168" s="32"/>
      <c r="O168" s="160" t="s">
        <v>92</v>
      </c>
      <c r="P168" s="41" t="s">
        <v>93</v>
      </c>
      <c r="Q168" s="41" t="s">
        <v>11</v>
      </c>
      <c r="R168" s="41" t="s">
        <v>94</v>
      </c>
      <c r="S168" s="119" t="s">
        <v>175</v>
      </c>
      <c r="T168" s="38" t="s">
        <v>10</v>
      </c>
      <c r="U168" s="79" t="s">
        <v>94</v>
      </c>
      <c r="V168" s="120" t="s">
        <v>188</v>
      </c>
      <c r="W168" s="30" t="s">
        <v>94</v>
      </c>
      <c r="X168" s="30" t="s">
        <v>188</v>
      </c>
    </row>
    <row r="169" spans="1:24" s="9" customFormat="1" ht="14.25" thickBot="1" thickTop="1">
      <c r="A169" s="70"/>
      <c r="B169" s="108"/>
      <c r="C169" s="45"/>
      <c r="D169" s="45"/>
      <c r="E169" s="45"/>
      <c r="F169" s="45"/>
      <c r="G169" s="45"/>
      <c r="H169" s="58"/>
      <c r="I169" s="58"/>
      <c r="J169" s="58"/>
      <c r="K169" s="83"/>
      <c r="L169" s="83"/>
      <c r="M169" s="168"/>
      <c r="N169" s="32"/>
      <c r="O169" s="165">
        <f aca="true" t="shared" si="11" ref="O169:T169">SUM(C127:C169)</f>
        <v>20744.770000000004</v>
      </c>
      <c r="P169" s="77">
        <f t="shared" si="11"/>
        <v>19605.610000000004</v>
      </c>
      <c r="Q169" s="77">
        <f t="shared" si="11"/>
        <v>15368.749999999998</v>
      </c>
      <c r="R169" s="77">
        <f t="shared" si="11"/>
        <v>15130.809999999998</v>
      </c>
      <c r="S169" s="77">
        <f t="shared" si="11"/>
        <v>14983.900000000001</v>
      </c>
      <c r="T169" s="77">
        <f t="shared" si="11"/>
        <v>402.49999999999994</v>
      </c>
      <c r="U169" s="77">
        <f>SUM(K127:K169)</f>
        <v>37753</v>
      </c>
      <c r="V169" s="77">
        <f>SUM(L127:L169)</f>
        <v>37383</v>
      </c>
      <c r="W169" s="51">
        <f>SUM(F127:F169)/SUM(C127:C169)</f>
        <v>0.7293795014357833</v>
      </c>
      <c r="X169" s="51">
        <f>SUM(G127:G169)/SUM(C127:C169)</f>
        <v>0.722297716484685</v>
      </c>
    </row>
    <row r="170" spans="1:14" ht="13.5" thickTop="1">
      <c r="A170" s="70" t="s">
        <v>105</v>
      </c>
      <c r="B170" s="108">
        <v>37443</v>
      </c>
      <c r="C170" s="45">
        <v>769.72</v>
      </c>
      <c r="D170" s="45">
        <v>713.11</v>
      </c>
      <c r="E170" s="45">
        <v>496.93</v>
      </c>
      <c r="F170" s="45">
        <v>427.05</v>
      </c>
      <c r="G170" s="45">
        <v>427.05</v>
      </c>
      <c r="H170" s="58">
        <v>19</v>
      </c>
      <c r="I170" s="58">
        <v>17.6</v>
      </c>
      <c r="J170" s="58">
        <v>16.3</v>
      </c>
      <c r="K170" s="83">
        <v>1777</v>
      </c>
      <c r="L170" s="83">
        <v>1777</v>
      </c>
      <c r="M170" s="168">
        <f>F170/C170</f>
        <v>0.5548121394792912</v>
      </c>
      <c r="N170" s="32">
        <f aca="true" t="shared" si="12" ref="N170:N197">G170/C170</f>
        <v>0.5548121394792912</v>
      </c>
    </row>
    <row r="171" spans="1:14" ht="12.75">
      <c r="A171" s="70" t="s">
        <v>105</v>
      </c>
      <c r="B171" s="108">
        <v>37450</v>
      </c>
      <c r="C171" s="45">
        <v>0</v>
      </c>
      <c r="D171" s="45">
        <v>0</v>
      </c>
      <c r="E171" s="45">
        <v>0</v>
      </c>
      <c r="F171" s="45">
        <v>0</v>
      </c>
      <c r="G171" s="45">
        <v>0</v>
      </c>
      <c r="H171" s="58">
        <v>0</v>
      </c>
      <c r="I171" s="58">
        <v>0</v>
      </c>
      <c r="J171" s="58">
        <v>0</v>
      </c>
      <c r="K171" s="83">
        <v>0</v>
      </c>
      <c r="L171" s="83">
        <v>0</v>
      </c>
      <c r="M171" s="168">
        <v>0</v>
      </c>
      <c r="N171" s="32">
        <v>0</v>
      </c>
    </row>
    <row r="172" spans="1:14" ht="12.75">
      <c r="A172" s="70" t="s">
        <v>105</v>
      </c>
      <c r="B172" s="108">
        <v>37457</v>
      </c>
      <c r="C172" s="45">
        <v>359.83</v>
      </c>
      <c r="D172" s="45">
        <v>307.25</v>
      </c>
      <c r="E172" s="45">
        <v>206.4</v>
      </c>
      <c r="F172" s="45">
        <v>202.26</v>
      </c>
      <c r="G172" s="45">
        <v>202.26</v>
      </c>
      <c r="H172" s="58">
        <v>8.4</v>
      </c>
      <c r="I172" s="58">
        <v>7</v>
      </c>
      <c r="J172" s="58">
        <v>6</v>
      </c>
      <c r="K172" s="83">
        <v>672</v>
      </c>
      <c r="L172" s="83">
        <v>672</v>
      </c>
      <c r="M172" s="168">
        <f>F172/C172</f>
        <v>0.5620987688630742</v>
      </c>
      <c r="N172" s="32">
        <f t="shared" si="12"/>
        <v>0.5620987688630742</v>
      </c>
    </row>
    <row r="173" spans="1:14" ht="12.75">
      <c r="A173" s="70" t="s">
        <v>105</v>
      </c>
      <c r="B173" s="108">
        <v>37464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58">
        <v>0</v>
      </c>
      <c r="I173" s="58">
        <v>0</v>
      </c>
      <c r="J173" s="58">
        <v>0</v>
      </c>
      <c r="K173" s="83">
        <v>0</v>
      </c>
      <c r="L173" s="83">
        <v>0</v>
      </c>
      <c r="M173" s="168">
        <v>0</v>
      </c>
      <c r="N173" s="32">
        <v>0</v>
      </c>
    </row>
    <row r="174" spans="1:14" ht="12.75">
      <c r="A174" s="70" t="s">
        <v>105</v>
      </c>
      <c r="B174" s="108">
        <v>37471</v>
      </c>
      <c r="C174" s="45">
        <v>601.18</v>
      </c>
      <c r="D174" s="45">
        <v>576.31</v>
      </c>
      <c r="E174" s="45">
        <v>336.35</v>
      </c>
      <c r="F174" s="45">
        <v>323.63</v>
      </c>
      <c r="G174" s="45">
        <v>323.63</v>
      </c>
      <c r="H174" s="58">
        <v>15.3</v>
      </c>
      <c r="I174" s="58">
        <v>14.8</v>
      </c>
      <c r="J174" s="58">
        <v>13.8</v>
      </c>
      <c r="K174" s="83">
        <v>877</v>
      </c>
      <c r="L174" s="83">
        <v>877</v>
      </c>
      <c r="M174" s="168">
        <f aca="true" t="shared" si="13" ref="M174:M185">F174/C174</f>
        <v>0.5383246282311455</v>
      </c>
      <c r="N174" s="32">
        <f>G174/C174</f>
        <v>0.5383246282311455</v>
      </c>
    </row>
    <row r="175" spans="1:14" ht="12.75">
      <c r="A175" s="70" t="s">
        <v>105</v>
      </c>
      <c r="B175" s="108">
        <v>37478</v>
      </c>
      <c r="C175" s="45">
        <v>541.93</v>
      </c>
      <c r="D175" s="45">
        <v>527.73</v>
      </c>
      <c r="E175" s="45">
        <v>426.2</v>
      </c>
      <c r="F175" s="45">
        <v>423.65</v>
      </c>
      <c r="G175" s="45">
        <v>423.65</v>
      </c>
      <c r="H175" s="58">
        <v>20.6</v>
      </c>
      <c r="I175" s="58">
        <v>19.6</v>
      </c>
      <c r="J175" s="58">
        <v>18</v>
      </c>
      <c r="K175" s="83">
        <v>2071</v>
      </c>
      <c r="L175" s="83">
        <v>2071</v>
      </c>
      <c r="M175" s="168">
        <f t="shared" si="13"/>
        <v>0.7817430295425609</v>
      </c>
      <c r="N175" s="32">
        <f t="shared" si="12"/>
        <v>0.7817430295425609</v>
      </c>
    </row>
    <row r="176" spans="1:14" ht="12.75">
      <c r="A176" s="70" t="s">
        <v>105</v>
      </c>
      <c r="B176" s="108">
        <v>37485</v>
      </c>
      <c r="C176" s="45">
        <v>636.38</v>
      </c>
      <c r="D176" s="45">
        <v>513.76</v>
      </c>
      <c r="E176" s="45">
        <v>380.19</v>
      </c>
      <c r="F176" s="45">
        <v>377.78</v>
      </c>
      <c r="G176" s="45">
        <v>377.78</v>
      </c>
      <c r="H176" s="58">
        <v>16.2</v>
      </c>
      <c r="I176" s="58">
        <v>13.4</v>
      </c>
      <c r="J176" s="58">
        <v>11.7</v>
      </c>
      <c r="K176" s="83">
        <v>1148</v>
      </c>
      <c r="L176" s="83">
        <v>1148</v>
      </c>
      <c r="M176" s="168">
        <f t="shared" si="13"/>
        <v>0.5936390207108959</v>
      </c>
      <c r="N176" s="32">
        <f t="shared" si="12"/>
        <v>0.5936390207108959</v>
      </c>
    </row>
    <row r="177" spans="1:14" ht="12.75">
      <c r="A177" s="70" t="s">
        <v>105</v>
      </c>
      <c r="B177" s="108">
        <v>37492</v>
      </c>
      <c r="C177" s="45">
        <v>564.16</v>
      </c>
      <c r="D177" s="45">
        <v>520.36</v>
      </c>
      <c r="E177" s="45">
        <v>406.04</v>
      </c>
      <c r="F177" s="45">
        <v>402.78</v>
      </c>
      <c r="G177" s="45">
        <v>402.78</v>
      </c>
      <c r="H177" s="58">
        <v>15</v>
      </c>
      <c r="I177" s="58">
        <v>12.7</v>
      </c>
      <c r="J177" s="58">
        <v>11.7</v>
      </c>
      <c r="K177" s="83">
        <v>1427</v>
      </c>
      <c r="L177" s="83">
        <v>1427</v>
      </c>
      <c r="M177" s="168">
        <f t="shared" si="13"/>
        <v>0.7139463981849121</v>
      </c>
      <c r="N177" s="32">
        <f t="shared" si="12"/>
        <v>0.7139463981849121</v>
      </c>
    </row>
    <row r="178" spans="1:14" ht="12.75">
      <c r="A178" s="70" t="s">
        <v>105</v>
      </c>
      <c r="B178" s="108">
        <v>37499</v>
      </c>
      <c r="C178" s="45">
        <v>943.88</v>
      </c>
      <c r="D178" s="45">
        <v>803.54</v>
      </c>
      <c r="E178" s="45">
        <v>498.81</v>
      </c>
      <c r="F178" s="45">
        <v>489.05</v>
      </c>
      <c r="G178" s="45">
        <v>487.89</v>
      </c>
      <c r="H178" s="58">
        <v>20.4</v>
      </c>
      <c r="I178" s="58">
        <v>17.9</v>
      </c>
      <c r="J178" s="58">
        <v>15.5</v>
      </c>
      <c r="K178" s="83">
        <v>1773</v>
      </c>
      <c r="L178" s="83">
        <v>1689</v>
      </c>
      <c r="M178" s="168">
        <f t="shared" si="13"/>
        <v>0.5181273043183455</v>
      </c>
      <c r="N178" s="32">
        <f t="shared" si="12"/>
        <v>0.5168983345340509</v>
      </c>
    </row>
    <row r="179" spans="1:14" ht="12.75">
      <c r="A179" s="70" t="s">
        <v>105</v>
      </c>
      <c r="B179" s="108">
        <v>37506</v>
      </c>
      <c r="C179" s="45">
        <v>815.98</v>
      </c>
      <c r="D179" s="45">
        <v>779.3</v>
      </c>
      <c r="E179" s="45">
        <v>519.46</v>
      </c>
      <c r="F179" s="45">
        <v>516.66</v>
      </c>
      <c r="G179" s="45">
        <v>516.66</v>
      </c>
      <c r="H179" s="58">
        <v>23.6</v>
      </c>
      <c r="I179" s="58">
        <v>22.7</v>
      </c>
      <c r="J179" s="58">
        <v>18.9</v>
      </c>
      <c r="K179" s="83">
        <v>1666</v>
      </c>
      <c r="L179" s="83">
        <v>1666</v>
      </c>
      <c r="M179" s="168">
        <f t="shared" si="13"/>
        <v>0.6331772837569548</v>
      </c>
      <c r="N179" s="32">
        <f t="shared" si="12"/>
        <v>0.6331772837569548</v>
      </c>
    </row>
    <row r="180" spans="1:14" ht="12.75">
      <c r="A180" s="70" t="s">
        <v>105</v>
      </c>
      <c r="B180" s="108">
        <v>37513</v>
      </c>
      <c r="C180" s="45">
        <v>786.41</v>
      </c>
      <c r="D180" s="45">
        <v>756.15</v>
      </c>
      <c r="E180" s="45">
        <v>521.35</v>
      </c>
      <c r="F180" s="45">
        <v>508.33</v>
      </c>
      <c r="G180" s="45">
        <v>508.33</v>
      </c>
      <c r="H180" s="58">
        <v>18.4</v>
      </c>
      <c r="I180" s="58">
        <v>17.8</v>
      </c>
      <c r="J180" s="58">
        <v>14.6</v>
      </c>
      <c r="K180" s="83">
        <v>1480</v>
      </c>
      <c r="L180" s="83">
        <v>1480</v>
      </c>
      <c r="M180" s="168">
        <f t="shared" si="13"/>
        <v>0.6463931028343993</v>
      </c>
      <c r="N180" s="32">
        <f t="shared" si="12"/>
        <v>0.6463931028343993</v>
      </c>
    </row>
    <row r="181" spans="1:14" ht="12.75">
      <c r="A181" s="70" t="s">
        <v>105</v>
      </c>
      <c r="B181" s="108">
        <v>37520</v>
      </c>
      <c r="C181" s="45">
        <v>657.2</v>
      </c>
      <c r="D181" s="45">
        <v>596.39</v>
      </c>
      <c r="E181" s="45">
        <v>412.1</v>
      </c>
      <c r="F181" s="45">
        <v>403.64</v>
      </c>
      <c r="G181" s="45">
        <v>403.64</v>
      </c>
      <c r="H181" s="58">
        <v>9.8</v>
      </c>
      <c r="I181" s="58">
        <v>9</v>
      </c>
      <c r="J181" s="58">
        <v>8.5</v>
      </c>
      <c r="K181" s="83">
        <v>889</v>
      </c>
      <c r="L181" s="83">
        <v>889</v>
      </c>
      <c r="M181" s="168">
        <f t="shared" si="13"/>
        <v>0.6141813755325624</v>
      </c>
      <c r="N181" s="32">
        <f t="shared" si="12"/>
        <v>0.6141813755325624</v>
      </c>
    </row>
    <row r="182" spans="1:14" ht="12.75">
      <c r="A182" s="70" t="s">
        <v>105</v>
      </c>
      <c r="B182" s="108">
        <v>37527</v>
      </c>
      <c r="C182" s="45">
        <v>134.85</v>
      </c>
      <c r="D182" s="45">
        <v>124.48</v>
      </c>
      <c r="E182" s="45">
        <v>47.73</v>
      </c>
      <c r="F182" s="45">
        <v>41.71</v>
      </c>
      <c r="G182" s="45">
        <v>41.71</v>
      </c>
      <c r="H182" s="58">
        <v>2.2</v>
      </c>
      <c r="I182" s="58">
        <v>2</v>
      </c>
      <c r="J182" s="58">
        <v>1.3</v>
      </c>
      <c r="K182" s="83">
        <v>52</v>
      </c>
      <c r="L182" s="83">
        <v>52</v>
      </c>
      <c r="M182" s="168">
        <f t="shared" si="13"/>
        <v>0.3093066370040786</v>
      </c>
      <c r="N182" s="32">
        <f t="shared" si="12"/>
        <v>0.3093066370040786</v>
      </c>
    </row>
    <row r="183" spans="1:14" s="9" customFormat="1" ht="12.75">
      <c r="A183" s="70" t="s">
        <v>105</v>
      </c>
      <c r="B183" s="108">
        <v>37534</v>
      </c>
      <c r="C183" s="45">
        <v>1000.46</v>
      </c>
      <c r="D183" s="45">
        <v>970.71</v>
      </c>
      <c r="E183" s="45">
        <v>711.04</v>
      </c>
      <c r="F183" s="45">
        <v>705.6</v>
      </c>
      <c r="G183" s="45">
        <v>705.6</v>
      </c>
      <c r="H183" s="58">
        <v>19.8</v>
      </c>
      <c r="I183" s="58">
        <v>19.3</v>
      </c>
      <c r="J183" s="58">
        <v>16.5</v>
      </c>
      <c r="K183" s="83">
        <v>1984</v>
      </c>
      <c r="L183" s="83">
        <v>1984</v>
      </c>
      <c r="M183" s="168">
        <f t="shared" si="13"/>
        <v>0.7052755732363113</v>
      </c>
      <c r="N183" s="32">
        <f t="shared" si="12"/>
        <v>0.7052755732363113</v>
      </c>
    </row>
    <row r="184" spans="1:14" s="9" customFormat="1" ht="12.75">
      <c r="A184" s="70" t="s">
        <v>105</v>
      </c>
      <c r="B184" s="108">
        <v>37541</v>
      </c>
      <c r="C184" s="45">
        <v>921.09</v>
      </c>
      <c r="D184" s="45">
        <v>648.57</v>
      </c>
      <c r="E184" s="45">
        <v>483.95</v>
      </c>
      <c r="F184" s="45">
        <v>479.4</v>
      </c>
      <c r="G184" s="45">
        <v>479.4</v>
      </c>
      <c r="H184" s="58">
        <v>18.1</v>
      </c>
      <c r="I184" s="58">
        <v>15.3</v>
      </c>
      <c r="J184" s="58">
        <v>12.7</v>
      </c>
      <c r="K184" s="83">
        <v>1539</v>
      </c>
      <c r="L184" s="83">
        <v>1539</v>
      </c>
      <c r="M184" s="168">
        <f t="shared" si="13"/>
        <v>0.5204703123473275</v>
      </c>
      <c r="N184" s="32">
        <f t="shared" si="12"/>
        <v>0.5204703123473275</v>
      </c>
    </row>
    <row r="185" spans="1:14" s="9" customFormat="1" ht="12.75">
      <c r="A185" s="70" t="s">
        <v>105</v>
      </c>
      <c r="B185" s="108">
        <v>37548</v>
      </c>
      <c r="C185" s="45">
        <v>115.48</v>
      </c>
      <c r="D185" s="45">
        <v>107.89</v>
      </c>
      <c r="E185" s="45">
        <v>41.03</v>
      </c>
      <c r="F185" s="45">
        <v>36.78</v>
      </c>
      <c r="G185" s="45">
        <v>36.78</v>
      </c>
      <c r="H185" s="58">
        <v>1</v>
      </c>
      <c r="I185" s="58">
        <v>1</v>
      </c>
      <c r="J185" s="58">
        <v>0.7</v>
      </c>
      <c r="K185" s="83">
        <v>67</v>
      </c>
      <c r="L185" s="83">
        <v>67</v>
      </c>
      <c r="M185" s="168">
        <f t="shared" si="13"/>
        <v>0.31849670938690683</v>
      </c>
      <c r="N185" s="32">
        <f t="shared" si="12"/>
        <v>0.31849670938690683</v>
      </c>
    </row>
    <row r="186" spans="1:14" s="9" customFormat="1" ht="12.75">
      <c r="A186" s="70" t="s">
        <v>105</v>
      </c>
      <c r="B186" s="108">
        <v>37555</v>
      </c>
      <c r="C186" s="45">
        <v>839.64</v>
      </c>
      <c r="D186" s="45">
        <v>805.53</v>
      </c>
      <c r="E186" s="45">
        <v>575.76</v>
      </c>
      <c r="F186" s="45">
        <v>560.08</v>
      </c>
      <c r="G186" s="45">
        <v>560.08</v>
      </c>
      <c r="H186" s="58">
        <v>12.9</v>
      </c>
      <c r="I186" s="58">
        <v>12.2</v>
      </c>
      <c r="J186" s="58">
        <v>10.5</v>
      </c>
      <c r="K186" s="83">
        <v>1204</v>
      </c>
      <c r="L186" s="83">
        <v>1204</v>
      </c>
      <c r="M186" s="168">
        <f aca="true" t="shared" si="14" ref="M186:M196">F186/C186</f>
        <v>0.6670477823829261</v>
      </c>
      <c r="N186" s="32">
        <f t="shared" si="12"/>
        <v>0.6670477823829261</v>
      </c>
    </row>
    <row r="187" spans="1:14" s="9" customFormat="1" ht="12.75">
      <c r="A187" s="70" t="s">
        <v>105</v>
      </c>
      <c r="B187" s="108">
        <v>37562</v>
      </c>
      <c r="C187" s="45">
        <v>966.47</v>
      </c>
      <c r="D187" s="45">
        <v>919.47</v>
      </c>
      <c r="E187" s="45">
        <v>759.85</v>
      </c>
      <c r="F187" s="45">
        <v>749.87</v>
      </c>
      <c r="G187" s="45">
        <v>749.87</v>
      </c>
      <c r="H187" s="58">
        <v>19.1</v>
      </c>
      <c r="I187" s="58">
        <v>18</v>
      </c>
      <c r="J187" s="58">
        <v>16.4</v>
      </c>
      <c r="K187" s="83">
        <v>1695</v>
      </c>
      <c r="L187" s="83">
        <v>1695</v>
      </c>
      <c r="M187" s="168">
        <f t="shared" si="14"/>
        <v>0.775885438761679</v>
      </c>
      <c r="N187" s="32">
        <f t="shared" si="12"/>
        <v>0.775885438761679</v>
      </c>
    </row>
    <row r="188" spans="1:24" s="9" customFormat="1" ht="12.75">
      <c r="A188" s="70" t="s">
        <v>105</v>
      </c>
      <c r="B188" s="108">
        <v>37569</v>
      </c>
      <c r="C188" s="45">
        <v>1353.38</v>
      </c>
      <c r="D188" s="45">
        <v>1343.71</v>
      </c>
      <c r="E188" s="45">
        <v>1115.36</v>
      </c>
      <c r="F188" s="45">
        <v>1100.6</v>
      </c>
      <c r="G188" s="45">
        <v>1100.6</v>
      </c>
      <c r="H188" s="58">
        <v>20.5</v>
      </c>
      <c r="I188" s="58">
        <v>20.3</v>
      </c>
      <c r="J188" s="58">
        <v>19.5</v>
      </c>
      <c r="K188" s="83">
        <v>2200</v>
      </c>
      <c r="L188" s="83">
        <v>2200</v>
      </c>
      <c r="M188" s="168">
        <f t="shared" si="14"/>
        <v>0.8132231893481504</v>
      </c>
      <c r="N188" s="32">
        <f t="shared" si="12"/>
        <v>0.8132231893481504</v>
      </c>
      <c r="O188" s="90"/>
      <c r="P188" s="90"/>
      <c r="Q188" s="90"/>
      <c r="R188" s="90"/>
      <c r="S188" s="90"/>
      <c r="T188" s="91"/>
      <c r="U188" s="92"/>
      <c r="V188" s="92"/>
      <c r="W188" s="93"/>
      <c r="X188" s="93"/>
    </row>
    <row r="189" spans="1:14" s="9" customFormat="1" ht="12.75">
      <c r="A189" s="70" t="s">
        <v>105</v>
      </c>
      <c r="B189" s="108">
        <v>37576</v>
      </c>
      <c r="C189" s="45">
        <v>999.05</v>
      </c>
      <c r="D189" s="45">
        <v>986.05</v>
      </c>
      <c r="E189" s="45">
        <v>863.11</v>
      </c>
      <c r="F189" s="45">
        <v>856.03</v>
      </c>
      <c r="G189" s="45">
        <v>856.03</v>
      </c>
      <c r="H189" s="58">
        <v>15.3</v>
      </c>
      <c r="I189" s="58">
        <v>15.1</v>
      </c>
      <c r="J189" s="58">
        <v>14.5</v>
      </c>
      <c r="K189" s="83">
        <v>1640</v>
      </c>
      <c r="L189" s="83">
        <v>1640</v>
      </c>
      <c r="M189" s="168">
        <f t="shared" si="14"/>
        <v>0.8568440018017116</v>
      </c>
      <c r="N189" s="32">
        <f t="shared" si="12"/>
        <v>0.8568440018017116</v>
      </c>
    </row>
    <row r="190" spans="1:14" s="9" customFormat="1" ht="12.75">
      <c r="A190" s="70" t="s">
        <v>105</v>
      </c>
      <c r="B190" s="108">
        <v>37583</v>
      </c>
      <c r="C190" s="45">
        <v>911.41</v>
      </c>
      <c r="D190" s="45">
        <v>839.33</v>
      </c>
      <c r="E190" s="45">
        <v>669.62</v>
      </c>
      <c r="F190" s="45">
        <v>640.29</v>
      </c>
      <c r="G190" s="45">
        <v>640.29</v>
      </c>
      <c r="H190" s="58">
        <v>15</v>
      </c>
      <c r="I190" s="58">
        <v>13.9</v>
      </c>
      <c r="J190" s="58">
        <v>12.9</v>
      </c>
      <c r="K190" s="83">
        <v>1441</v>
      </c>
      <c r="L190" s="83">
        <v>1441</v>
      </c>
      <c r="M190" s="168">
        <f t="shared" si="14"/>
        <v>0.7025268539954576</v>
      </c>
      <c r="N190" s="32">
        <f t="shared" si="12"/>
        <v>0.7025268539954576</v>
      </c>
    </row>
    <row r="191" spans="1:24" s="9" customFormat="1" ht="12.75">
      <c r="A191" s="70" t="s">
        <v>105</v>
      </c>
      <c r="B191" s="108">
        <v>37590</v>
      </c>
      <c r="C191" s="45">
        <v>741.38</v>
      </c>
      <c r="D191" s="45">
        <v>687.04</v>
      </c>
      <c r="E191" s="45">
        <v>603.52</v>
      </c>
      <c r="F191" s="45">
        <v>595.92</v>
      </c>
      <c r="G191" s="45">
        <v>593.29</v>
      </c>
      <c r="H191" s="58">
        <v>14.8</v>
      </c>
      <c r="I191" s="58">
        <v>13.5</v>
      </c>
      <c r="J191" s="58">
        <v>13.4</v>
      </c>
      <c r="K191" s="83">
        <v>1474</v>
      </c>
      <c r="L191" s="83">
        <v>1448</v>
      </c>
      <c r="M191" s="168">
        <f t="shared" si="14"/>
        <v>0.8037983220480724</v>
      </c>
      <c r="N191" s="32">
        <f t="shared" si="12"/>
        <v>0.8002508834875502</v>
      </c>
      <c r="O191" s="74"/>
      <c r="P191" s="74"/>
      <c r="Q191" s="74"/>
      <c r="R191" s="74"/>
      <c r="S191" s="74"/>
      <c r="T191" s="75"/>
      <c r="U191" s="94"/>
      <c r="V191" s="94"/>
      <c r="W191" s="76"/>
      <c r="X191" s="76"/>
    </row>
    <row r="192" spans="1:14" s="9" customFormat="1" ht="12.75">
      <c r="A192" s="70" t="s">
        <v>105</v>
      </c>
      <c r="B192" s="108">
        <v>37597</v>
      </c>
      <c r="C192" s="45">
        <v>1353.2</v>
      </c>
      <c r="D192" s="45">
        <v>1278.12</v>
      </c>
      <c r="E192" s="45">
        <v>1095.8</v>
      </c>
      <c r="F192" s="45">
        <v>1089.94</v>
      </c>
      <c r="G192" s="45">
        <v>1089.94</v>
      </c>
      <c r="H192" s="58">
        <v>21.9</v>
      </c>
      <c r="I192" s="58">
        <v>20.4</v>
      </c>
      <c r="J192" s="58">
        <v>19.3</v>
      </c>
      <c r="K192" s="83">
        <v>2050</v>
      </c>
      <c r="L192" s="83">
        <v>2050</v>
      </c>
      <c r="M192" s="168">
        <f>F192/C192</f>
        <v>0.8054537392846586</v>
      </c>
      <c r="N192" s="32">
        <f>G192/C192</f>
        <v>0.8054537392846586</v>
      </c>
    </row>
    <row r="193" spans="1:24" s="9" customFormat="1" ht="12.75">
      <c r="A193" s="70" t="s">
        <v>105</v>
      </c>
      <c r="B193" s="108">
        <v>37604</v>
      </c>
      <c r="C193" s="45">
        <v>1186.13</v>
      </c>
      <c r="D193" s="45">
        <v>1093.16</v>
      </c>
      <c r="E193" s="45">
        <v>865.07</v>
      </c>
      <c r="F193" s="45">
        <v>859.11</v>
      </c>
      <c r="G193" s="45">
        <v>854.8</v>
      </c>
      <c r="H193" s="58">
        <v>21.2</v>
      </c>
      <c r="I193" s="58">
        <v>19.8</v>
      </c>
      <c r="J193" s="58">
        <v>18.3</v>
      </c>
      <c r="K193" s="83">
        <v>2065</v>
      </c>
      <c r="L193" s="83">
        <v>1904</v>
      </c>
      <c r="M193" s="168">
        <f>F193/C193</f>
        <v>0.7242966622545589</v>
      </c>
      <c r="N193" s="32">
        <f>G193/C193</f>
        <v>0.7206629964675034</v>
      </c>
      <c r="O193" s="74"/>
      <c r="P193" s="74"/>
      <c r="Q193" s="74"/>
      <c r="R193" s="74"/>
      <c r="S193" s="74"/>
      <c r="T193" s="75"/>
      <c r="U193" s="94"/>
      <c r="V193" s="94"/>
      <c r="W193" s="76"/>
      <c r="X193" s="76"/>
    </row>
    <row r="194" spans="1:24" s="9" customFormat="1" ht="12.75">
      <c r="A194" s="70" t="s">
        <v>105</v>
      </c>
      <c r="B194" s="108">
        <v>37611</v>
      </c>
      <c r="C194" s="45">
        <v>756.99</v>
      </c>
      <c r="D194" s="45">
        <v>611.22</v>
      </c>
      <c r="E194" s="45">
        <v>484.31</v>
      </c>
      <c r="F194" s="45">
        <v>482.41</v>
      </c>
      <c r="G194" s="45">
        <v>482.41</v>
      </c>
      <c r="H194" s="58">
        <v>14.6</v>
      </c>
      <c r="I194" s="58">
        <v>11.6</v>
      </c>
      <c r="J194" s="58">
        <v>10.4</v>
      </c>
      <c r="K194" s="83">
        <v>1260</v>
      </c>
      <c r="L194" s="83">
        <v>1260</v>
      </c>
      <c r="M194" s="168">
        <f t="shared" si="14"/>
        <v>0.6372739402105708</v>
      </c>
      <c r="N194" s="32">
        <f t="shared" si="12"/>
        <v>0.6372739402105708</v>
      </c>
      <c r="O194" s="74"/>
      <c r="P194" s="74"/>
      <c r="Q194" s="74"/>
      <c r="R194" s="74"/>
      <c r="S194" s="74"/>
      <c r="T194" s="75"/>
      <c r="U194" s="94"/>
      <c r="V194" s="94"/>
      <c r="W194" s="76"/>
      <c r="X194" s="76"/>
    </row>
    <row r="195" spans="1:14" s="9" customFormat="1" ht="12.75">
      <c r="A195" s="70" t="s">
        <v>105</v>
      </c>
      <c r="B195" s="108">
        <v>37618</v>
      </c>
      <c r="C195" s="45">
        <v>0</v>
      </c>
      <c r="D195" s="45">
        <v>0</v>
      </c>
      <c r="E195" s="45">
        <v>0</v>
      </c>
      <c r="F195" s="45">
        <v>0</v>
      </c>
      <c r="G195" s="45">
        <v>0</v>
      </c>
      <c r="H195" s="58">
        <v>0</v>
      </c>
      <c r="I195" s="58">
        <v>0</v>
      </c>
      <c r="J195" s="58">
        <v>0</v>
      </c>
      <c r="K195" s="83">
        <v>0</v>
      </c>
      <c r="L195" s="83">
        <v>0</v>
      </c>
      <c r="M195" s="168">
        <v>0</v>
      </c>
      <c r="N195" s="32">
        <v>0</v>
      </c>
    </row>
    <row r="196" spans="1:24" s="9" customFormat="1" ht="12.75">
      <c r="A196" s="70" t="s">
        <v>105</v>
      </c>
      <c r="B196" s="108">
        <v>37625</v>
      </c>
      <c r="C196" s="45">
        <v>1365.3</v>
      </c>
      <c r="D196" s="45">
        <v>1243.8</v>
      </c>
      <c r="E196" s="45">
        <v>1048.93</v>
      </c>
      <c r="F196" s="45">
        <v>1046</v>
      </c>
      <c r="G196" s="45">
        <v>1046</v>
      </c>
      <c r="H196" s="58">
        <v>21.5</v>
      </c>
      <c r="I196" s="58">
        <v>19.4</v>
      </c>
      <c r="J196" s="58">
        <v>18.7</v>
      </c>
      <c r="K196" s="83">
        <v>2898</v>
      </c>
      <c r="L196" s="83">
        <v>2898</v>
      </c>
      <c r="M196" s="168">
        <f t="shared" si="14"/>
        <v>0.7661319856441808</v>
      </c>
      <c r="N196" s="32">
        <f t="shared" si="12"/>
        <v>0.7661319856441808</v>
      </c>
      <c r="O196" s="74"/>
      <c r="P196" s="74"/>
      <c r="Q196" s="74"/>
      <c r="R196" s="74"/>
      <c r="S196" s="74"/>
      <c r="T196" s="75"/>
      <c r="U196" s="94"/>
      <c r="V196" s="94"/>
      <c r="W196" s="76"/>
      <c r="X196" s="76"/>
    </row>
    <row r="197" spans="1:24" s="9" customFormat="1" ht="12.75">
      <c r="A197" s="70" t="s">
        <v>105</v>
      </c>
      <c r="B197" s="108">
        <v>37632</v>
      </c>
      <c r="C197" s="45">
        <v>1374.14</v>
      </c>
      <c r="D197" s="45">
        <v>1257.33</v>
      </c>
      <c r="E197" s="45">
        <v>1081.05</v>
      </c>
      <c r="F197" s="45">
        <v>1074.92</v>
      </c>
      <c r="G197" s="45">
        <v>1074.92</v>
      </c>
      <c r="H197" s="58">
        <v>21.8</v>
      </c>
      <c r="I197" s="58">
        <v>19.9</v>
      </c>
      <c r="J197" s="58">
        <v>18.7</v>
      </c>
      <c r="K197" s="83">
        <v>2463</v>
      </c>
      <c r="L197" s="83">
        <v>2463</v>
      </c>
      <c r="M197" s="168">
        <f>F197/C197</f>
        <v>0.7822492613561937</v>
      </c>
      <c r="N197" s="32">
        <f t="shared" si="12"/>
        <v>0.7822492613561937</v>
      </c>
      <c r="O197" s="74"/>
      <c r="P197" s="74"/>
      <c r="Q197" s="74"/>
      <c r="R197" s="74"/>
      <c r="S197" s="74"/>
      <c r="T197" s="75"/>
      <c r="U197" s="94"/>
      <c r="V197" s="94"/>
      <c r="W197" s="76"/>
      <c r="X197" s="76"/>
    </row>
    <row r="198" spans="1:14" s="9" customFormat="1" ht="12.75">
      <c r="A198" s="70" t="s">
        <v>105</v>
      </c>
      <c r="B198" s="108">
        <v>37639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58">
        <v>0</v>
      </c>
      <c r="I198" s="58">
        <v>0</v>
      </c>
      <c r="J198" s="58">
        <v>0</v>
      </c>
      <c r="K198" s="83">
        <v>0</v>
      </c>
      <c r="L198" s="83">
        <v>0</v>
      </c>
      <c r="M198" s="168">
        <v>0</v>
      </c>
      <c r="N198" s="32">
        <v>0</v>
      </c>
    </row>
    <row r="199" spans="1:14" s="9" customFormat="1" ht="12.75">
      <c r="A199" s="70" t="s">
        <v>105</v>
      </c>
      <c r="B199" s="108">
        <v>37646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58">
        <v>0</v>
      </c>
      <c r="I199" s="58">
        <v>0</v>
      </c>
      <c r="J199" s="58">
        <v>0</v>
      </c>
      <c r="K199" s="83">
        <v>0</v>
      </c>
      <c r="L199" s="83">
        <v>0</v>
      </c>
      <c r="M199" s="168">
        <v>0</v>
      </c>
      <c r="N199" s="32">
        <v>0</v>
      </c>
    </row>
    <row r="200" spans="1:14" s="9" customFormat="1" ht="12.75">
      <c r="A200" s="70" t="s">
        <v>105</v>
      </c>
      <c r="B200" s="108">
        <v>37653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58">
        <v>0</v>
      </c>
      <c r="I200" s="58">
        <v>0</v>
      </c>
      <c r="J200" s="58">
        <v>0</v>
      </c>
      <c r="K200" s="83">
        <v>0</v>
      </c>
      <c r="L200" s="83">
        <v>0</v>
      </c>
      <c r="M200" s="168">
        <v>0</v>
      </c>
      <c r="N200" s="32">
        <v>0</v>
      </c>
    </row>
    <row r="201" spans="1:14" s="9" customFormat="1" ht="12.75">
      <c r="A201" s="70" t="s">
        <v>105</v>
      </c>
      <c r="B201" s="108">
        <v>37660</v>
      </c>
      <c r="C201" s="45"/>
      <c r="D201" s="45"/>
      <c r="E201" s="45"/>
      <c r="F201" s="45"/>
      <c r="G201" s="45"/>
      <c r="H201" s="58"/>
      <c r="I201" s="58"/>
      <c r="J201" s="58"/>
      <c r="K201" s="83"/>
      <c r="L201" s="83"/>
      <c r="M201" s="168"/>
      <c r="N201" s="32"/>
    </row>
    <row r="202" spans="1:14" s="9" customFormat="1" ht="12.75">
      <c r="A202" s="70" t="s">
        <v>105</v>
      </c>
      <c r="B202" s="108">
        <v>37667</v>
      </c>
      <c r="C202" s="45"/>
      <c r="D202" s="45"/>
      <c r="E202" s="45"/>
      <c r="F202" s="45"/>
      <c r="G202" s="45"/>
      <c r="H202" s="58"/>
      <c r="I202" s="58"/>
      <c r="J202" s="58"/>
      <c r="K202" s="83"/>
      <c r="L202" s="83"/>
      <c r="M202" s="168"/>
      <c r="N202" s="32"/>
    </row>
    <row r="203" spans="1:14" s="9" customFormat="1" ht="12.75">
      <c r="A203" s="70" t="s">
        <v>105</v>
      </c>
      <c r="B203" s="108">
        <v>37674</v>
      </c>
      <c r="C203" s="45"/>
      <c r="D203" s="45"/>
      <c r="E203" s="45"/>
      <c r="F203" s="45"/>
      <c r="G203" s="45"/>
      <c r="H203" s="58"/>
      <c r="I203" s="58"/>
      <c r="J203" s="58"/>
      <c r="K203" s="83"/>
      <c r="L203" s="83"/>
      <c r="M203" s="168"/>
      <c r="N203" s="32"/>
    </row>
    <row r="204" spans="1:14" s="9" customFormat="1" ht="12.75">
      <c r="A204" s="70"/>
      <c r="B204" s="108"/>
      <c r="C204" s="45"/>
      <c r="D204" s="45"/>
      <c r="E204" s="45"/>
      <c r="F204" s="45"/>
      <c r="G204" s="45"/>
      <c r="H204" s="58"/>
      <c r="I204" s="58"/>
      <c r="J204" s="58"/>
      <c r="K204" s="83"/>
      <c r="L204" s="83"/>
      <c r="M204" s="168"/>
      <c r="N204" s="32"/>
    </row>
    <row r="205" spans="1:14" s="9" customFormat="1" ht="12.75">
      <c r="A205" s="70"/>
      <c r="B205" s="108"/>
      <c r="C205" s="45"/>
      <c r="D205" s="45"/>
      <c r="E205" s="45"/>
      <c r="F205" s="45"/>
      <c r="G205" s="45"/>
      <c r="H205" s="58"/>
      <c r="I205" s="58"/>
      <c r="J205" s="58"/>
      <c r="K205" s="83"/>
      <c r="L205" s="83"/>
      <c r="M205" s="168"/>
      <c r="N205" s="32"/>
    </row>
    <row r="206" spans="1:14" s="9" customFormat="1" ht="12.75">
      <c r="A206" s="70"/>
      <c r="B206" s="108"/>
      <c r="C206" s="45"/>
      <c r="D206" s="45"/>
      <c r="E206" s="45"/>
      <c r="F206" s="45"/>
      <c r="G206" s="45"/>
      <c r="H206" s="58"/>
      <c r="I206" s="58"/>
      <c r="J206" s="58"/>
      <c r="K206" s="83"/>
      <c r="L206" s="83"/>
      <c r="M206" s="168"/>
      <c r="N206" s="32"/>
    </row>
    <row r="207" spans="1:14" s="9" customFormat="1" ht="12.75">
      <c r="A207" s="70"/>
      <c r="B207" s="108"/>
      <c r="C207" s="45"/>
      <c r="D207" s="45"/>
      <c r="E207" s="45"/>
      <c r="F207" s="45"/>
      <c r="G207" s="45"/>
      <c r="H207" s="58"/>
      <c r="I207" s="58"/>
      <c r="J207" s="58"/>
      <c r="K207" s="83"/>
      <c r="L207" s="83"/>
      <c r="M207" s="168"/>
      <c r="N207" s="32"/>
    </row>
    <row r="208" spans="1:14" s="9" customFormat="1" ht="13.5" thickBot="1">
      <c r="A208" s="70"/>
      <c r="B208" s="108"/>
      <c r="C208" s="45"/>
      <c r="D208" s="45"/>
      <c r="E208" s="45"/>
      <c r="F208" s="45"/>
      <c r="G208" s="45"/>
      <c r="H208" s="58"/>
      <c r="I208" s="58"/>
      <c r="J208" s="58"/>
      <c r="K208" s="83"/>
      <c r="L208" s="83"/>
      <c r="M208" s="168"/>
      <c r="N208" s="32"/>
    </row>
    <row r="209" spans="1:24" s="9" customFormat="1" ht="14.25" thickBot="1" thickTop="1">
      <c r="A209" s="70"/>
      <c r="B209" s="108"/>
      <c r="C209" s="45"/>
      <c r="D209" s="45"/>
      <c r="E209" s="45"/>
      <c r="F209" s="45"/>
      <c r="G209" s="45"/>
      <c r="H209" s="58"/>
      <c r="I209" s="58"/>
      <c r="J209" s="58"/>
      <c r="K209" s="83"/>
      <c r="L209" s="83"/>
      <c r="M209" s="168"/>
      <c r="N209" s="32"/>
      <c r="O209" s="202"/>
      <c r="P209" s="183" t="s">
        <v>233</v>
      </c>
      <c r="Q209" s="184"/>
      <c r="R209" s="85"/>
      <c r="S209" s="85"/>
      <c r="T209" s="86"/>
      <c r="U209" s="87"/>
      <c r="V209" s="87"/>
      <c r="W209" s="88"/>
      <c r="X209" s="88"/>
    </row>
    <row r="210" spans="1:24" s="9" customFormat="1" ht="14.25" thickBot="1" thickTop="1">
      <c r="A210" s="70"/>
      <c r="B210" s="108"/>
      <c r="C210" s="45"/>
      <c r="D210" s="45"/>
      <c r="E210" s="45"/>
      <c r="F210" s="45"/>
      <c r="G210" s="45"/>
      <c r="H210" s="58"/>
      <c r="I210" s="58"/>
      <c r="J210" s="58"/>
      <c r="K210" s="83"/>
      <c r="L210" s="83"/>
      <c r="M210" s="168"/>
      <c r="N210" s="32"/>
      <c r="O210" s="160" t="s">
        <v>92</v>
      </c>
      <c r="P210" s="41" t="s">
        <v>93</v>
      </c>
      <c r="Q210" s="41" t="s">
        <v>11</v>
      </c>
      <c r="R210" s="41" t="s">
        <v>94</v>
      </c>
      <c r="S210" s="119" t="s">
        <v>175</v>
      </c>
      <c r="T210" s="38" t="s">
        <v>10</v>
      </c>
      <c r="U210" s="79" t="s">
        <v>94</v>
      </c>
      <c r="V210" s="120" t="s">
        <v>188</v>
      </c>
      <c r="W210" s="30" t="s">
        <v>94</v>
      </c>
      <c r="X210" s="30" t="s">
        <v>188</v>
      </c>
    </row>
    <row r="211" spans="1:24" s="9" customFormat="1" ht="14.25" thickBot="1" thickTop="1">
      <c r="A211" s="70"/>
      <c r="B211" s="108"/>
      <c r="C211" s="45"/>
      <c r="D211" s="45"/>
      <c r="E211" s="45"/>
      <c r="F211" s="45"/>
      <c r="G211" s="45"/>
      <c r="H211" s="58"/>
      <c r="I211" s="58"/>
      <c r="J211" s="58"/>
      <c r="K211" s="83"/>
      <c r="L211" s="83"/>
      <c r="M211" s="168"/>
      <c r="N211" s="32"/>
      <c r="O211" s="165">
        <f aca="true" t="shared" si="15" ref="O211:T211">SUM(C170:C211)</f>
        <v>20695.639999999996</v>
      </c>
      <c r="P211" s="77">
        <f t="shared" si="15"/>
        <v>19010.309999999998</v>
      </c>
      <c r="Q211" s="77">
        <f t="shared" si="15"/>
        <v>14649.96</v>
      </c>
      <c r="R211" s="77">
        <f t="shared" si="15"/>
        <v>14393.49</v>
      </c>
      <c r="S211" s="77">
        <f t="shared" si="15"/>
        <v>14385.39</v>
      </c>
      <c r="T211" s="77">
        <f t="shared" si="15"/>
        <v>406.40000000000003</v>
      </c>
      <c r="U211" s="77">
        <f>SUM(K170:K211)</f>
        <v>37812</v>
      </c>
      <c r="V211" s="77">
        <f>SUM(L170:L211)</f>
        <v>37541</v>
      </c>
      <c r="W211" s="51">
        <f>SUM(F170:F211)/SUM(C170:C211)</f>
        <v>0.6954841696125369</v>
      </c>
      <c r="X211" s="51">
        <f>SUM(G170:G211)/SUM(C170:C211)</f>
        <v>0.6950927828276875</v>
      </c>
    </row>
    <row r="212" spans="1:14" ht="13.5" thickTop="1">
      <c r="A212" s="70" t="s">
        <v>107</v>
      </c>
      <c r="B212" s="108">
        <v>37438</v>
      </c>
      <c r="C212" s="45">
        <v>195.37</v>
      </c>
      <c r="D212" s="45">
        <v>173.49</v>
      </c>
      <c r="E212" s="45">
        <v>103.58</v>
      </c>
      <c r="F212" s="45">
        <v>93.94</v>
      </c>
      <c r="G212" s="45">
        <v>93.94</v>
      </c>
      <c r="H212" s="58">
        <v>13.3</v>
      </c>
      <c r="I212" s="58">
        <v>12.1</v>
      </c>
      <c r="J212" s="58">
        <v>10.3</v>
      </c>
      <c r="K212" s="83">
        <v>682</v>
      </c>
      <c r="L212" s="83">
        <v>682</v>
      </c>
      <c r="M212" s="168">
        <f>F212/C212</f>
        <v>0.48083124328197774</v>
      </c>
      <c r="N212" s="32">
        <f>G212/C212</f>
        <v>0.48083124328197774</v>
      </c>
    </row>
    <row r="213" spans="1:14" ht="12.75">
      <c r="A213" s="70" t="s">
        <v>107</v>
      </c>
      <c r="B213" s="108">
        <v>37445</v>
      </c>
      <c r="C213" s="45">
        <v>674.95</v>
      </c>
      <c r="D213" s="45">
        <v>666.34</v>
      </c>
      <c r="E213" s="45">
        <v>533.92</v>
      </c>
      <c r="F213" s="45">
        <v>505.19</v>
      </c>
      <c r="G213" s="45">
        <v>505.19</v>
      </c>
      <c r="H213" s="58">
        <v>19.9</v>
      </c>
      <c r="I213" s="58">
        <v>19.6</v>
      </c>
      <c r="J213" s="58">
        <v>17.6</v>
      </c>
      <c r="K213" s="83">
        <v>1923</v>
      </c>
      <c r="L213" s="83">
        <v>1923</v>
      </c>
      <c r="M213" s="168">
        <f>F213/C213</f>
        <v>0.748485072968368</v>
      </c>
      <c r="N213" s="32">
        <f>G213/C213</f>
        <v>0.748485072968368</v>
      </c>
    </row>
    <row r="214" spans="1:14" ht="12.75">
      <c r="A214" s="70" t="s">
        <v>107</v>
      </c>
      <c r="B214" s="108">
        <v>37452</v>
      </c>
      <c r="C214" s="45">
        <v>427.38</v>
      </c>
      <c r="D214" s="45">
        <v>389.21</v>
      </c>
      <c r="E214" s="45">
        <v>254.46</v>
      </c>
      <c r="F214" s="45">
        <v>248.39</v>
      </c>
      <c r="G214" s="45">
        <v>248.39</v>
      </c>
      <c r="H214" s="58">
        <v>17.9</v>
      </c>
      <c r="I214" s="58">
        <v>16.2</v>
      </c>
      <c r="J214" s="58">
        <v>14.3</v>
      </c>
      <c r="K214" s="83">
        <v>1297</v>
      </c>
      <c r="L214" s="83">
        <v>1297</v>
      </c>
      <c r="M214" s="168">
        <f>F214/C214</f>
        <v>0.5811923814872011</v>
      </c>
      <c r="N214" s="32">
        <f>G214/C214</f>
        <v>0.5811923814872011</v>
      </c>
    </row>
    <row r="215" spans="1:14" ht="12.75">
      <c r="A215" s="70" t="s">
        <v>107</v>
      </c>
      <c r="B215" s="108">
        <v>37459</v>
      </c>
      <c r="C215" s="45">
        <v>146.31</v>
      </c>
      <c r="D215" s="45">
        <v>115.49</v>
      </c>
      <c r="E215" s="45">
        <v>57.85</v>
      </c>
      <c r="F215" s="45">
        <v>52.52</v>
      </c>
      <c r="G215" s="45">
        <v>52.52</v>
      </c>
      <c r="H215" s="58">
        <v>2.6</v>
      </c>
      <c r="I215" s="58">
        <v>2.1</v>
      </c>
      <c r="J215" s="58">
        <v>1.4</v>
      </c>
      <c r="K215" s="83">
        <v>176</v>
      </c>
      <c r="L215" s="83">
        <v>176</v>
      </c>
      <c r="M215" s="168">
        <f>F215/C215</f>
        <v>0.3589638438931037</v>
      </c>
      <c r="N215" s="32">
        <f>G215/C215</f>
        <v>0.3589638438931037</v>
      </c>
    </row>
    <row r="216" spans="1:14" ht="12.75">
      <c r="A216" s="70" t="s">
        <v>107</v>
      </c>
      <c r="B216" s="108">
        <v>37466</v>
      </c>
      <c r="C216" s="45">
        <v>477.29</v>
      </c>
      <c r="D216" s="45">
        <v>450.46</v>
      </c>
      <c r="E216" s="45">
        <v>319.23</v>
      </c>
      <c r="F216" s="45">
        <v>300.17</v>
      </c>
      <c r="G216" s="45">
        <v>300.17</v>
      </c>
      <c r="H216" s="58">
        <v>14.9</v>
      </c>
      <c r="I216" s="58">
        <v>14</v>
      </c>
      <c r="J216" s="58">
        <v>12.3</v>
      </c>
      <c r="K216" s="83">
        <v>987</v>
      </c>
      <c r="L216" s="83">
        <v>987</v>
      </c>
      <c r="M216" s="168">
        <f>F216/C216</f>
        <v>0.6289048586813049</v>
      </c>
      <c r="N216" s="32">
        <f>G216/C216</f>
        <v>0.6289048586813049</v>
      </c>
    </row>
    <row r="217" spans="1:14" ht="12.75">
      <c r="A217" s="70" t="s">
        <v>107</v>
      </c>
      <c r="B217" s="108">
        <v>37473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58">
        <v>0</v>
      </c>
      <c r="I217" s="58">
        <v>0</v>
      </c>
      <c r="J217" s="58">
        <v>0</v>
      </c>
      <c r="K217" s="83">
        <v>0</v>
      </c>
      <c r="L217" s="83">
        <v>0</v>
      </c>
      <c r="M217" s="168">
        <v>0</v>
      </c>
      <c r="N217" s="32">
        <v>0</v>
      </c>
    </row>
    <row r="218" spans="1:14" ht="12.75">
      <c r="A218" s="70" t="s">
        <v>107</v>
      </c>
      <c r="B218" s="108">
        <v>37480</v>
      </c>
      <c r="C218" s="45">
        <v>170.08</v>
      </c>
      <c r="D218" s="45">
        <v>166.52</v>
      </c>
      <c r="E218" s="45">
        <v>137.12</v>
      </c>
      <c r="F218" s="45">
        <v>136.79</v>
      </c>
      <c r="G218" s="45">
        <v>136.79</v>
      </c>
      <c r="H218" s="58">
        <v>8.1</v>
      </c>
      <c r="I218" s="58">
        <v>7.9</v>
      </c>
      <c r="J218" s="58">
        <v>7</v>
      </c>
      <c r="K218" s="83">
        <v>689</v>
      </c>
      <c r="L218" s="83">
        <v>689</v>
      </c>
      <c r="M218" s="168">
        <f aca="true" t="shared" si="16" ref="M218:M224">F218/C218</f>
        <v>0.8042685794920037</v>
      </c>
      <c r="N218" s="32">
        <f aca="true" t="shared" si="17" ref="N218:N224">G218/C218</f>
        <v>0.8042685794920037</v>
      </c>
    </row>
    <row r="219" spans="1:14" ht="12.75">
      <c r="A219" s="70" t="s">
        <v>107</v>
      </c>
      <c r="B219" s="108">
        <v>37487</v>
      </c>
      <c r="C219" s="45">
        <v>701.75</v>
      </c>
      <c r="D219" s="45">
        <v>676.6</v>
      </c>
      <c r="E219" s="45">
        <v>487.04</v>
      </c>
      <c r="F219" s="45">
        <v>472.49</v>
      </c>
      <c r="G219" s="45">
        <v>472.49</v>
      </c>
      <c r="H219" s="58">
        <v>19.9</v>
      </c>
      <c r="I219" s="58">
        <v>19.1</v>
      </c>
      <c r="J219" s="58">
        <v>16.9</v>
      </c>
      <c r="K219" s="83">
        <v>1578</v>
      </c>
      <c r="L219" s="83">
        <v>1578</v>
      </c>
      <c r="M219" s="168">
        <f t="shared" si="16"/>
        <v>0.6733024581403634</v>
      </c>
      <c r="N219" s="32">
        <f t="shared" si="17"/>
        <v>0.6733024581403634</v>
      </c>
    </row>
    <row r="220" spans="1:14" ht="12.75">
      <c r="A220" s="70" t="s">
        <v>107</v>
      </c>
      <c r="B220" s="108">
        <v>37494</v>
      </c>
      <c r="C220" s="45">
        <v>606.01</v>
      </c>
      <c r="D220" s="45">
        <v>551.8</v>
      </c>
      <c r="E220" s="45">
        <v>407.63</v>
      </c>
      <c r="F220" s="45">
        <v>405.25</v>
      </c>
      <c r="G220" s="45">
        <v>405.25</v>
      </c>
      <c r="H220" s="58">
        <v>12.7</v>
      </c>
      <c r="I220" s="58">
        <v>11.8</v>
      </c>
      <c r="J220" s="58">
        <v>11</v>
      </c>
      <c r="K220" s="83">
        <v>1289</v>
      </c>
      <c r="L220" s="83">
        <v>1289</v>
      </c>
      <c r="M220" s="168">
        <f t="shared" si="16"/>
        <v>0.6687183379812215</v>
      </c>
      <c r="N220" s="32">
        <f t="shared" si="17"/>
        <v>0.6687183379812215</v>
      </c>
    </row>
    <row r="221" spans="1:14" ht="12.75">
      <c r="A221" s="70" t="s">
        <v>107</v>
      </c>
      <c r="B221" s="108">
        <v>37501</v>
      </c>
      <c r="C221" s="45">
        <v>705.94</v>
      </c>
      <c r="D221" s="45">
        <v>651.44</v>
      </c>
      <c r="E221" s="45">
        <v>427.09</v>
      </c>
      <c r="F221" s="45">
        <v>419.48</v>
      </c>
      <c r="G221" s="45">
        <v>419.48</v>
      </c>
      <c r="H221" s="58">
        <v>11.4</v>
      </c>
      <c r="I221" s="58">
        <v>10.6</v>
      </c>
      <c r="J221" s="58">
        <v>8.8</v>
      </c>
      <c r="K221" s="83">
        <v>1202</v>
      </c>
      <c r="L221" s="83">
        <v>1202</v>
      </c>
      <c r="M221" s="168">
        <f t="shared" si="16"/>
        <v>0.5942148057908604</v>
      </c>
      <c r="N221" s="32">
        <f t="shared" si="17"/>
        <v>0.5942148057908604</v>
      </c>
    </row>
    <row r="222" spans="1:14" ht="12.75">
      <c r="A222" s="70" t="s">
        <v>107</v>
      </c>
      <c r="B222" s="108">
        <v>37508</v>
      </c>
      <c r="C222" s="45">
        <v>462.81</v>
      </c>
      <c r="D222" s="45">
        <v>428.6</v>
      </c>
      <c r="E222" s="45">
        <v>306.67</v>
      </c>
      <c r="F222" s="45">
        <v>302.44</v>
      </c>
      <c r="G222" s="45">
        <v>302.44</v>
      </c>
      <c r="H222" s="58">
        <v>11.6</v>
      </c>
      <c r="I222" s="58">
        <v>10.5</v>
      </c>
      <c r="J222" s="58">
        <v>9</v>
      </c>
      <c r="K222" s="83">
        <v>852</v>
      </c>
      <c r="L222" s="83">
        <v>852</v>
      </c>
      <c r="M222" s="168">
        <f t="shared" si="16"/>
        <v>0.6534863118774443</v>
      </c>
      <c r="N222" s="32">
        <f t="shared" si="17"/>
        <v>0.6534863118774443</v>
      </c>
    </row>
    <row r="223" spans="1:14" ht="12.75">
      <c r="A223" s="70" t="s">
        <v>107</v>
      </c>
      <c r="B223" s="108">
        <v>37515</v>
      </c>
      <c r="C223" s="45">
        <v>688.24</v>
      </c>
      <c r="D223" s="45">
        <v>643.33</v>
      </c>
      <c r="E223" s="45">
        <v>492.03</v>
      </c>
      <c r="F223" s="45">
        <v>476.98</v>
      </c>
      <c r="G223" s="45">
        <v>476.98</v>
      </c>
      <c r="H223" s="58">
        <v>18.3</v>
      </c>
      <c r="I223" s="58">
        <v>17.4</v>
      </c>
      <c r="J223" s="58">
        <v>15.3</v>
      </c>
      <c r="K223" s="83">
        <v>1615</v>
      </c>
      <c r="L223" s="83">
        <v>1615</v>
      </c>
      <c r="M223" s="168">
        <f t="shared" si="16"/>
        <v>0.6930431244914564</v>
      </c>
      <c r="N223" s="32">
        <f t="shared" si="17"/>
        <v>0.6930431244914564</v>
      </c>
    </row>
    <row r="224" spans="1:14" ht="12.75">
      <c r="A224" s="70" t="s">
        <v>107</v>
      </c>
      <c r="B224" s="108">
        <v>37522</v>
      </c>
      <c r="C224" s="45">
        <v>606.77</v>
      </c>
      <c r="D224" s="45">
        <v>542.22</v>
      </c>
      <c r="E224" s="45">
        <v>333.54</v>
      </c>
      <c r="F224" s="45">
        <v>322.51</v>
      </c>
      <c r="G224" s="45">
        <v>322.51</v>
      </c>
      <c r="H224" s="58">
        <v>8.7</v>
      </c>
      <c r="I224" s="58">
        <v>7.8</v>
      </c>
      <c r="J224" s="58">
        <v>6.5</v>
      </c>
      <c r="K224" s="83">
        <v>768</v>
      </c>
      <c r="L224" s="83">
        <v>768</v>
      </c>
      <c r="M224" s="168">
        <f t="shared" si="16"/>
        <v>0.5315193565931078</v>
      </c>
      <c r="N224" s="32">
        <f t="shared" si="17"/>
        <v>0.5315193565931078</v>
      </c>
    </row>
    <row r="225" spans="1:14" ht="12.75">
      <c r="A225" s="70" t="s">
        <v>107</v>
      </c>
      <c r="B225" s="108">
        <v>37529</v>
      </c>
      <c r="C225" s="45">
        <v>394.28</v>
      </c>
      <c r="D225" s="45">
        <v>370.83</v>
      </c>
      <c r="E225" s="45">
        <v>277.4</v>
      </c>
      <c r="F225" s="45">
        <v>276.73</v>
      </c>
      <c r="G225" s="45">
        <v>276.73</v>
      </c>
      <c r="H225" s="58">
        <v>6.6</v>
      </c>
      <c r="I225" s="58">
        <v>6.2</v>
      </c>
      <c r="J225" s="58">
        <v>5.5</v>
      </c>
      <c r="K225" s="83">
        <v>632</v>
      </c>
      <c r="L225" s="83">
        <v>632</v>
      </c>
      <c r="M225" s="168">
        <f>F225/C225</f>
        <v>0.7018616211829158</v>
      </c>
      <c r="N225" s="32">
        <f>G225/C225</f>
        <v>0.7018616211829158</v>
      </c>
    </row>
    <row r="226" spans="1:14" s="9" customFormat="1" ht="12.75">
      <c r="A226" s="70" t="s">
        <v>107</v>
      </c>
      <c r="B226" s="108">
        <v>37536</v>
      </c>
      <c r="C226" s="45">
        <v>1143.47</v>
      </c>
      <c r="D226" s="45">
        <v>1112.82</v>
      </c>
      <c r="E226" s="45">
        <v>820.24</v>
      </c>
      <c r="F226" s="45">
        <v>817.19</v>
      </c>
      <c r="G226" s="45">
        <v>817.19</v>
      </c>
      <c r="H226" s="58">
        <v>20.8</v>
      </c>
      <c r="I226" s="58">
        <v>20.4</v>
      </c>
      <c r="J226" s="58">
        <v>17.3</v>
      </c>
      <c r="K226" s="83">
        <v>1937</v>
      </c>
      <c r="L226" s="83">
        <v>1937</v>
      </c>
      <c r="M226" s="168">
        <f aca="true" t="shared" si="18" ref="M226:M234">F226/C226</f>
        <v>0.7146580146396495</v>
      </c>
      <c r="N226" s="32">
        <f aca="true" t="shared" si="19" ref="N226:N234">G226/C226</f>
        <v>0.7146580146396495</v>
      </c>
    </row>
    <row r="227" spans="1:14" s="9" customFormat="1" ht="12.75">
      <c r="A227" s="70" t="s">
        <v>107</v>
      </c>
      <c r="B227" s="108">
        <v>37543</v>
      </c>
      <c r="C227" s="45">
        <v>687.63</v>
      </c>
      <c r="D227" s="45">
        <v>664.73</v>
      </c>
      <c r="E227" s="45">
        <v>448.87</v>
      </c>
      <c r="F227" s="45">
        <v>430.03</v>
      </c>
      <c r="G227" s="45">
        <v>430.03</v>
      </c>
      <c r="H227" s="58">
        <v>9.1</v>
      </c>
      <c r="I227" s="58">
        <v>8.8</v>
      </c>
      <c r="J227" s="58">
        <v>7.5</v>
      </c>
      <c r="K227" s="83">
        <v>918</v>
      </c>
      <c r="L227" s="83">
        <v>918</v>
      </c>
      <c r="M227" s="168">
        <f t="shared" si="18"/>
        <v>0.625379928159039</v>
      </c>
      <c r="N227" s="32">
        <f t="shared" si="19"/>
        <v>0.625379928159039</v>
      </c>
    </row>
    <row r="228" spans="1:14" s="9" customFormat="1" ht="12.75">
      <c r="A228" s="70" t="s">
        <v>107</v>
      </c>
      <c r="B228" s="108">
        <v>37550</v>
      </c>
      <c r="C228" s="45">
        <v>1118.43</v>
      </c>
      <c r="D228" s="45">
        <v>1074.06</v>
      </c>
      <c r="E228" s="45">
        <v>819.49</v>
      </c>
      <c r="F228" s="45">
        <v>803.77</v>
      </c>
      <c r="G228" s="45">
        <v>803.77</v>
      </c>
      <c r="H228" s="58">
        <v>23.5</v>
      </c>
      <c r="I228" s="58">
        <v>22.5</v>
      </c>
      <c r="J228" s="58">
        <v>20.1</v>
      </c>
      <c r="K228" s="83">
        <v>2147</v>
      </c>
      <c r="L228" s="83">
        <v>2147</v>
      </c>
      <c r="M228" s="168">
        <f>F228/C228</f>
        <v>0.7186591919029353</v>
      </c>
      <c r="N228" s="32">
        <f t="shared" si="19"/>
        <v>0.7186591919029353</v>
      </c>
    </row>
    <row r="229" spans="1:14" s="9" customFormat="1" ht="12.75">
      <c r="A229" s="70" t="s">
        <v>107</v>
      </c>
      <c r="B229" s="108">
        <v>37557</v>
      </c>
      <c r="C229" s="45">
        <v>1342.23</v>
      </c>
      <c r="D229" s="45">
        <v>1291.5</v>
      </c>
      <c r="E229" s="45">
        <v>991.31</v>
      </c>
      <c r="F229" s="45">
        <v>976.16</v>
      </c>
      <c r="G229" s="45">
        <v>976.16</v>
      </c>
      <c r="H229" s="58">
        <v>20.8</v>
      </c>
      <c r="I229" s="58">
        <v>20</v>
      </c>
      <c r="J229" s="58">
        <v>17.5</v>
      </c>
      <c r="K229" s="83">
        <v>1847</v>
      </c>
      <c r="L229" s="83">
        <v>1847</v>
      </c>
      <c r="M229" s="168">
        <f t="shared" si="18"/>
        <v>0.7272673088814883</v>
      </c>
      <c r="N229" s="32">
        <f t="shared" si="19"/>
        <v>0.7272673088814883</v>
      </c>
    </row>
    <row r="230" spans="1:24" s="9" customFormat="1" ht="12.75">
      <c r="A230" s="70" t="s">
        <v>107</v>
      </c>
      <c r="B230" s="108">
        <v>37564</v>
      </c>
      <c r="C230" s="45">
        <v>714.3</v>
      </c>
      <c r="D230" s="45">
        <v>650.95</v>
      </c>
      <c r="E230" s="45">
        <v>479.89</v>
      </c>
      <c r="F230" s="45">
        <v>454.77</v>
      </c>
      <c r="G230" s="45">
        <v>409.03</v>
      </c>
      <c r="H230" s="58">
        <v>15.4</v>
      </c>
      <c r="I230" s="58">
        <v>14</v>
      </c>
      <c r="J230" s="58">
        <v>12.3</v>
      </c>
      <c r="K230" s="83">
        <v>1113</v>
      </c>
      <c r="L230" s="83">
        <v>912</v>
      </c>
      <c r="M230" s="168">
        <f t="shared" si="18"/>
        <v>0.6366652666946662</v>
      </c>
      <c r="N230" s="32">
        <f t="shared" si="19"/>
        <v>0.5726305473890522</v>
      </c>
      <c r="O230" s="90"/>
      <c r="P230" s="90"/>
      <c r="Q230" s="90"/>
      <c r="R230" s="90"/>
      <c r="S230" s="90"/>
      <c r="T230" s="91"/>
      <c r="U230" s="92"/>
      <c r="V230" s="92"/>
      <c r="W230" s="93"/>
      <c r="X230" s="93"/>
    </row>
    <row r="231" spans="1:24" s="9" customFormat="1" ht="12.75">
      <c r="A231" s="70" t="s">
        <v>107</v>
      </c>
      <c r="B231" s="108">
        <v>37571</v>
      </c>
      <c r="C231" s="45">
        <v>1123.95</v>
      </c>
      <c r="D231" s="45">
        <v>817.16</v>
      </c>
      <c r="E231" s="45">
        <v>601.05</v>
      </c>
      <c r="F231" s="45">
        <v>592.51</v>
      </c>
      <c r="G231" s="45">
        <v>592.51</v>
      </c>
      <c r="H231" s="58">
        <v>17.2</v>
      </c>
      <c r="I231" s="58">
        <v>14.1</v>
      </c>
      <c r="J231" s="58">
        <v>12.3</v>
      </c>
      <c r="K231" s="83">
        <v>1606</v>
      </c>
      <c r="L231" s="83">
        <v>1606</v>
      </c>
      <c r="M231" s="168">
        <f t="shared" si="18"/>
        <v>0.5271675786289426</v>
      </c>
      <c r="N231" s="32">
        <f t="shared" si="19"/>
        <v>0.5271675786289426</v>
      </c>
      <c r="O231" s="90"/>
      <c r="P231" s="90"/>
      <c r="Q231" s="90"/>
      <c r="R231" s="90"/>
      <c r="S231" s="90"/>
      <c r="T231" s="91"/>
      <c r="U231" s="92"/>
      <c r="V231" s="92"/>
      <c r="W231" s="93"/>
      <c r="X231" s="93"/>
    </row>
    <row r="232" spans="1:14" s="9" customFormat="1" ht="12.75">
      <c r="A232" s="70" t="s">
        <v>107</v>
      </c>
      <c r="B232" s="108">
        <v>37578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58">
        <v>0</v>
      </c>
      <c r="I232" s="58">
        <v>0</v>
      </c>
      <c r="J232" s="58">
        <v>0</v>
      </c>
      <c r="K232" s="83">
        <v>0</v>
      </c>
      <c r="L232" s="83">
        <v>0</v>
      </c>
      <c r="M232" s="168">
        <v>0</v>
      </c>
      <c r="N232" s="32">
        <v>0</v>
      </c>
    </row>
    <row r="233" spans="1:24" s="9" customFormat="1" ht="12.75">
      <c r="A233" s="70" t="s">
        <v>107</v>
      </c>
      <c r="B233" s="108">
        <v>37585</v>
      </c>
      <c r="C233" s="45">
        <v>1185.35</v>
      </c>
      <c r="D233" s="45">
        <v>1076.91</v>
      </c>
      <c r="E233" s="45">
        <v>888.17</v>
      </c>
      <c r="F233" s="45">
        <v>866.41</v>
      </c>
      <c r="G233" s="45">
        <v>866.41</v>
      </c>
      <c r="H233" s="58">
        <v>18</v>
      </c>
      <c r="I233" s="58">
        <v>16.6</v>
      </c>
      <c r="J233" s="58">
        <v>15.6</v>
      </c>
      <c r="K233" s="83">
        <v>1898</v>
      </c>
      <c r="L233" s="83">
        <v>1898</v>
      </c>
      <c r="M233" s="168">
        <f>F233/C233</f>
        <v>0.7309317922976336</v>
      </c>
      <c r="N233" s="32">
        <f>G233/C233</f>
        <v>0.7309317922976336</v>
      </c>
      <c r="O233" s="90"/>
      <c r="P233" s="90"/>
      <c r="Q233" s="90"/>
      <c r="R233" s="90"/>
      <c r="S233" s="90"/>
      <c r="T233" s="91"/>
      <c r="U233" s="92"/>
      <c r="V233" s="92"/>
      <c r="W233" s="93"/>
      <c r="X233" s="93"/>
    </row>
    <row r="234" spans="1:14" s="9" customFormat="1" ht="12.75">
      <c r="A234" s="70" t="s">
        <v>107</v>
      </c>
      <c r="B234" s="108">
        <v>37592</v>
      </c>
      <c r="C234" s="45">
        <v>1122.66</v>
      </c>
      <c r="D234" s="45">
        <v>1046.52</v>
      </c>
      <c r="E234" s="45">
        <v>822.44</v>
      </c>
      <c r="F234" s="45">
        <v>816.87</v>
      </c>
      <c r="G234" s="45">
        <v>816.87</v>
      </c>
      <c r="H234" s="58">
        <v>17.5</v>
      </c>
      <c r="I234" s="58">
        <v>16.5</v>
      </c>
      <c r="J234" s="58">
        <v>15.3</v>
      </c>
      <c r="K234" s="83">
        <v>1737</v>
      </c>
      <c r="L234" s="83">
        <v>1737</v>
      </c>
      <c r="M234" s="168">
        <f t="shared" si="18"/>
        <v>0.7276201165090054</v>
      </c>
      <c r="N234" s="32">
        <f t="shared" si="19"/>
        <v>0.7276201165090054</v>
      </c>
    </row>
    <row r="235" spans="1:24" s="9" customFormat="1" ht="12.75">
      <c r="A235" s="70" t="s">
        <v>107</v>
      </c>
      <c r="B235" s="108">
        <v>37599</v>
      </c>
      <c r="C235" s="45">
        <v>567</v>
      </c>
      <c r="D235" s="45">
        <v>479.21</v>
      </c>
      <c r="E235" s="45">
        <v>383.74</v>
      </c>
      <c r="F235" s="45">
        <v>328.39</v>
      </c>
      <c r="G235" s="45">
        <v>328.39</v>
      </c>
      <c r="H235" s="58">
        <v>10.4</v>
      </c>
      <c r="I235" s="58">
        <v>8.8</v>
      </c>
      <c r="J235" s="58">
        <v>8.1</v>
      </c>
      <c r="K235" s="83">
        <v>738</v>
      </c>
      <c r="L235" s="83">
        <v>738</v>
      </c>
      <c r="M235" s="168">
        <f>F235/C235</f>
        <v>0.5791710758377425</v>
      </c>
      <c r="N235" s="32">
        <f>G235/C235</f>
        <v>0.5791710758377425</v>
      </c>
      <c r="O235" s="74"/>
      <c r="P235" s="74"/>
      <c r="Q235" s="74"/>
      <c r="R235" s="74"/>
      <c r="S235" s="74"/>
      <c r="T235" s="75"/>
      <c r="U235" s="94"/>
      <c r="V235" s="94"/>
      <c r="W235" s="76"/>
      <c r="X235" s="76"/>
    </row>
    <row r="236" spans="1:24" s="9" customFormat="1" ht="12.75">
      <c r="A236" s="70" t="s">
        <v>107</v>
      </c>
      <c r="B236" s="108">
        <v>37606</v>
      </c>
      <c r="C236" s="45">
        <v>1223.3</v>
      </c>
      <c r="D236" s="45">
        <v>1181.18</v>
      </c>
      <c r="E236" s="45">
        <v>1040.24</v>
      </c>
      <c r="F236" s="45">
        <v>1012.89</v>
      </c>
      <c r="G236" s="45">
        <v>961.52</v>
      </c>
      <c r="H236" s="58">
        <v>20.7</v>
      </c>
      <c r="I236" s="58">
        <v>19.9</v>
      </c>
      <c r="J236" s="58">
        <v>19.6</v>
      </c>
      <c r="K236" s="83">
        <v>2388</v>
      </c>
      <c r="L236" s="83">
        <v>2246</v>
      </c>
      <c r="M236" s="168">
        <f>F236/C236</f>
        <v>0.827998038093681</v>
      </c>
      <c r="N236" s="32">
        <f>G236/C236</f>
        <v>0.7860050682579907</v>
      </c>
      <c r="O236" s="74"/>
      <c r="P236" s="74"/>
      <c r="Q236" s="74"/>
      <c r="R236" s="74"/>
      <c r="S236" s="74"/>
      <c r="T236" s="75"/>
      <c r="U236" s="94"/>
      <c r="V236" s="94"/>
      <c r="W236" s="76"/>
      <c r="X236" s="76"/>
    </row>
    <row r="237" spans="1:24" s="9" customFormat="1" ht="12.75">
      <c r="A237" s="70" t="s">
        <v>107</v>
      </c>
      <c r="B237" s="108">
        <v>37613</v>
      </c>
      <c r="C237" s="45">
        <v>915.89</v>
      </c>
      <c r="D237" s="45">
        <v>816.31</v>
      </c>
      <c r="E237" s="45">
        <v>641.18</v>
      </c>
      <c r="F237" s="45">
        <v>637.71</v>
      </c>
      <c r="G237" s="45">
        <v>637.71</v>
      </c>
      <c r="H237" s="58">
        <v>13</v>
      </c>
      <c r="I237" s="58">
        <v>11.8</v>
      </c>
      <c r="J237" s="58">
        <v>10.5</v>
      </c>
      <c r="K237" s="83">
        <v>1229</v>
      </c>
      <c r="L237" s="83">
        <v>1229</v>
      </c>
      <c r="M237" s="168">
        <f>F237/C237</f>
        <v>0.696273569970193</v>
      </c>
      <c r="N237" s="32">
        <f>G237/C237</f>
        <v>0.696273569970193</v>
      </c>
      <c r="O237" s="74"/>
      <c r="P237" s="74"/>
      <c r="Q237" s="74"/>
      <c r="R237" s="74"/>
      <c r="S237" s="74"/>
      <c r="T237" s="75"/>
      <c r="U237" s="94"/>
      <c r="V237" s="94"/>
      <c r="W237" s="76"/>
      <c r="X237" s="76"/>
    </row>
    <row r="238" spans="1:24" s="9" customFormat="1" ht="12.75">
      <c r="A238" s="70" t="s">
        <v>107</v>
      </c>
      <c r="B238" s="108">
        <v>37620</v>
      </c>
      <c r="C238" s="45">
        <v>1214.26</v>
      </c>
      <c r="D238" s="45">
        <v>1212.05</v>
      </c>
      <c r="E238" s="45">
        <v>1111.27</v>
      </c>
      <c r="F238" s="45">
        <v>1104.08</v>
      </c>
      <c r="G238" s="45">
        <v>1104.08</v>
      </c>
      <c r="H238" s="58">
        <v>17.7</v>
      </c>
      <c r="I238" s="58">
        <v>17.7</v>
      </c>
      <c r="J238" s="58">
        <v>17.4</v>
      </c>
      <c r="K238" s="83">
        <v>2225</v>
      </c>
      <c r="L238" s="83">
        <v>2225</v>
      </c>
      <c r="M238" s="168">
        <f>F238/C238</f>
        <v>0.909261607892873</v>
      </c>
      <c r="N238" s="32">
        <f>G238/C238</f>
        <v>0.909261607892873</v>
      </c>
      <c r="O238" s="74"/>
      <c r="P238" s="74"/>
      <c r="Q238" s="74"/>
      <c r="R238" s="74"/>
      <c r="S238" s="74"/>
      <c r="T238" s="75"/>
      <c r="U238" s="94"/>
      <c r="V238" s="94"/>
      <c r="W238" s="76"/>
      <c r="X238" s="76"/>
    </row>
    <row r="239" spans="1:24" s="9" customFormat="1" ht="12.75">
      <c r="A239" s="70" t="s">
        <v>107</v>
      </c>
      <c r="B239" s="108">
        <v>37627</v>
      </c>
      <c r="C239" s="45">
        <v>258.77</v>
      </c>
      <c r="D239" s="45">
        <v>256</v>
      </c>
      <c r="E239" s="45">
        <v>230.21</v>
      </c>
      <c r="F239" s="45">
        <v>230.06</v>
      </c>
      <c r="G239" s="45">
        <v>230.06</v>
      </c>
      <c r="H239" s="58">
        <v>6.8</v>
      </c>
      <c r="I239" s="58">
        <v>6.7</v>
      </c>
      <c r="J239" s="58">
        <v>6.5</v>
      </c>
      <c r="K239" s="83">
        <v>1098</v>
      </c>
      <c r="L239" s="83">
        <v>1098</v>
      </c>
      <c r="M239" s="168">
        <f>F239/C239</f>
        <v>0.8890520539475211</v>
      </c>
      <c r="N239" s="32">
        <f>G239/C239</f>
        <v>0.8890520539475211</v>
      </c>
      <c r="O239" s="74"/>
      <c r="P239" s="74"/>
      <c r="Q239" s="74"/>
      <c r="R239" s="74"/>
      <c r="S239" s="74"/>
      <c r="T239" s="75"/>
      <c r="U239" s="94"/>
      <c r="V239" s="94"/>
      <c r="W239" s="76"/>
      <c r="X239" s="76"/>
    </row>
    <row r="240" spans="1:24" s="9" customFormat="1" ht="12.75">
      <c r="A240" s="70" t="s">
        <v>107</v>
      </c>
      <c r="B240" s="108">
        <v>37634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58">
        <v>0</v>
      </c>
      <c r="I240" s="58">
        <v>0</v>
      </c>
      <c r="J240" s="58">
        <v>0</v>
      </c>
      <c r="K240" s="83">
        <v>0</v>
      </c>
      <c r="L240" s="83">
        <v>0</v>
      </c>
      <c r="M240" s="168">
        <v>0</v>
      </c>
      <c r="N240" s="32">
        <v>0</v>
      </c>
      <c r="O240" s="74"/>
      <c r="P240" s="74"/>
      <c r="Q240" s="74"/>
      <c r="R240" s="74"/>
      <c r="S240" s="74"/>
      <c r="T240" s="75"/>
      <c r="U240" s="94"/>
      <c r="V240" s="94"/>
      <c r="W240" s="76"/>
      <c r="X240" s="76"/>
    </row>
    <row r="241" spans="1:24" s="9" customFormat="1" ht="12.75">
      <c r="A241" s="70" t="s">
        <v>107</v>
      </c>
      <c r="B241" s="108">
        <v>37641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58">
        <v>0</v>
      </c>
      <c r="I241" s="58">
        <v>0</v>
      </c>
      <c r="J241" s="58">
        <v>0</v>
      </c>
      <c r="K241" s="83">
        <v>0</v>
      </c>
      <c r="L241" s="83">
        <v>0</v>
      </c>
      <c r="M241" s="168">
        <v>0</v>
      </c>
      <c r="N241" s="32">
        <v>0</v>
      </c>
      <c r="O241" s="74"/>
      <c r="P241" s="74"/>
      <c r="Q241" s="74"/>
      <c r="R241" s="74"/>
      <c r="S241" s="74"/>
      <c r="T241" s="75"/>
      <c r="U241" s="94"/>
      <c r="V241" s="94"/>
      <c r="W241" s="76"/>
      <c r="X241" s="76"/>
    </row>
    <row r="242" spans="1:24" s="9" customFormat="1" ht="12.75">
      <c r="A242" s="70" t="s">
        <v>107</v>
      </c>
      <c r="B242" s="108">
        <v>37648</v>
      </c>
      <c r="C242" s="45">
        <v>0</v>
      </c>
      <c r="D242" s="45">
        <v>0</v>
      </c>
      <c r="E242" s="45">
        <v>0</v>
      </c>
      <c r="F242" s="45">
        <v>0</v>
      </c>
      <c r="G242" s="45">
        <v>0</v>
      </c>
      <c r="H242" s="58">
        <v>0</v>
      </c>
      <c r="I242" s="58">
        <v>0</v>
      </c>
      <c r="J242" s="58">
        <v>0</v>
      </c>
      <c r="K242" s="83">
        <v>0</v>
      </c>
      <c r="L242" s="83">
        <v>0</v>
      </c>
      <c r="M242" s="168">
        <v>0</v>
      </c>
      <c r="N242" s="32">
        <v>0</v>
      </c>
      <c r="O242" s="74"/>
      <c r="P242" s="74"/>
      <c r="Q242" s="74"/>
      <c r="R242" s="74"/>
      <c r="S242" s="74"/>
      <c r="T242" s="75"/>
      <c r="U242" s="94"/>
      <c r="V242" s="94"/>
      <c r="W242" s="76"/>
      <c r="X242" s="76"/>
    </row>
    <row r="243" spans="1:24" s="9" customFormat="1" ht="12.75">
      <c r="A243" s="70" t="s">
        <v>107</v>
      </c>
      <c r="B243" s="108">
        <v>37655</v>
      </c>
      <c r="C243" s="45">
        <v>0</v>
      </c>
      <c r="D243" s="45">
        <v>0</v>
      </c>
      <c r="E243" s="45">
        <v>0</v>
      </c>
      <c r="F243" s="45">
        <v>0</v>
      </c>
      <c r="G243" s="45">
        <v>0</v>
      </c>
      <c r="H243" s="58">
        <v>0</v>
      </c>
      <c r="I243" s="58">
        <v>0</v>
      </c>
      <c r="J243" s="58">
        <v>0</v>
      </c>
      <c r="K243" s="83">
        <v>0</v>
      </c>
      <c r="L243" s="83">
        <v>0</v>
      </c>
      <c r="M243" s="168">
        <v>0</v>
      </c>
      <c r="N243" s="32">
        <v>0</v>
      </c>
      <c r="O243" s="74"/>
      <c r="P243" s="74"/>
      <c r="Q243" s="74"/>
      <c r="R243" s="74"/>
      <c r="S243" s="74"/>
      <c r="T243" s="75"/>
      <c r="U243" s="94"/>
      <c r="V243" s="94"/>
      <c r="W243" s="76"/>
      <c r="X243" s="76"/>
    </row>
    <row r="244" spans="1:24" s="9" customFormat="1" ht="12.75">
      <c r="A244" s="70" t="s">
        <v>107</v>
      </c>
      <c r="B244" s="108">
        <v>37662</v>
      </c>
      <c r="C244" s="45"/>
      <c r="D244" s="45"/>
      <c r="E244" s="45"/>
      <c r="F244" s="45"/>
      <c r="G244" s="45"/>
      <c r="H244" s="58"/>
      <c r="I244" s="58"/>
      <c r="J244" s="58"/>
      <c r="K244" s="83"/>
      <c r="L244" s="83"/>
      <c r="M244" s="168"/>
      <c r="N244" s="32"/>
      <c r="O244" s="74"/>
      <c r="P244" s="74"/>
      <c r="Q244" s="74"/>
      <c r="R244" s="74"/>
      <c r="S244" s="74"/>
      <c r="T244" s="75"/>
      <c r="U244" s="94"/>
      <c r="V244" s="94"/>
      <c r="W244" s="76"/>
      <c r="X244" s="76"/>
    </row>
    <row r="245" spans="1:24" s="9" customFormat="1" ht="12.75">
      <c r="A245" s="70" t="s">
        <v>107</v>
      </c>
      <c r="B245" s="108">
        <v>37669</v>
      </c>
      <c r="C245" s="45"/>
      <c r="D245" s="45"/>
      <c r="E245" s="45"/>
      <c r="F245" s="45"/>
      <c r="G245" s="45"/>
      <c r="H245" s="58"/>
      <c r="I245" s="58"/>
      <c r="J245" s="58"/>
      <c r="K245" s="83"/>
      <c r="L245" s="83"/>
      <c r="M245" s="168"/>
      <c r="N245" s="32"/>
      <c r="O245" s="74"/>
      <c r="P245" s="74"/>
      <c r="Q245" s="74"/>
      <c r="R245" s="74"/>
      <c r="S245" s="74"/>
      <c r="T245" s="75"/>
      <c r="U245" s="94"/>
      <c r="V245" s="94"/>
      <c r="W245" s="76"/>
      <c r="X245" s="76"/>
    </row>
    <row r="246" spans="1:24" s="9" customFormat="1" ht="12.75">
      <c r="A246" s="70" t="s">
        <v>107</v>
      </c>
      <c r="B246" s="108">
        <v>37676</v>
      </c>
      <c r="C246" s="45"/>
      <c r="D246" s="45"/>
      <c r="E246" s="45"/>
      <c r="F246" s="45"/>
      <c r="G246" s="45"/>
      <c r="H246" s="58"/>
      <c r="I246" s="58"/>
      <c r="J246" s="58"/>
      <c r="K246" s="83"/>
      <c r="L246" s="83"/>
      <c r="M246" s="168"/>
      <c r="N246" s="32"/>
      <c r="O246" s="74"/>
      <c r="P246" s="74"/>
      <c r="Q246" s="74"/>
      <c r="R246" s="74"/>
      <c r="S246" s="74"/>
      <c r="T246" s="75"/>
      <c r="U246" s="94"/>
      <c r="V246" s="94"/>
      <c r="W246" s="76"/>
      <c r="X246" s="76"/>
    </row>
    <row r="247" spans="1:24" s="9" customFormat="1" ht="12.75">
      <c r="A247" s="70"/>
      <c r="B247" s="108"/>
      <c r="C247" s="45"/>
      <c r="D247" s="45"/>
      <c r="E247" s="45"/>
      <c r="F247" s="45"/>
      <c r="G247" s="45"/>
      <c r="H247" s="58"/>
      <c r="I247" s="58"/>
      <c r="J247" s="58"/>
      <c r="K247" s="83"/>
      <c r="L247" s="83"/>
      <c r="M247" s="168"/>
      <c r="N247" s="32"/>
      <c r="O247" s="74"/>
      <c r="P247" s="74"/>
      <c r="Q247" s="74"/>
      <c r="R247" s="74"/>
      <c r="S247" s="74"/>
      <c r="T247" s="75"/>
      <c r="U247" s="94"/>
      <c r="V247" s="94"/>
      <c r="W247" s="76"/>
      <c r="X247" s="76"/>
    </row>
    <row r="248" spans="1:24" s="9" customFormat="1" ht="12.75">
      <c r="A248" s="70"/>
      <c r="B248" s="108"/>
      <c r="C248" s="45"/>
      <c r="D248" s="45"/>
      <c r="E248" s="45"/>
      <c r="F248" s="45"/>
      <c r="G248" s="45"/>
      <c r="H248" s="58"/>
      <c r="I248" s="58"/>
      <c r="J248" s="58"/>
      <c r="K248" s="83"/>
      <c r="L248" s="83"/>
      <c r="M248" s="168"/>
      <c r="N248" s="32"/>
      <c r="O248" s="74"/>
      <c r="P248" s="74"/>
      <c r="Q248" s="74"/>
      <c r="R248" s="74"/>
      <c r="S248" s="74"/>
      <c r="T248" s="75"/>
      <c r="U248" s="94"/>
      <c r="V248" s="94"/>
      <c r="W248" s="76"/>
      <c r="X248" s="76"/>
    </row>
    <row r="249" spans="1:24" s="9" customFormat="1" ht="13.5" thickBot="1">
      <c r="A249" s="70"/>
      <c r="B249" s="108"/>
      <c r="C249" s="45"/>
      <c r="D249" s="45"/>
      <c r="E249" s="45"/>
      <c r="F249" s="45"/>
      <c r="G249" s="45"/>
      <c r="H249" s="58"/>
      <c r="I249" s="58"/>
      <c r="J249" s="58"/>
      <c r="K249" s="83"/>
      <c r="L249" s="83"/>
      <c r="M249" s="168"/>
      <c r="N249" s="32"/>
      <c r="O249" s="74"/>
      <c r="P249" s="74"/>
      <c r="Q249" s="74"/>
      <c r="R249" s="74"/>
      <c r="S249" s="74"/>
      <c r="T249" s="75"/>
      <c r="U249" s="94"/>
      <c r="V249" s="94"/>
      <c r="W249" s="76"/>
      <c r="X249" s="76"/>
    </row>
    <row r="250" spans="1:24" s="9" customFormat="1" ht="14.25" thickBot="1" thickTop="1">
      <c r="A250" s="70"/>
      <c r="B250" s="108"/>
      <c r="C250" s="45"/>
      <c r="D250" s="45"/>
      <c r="E250" s="45"/>
      <c r="F250" s="45"/>
      <c r="G250" s="45"/>
      <c r="H250" s="58"/>
      <c r="I250" s="58"/>
      <c r="J250" s="58"/>
      <c r="K250" s="83"/>
      <c r="L250" s="83"/>
      <c r="M250" s="168"/>
      <c r="N250" s="32"/>
      <c r="O250" s="202"/>
      <c r="P250" s="183" t="s">
        <v>229</v>
      </c>
      <c r="Q250" s="184"/>
      <c r="R250" s="85"/>
      <c r="S250" s="85"/>
      <c r="T250" s="86"/>
      <c r="U250" s="87"/>
      <c r="V250" s="87"/>
      <c r="W250" s="88"/>
      <c r="X250" s="88"/>
    </row>
    <row r="251" spans="1:24" s="9" customFormat="1" ht="14.25" thickBot="1" thickTop="1">
      <c r="A251" s="70"/>
      <c r="B251" s="108"/>
      <c r="C251" s="45"/>
      <c r="D251" s="45"/>
      <c r="E251" s="45"/>
      <c r="F251" s="45"/>
      <c r="G251" s="45"/>
      <c r="H251" s="58"/>
      <c r="I251" s="58"/>
      <c r="J251" s="58"/>
      <c r="K251" s="83"/>
      <c r="L251" s="83"/>
      <c r="M251" s="168"/>
      <c r="N251" s="32"/>
      <c r="O251" s="160" t="s">
        <v>92</v>
      </c>
      <c r="P251" s="41" t="s">
        <v>93</v>
      </c>
      <c r="Q251" s="41" t="s">
        <v>11</v>
      </c>
      <c r="R251" s="41" t="s">
        <v>94</v>
      </c>
      <c r="S251" s="119" t="s">
        <v>175</v>
      </c>
      <c r="T251" s="38" t="s">
        <v>10</v>
      </c>
      <c r="U251" s="79" t="s">
        <v>94</v>
      </c>
      <c r="V251" s="120" t="s">
        <v>188</v>
      </c>
      <c r="W251" s="30" t="s">
        <v>94</v>
      </c>
      <c r="X251" s="30" t="s">
        <v>188</v>
      </c>
    </row>
    <row r="252" spans="1:24" s="9" customFormat="1" ht="14.25" thickBot="1" thickTop="1">
      <c r="A252" s="70"/>
      <c r="B252" s="108"/>
      <c r="C252" s="45"/>
      <c r="D252" s="45"/>
      <c r="E252" s="45"/>
      <c r="F252" s="45"/>
      <c r="G252" s="45"/>
      <c r="H252" s="58"/>
      <c r="I252" s="58"/>
      <c r="J252" s="58"/>
      <c r="K252" s="83"/>
      <c r="L252" s="83"/>
      <c r="M252" s="168"/>
      <c r="N252" s="32"/>
      <c r="O252" s="165">
        <f aca="true" t="shared" si="20" ref="O252:T252">SUM(C212:C252)</f>
        <v>18874.42</v>
      </c>
      <c r="P252" s="77">
        <f t="shared" si="20"/>
        <v>17505.73</v>
      </c>
      <c r="Q252" s="77">
        <f t="shared" si="20"/>
        <v>13415.66</v>
      </c>
      <c r="R252" s="77">
        <f t="shared" si="20"/>
        <v>13083.719999999998</v>
      </c>
      <c r="S252" s="77">
        <f t="shared" si="20"/>
        <v>12986.61</v>
      </c>
      <c r="T252" s="77">
        <f t="shared" si="20"/>
        <v>376.8</v>
      </c>
      <c r="U252" s="77">
        <f>SUM(K212:K252)</f>
        <v>34571</v>
      </c>
      <c r="V252" s="77">
        <f>SUM(L212:L252)</f>
        <v>34228</v>
      </c>
      <c r="W252" s="51">
        <f>SUM(F212:F252)/SUM(C212:C252)</f>
        <v>0.6931985194776845</v>
      </c>
      <c r="X252" s="51">
        <f>SUM(G212:G252)/SUM(C212:C252)</f>
        <v>0.6880534607156141</v>
      </c>
    </row>
    <row r="253" spans="1:14" ht="13.5" thickTop="1">
      <c r="A253" s="70" t="s">
        <v>104</v>
      </c>
      <c r="B253" s="108">
        <v>37442</v>
      </c>
      <c r="C253" s="45">
        <v>24.25</v>
      </c>
      <c r="D253" s="45">
        <v>24.14</v>
      </c>
      <c r="E253" s="45">
        <v>21.7</v>
      </c>
      <c r="F253" s="45">
        <v>20.38</v>
      </c>
      <c r="G253" s="45">
        <v>20.38</v>
      </c>
      <c r="H253" s="58">
        <v>1.2</v>
      </c>
      <c r="I253" s="58">
        <v>1.2</v>
      </c>
      <c r="J253" s="58">
        <v>1.2</v>
      </c>
      <c r="K253" s="83">
        <v>99</v>
      </c>
      <c r="L253" s="83">
        <v>99</v>
      </c>
      <c r="M253" s="168">
        <f aca="true" t="shared" si="21" ref="M253:M279">F253/C253</f>
        <v>0.8404123711340206</v>
      </c>
      <c r="N253" s="32">
        <f aca="true" t="shared" si="22" ref="N253:N280">G253/C253</f>
        <v>0.8404123711340206</v>
      </c>
    </row>
    <row r="254" spans="1:14" ht="12.75">
      <c r="A254" s="70" t="s">
        <v>104</v>
      </c>
      <c r="B254" s="108">
        <v>37449</v>
      </c>
      <c r="C254" s="45">
        <v>204.99</v>
      </c>
      <c r="D254" s="45">
        <v>201.38</v>
      </c>
      <c r="E254" s="45">
        <v>160.74</v>
      </c>
      <c r="F254" s="45">
        <v>159.98</v>
      </c>
      <c r="G254" s="45">
        <v>159.98</v>
      </c>
      <c r="H254" s="58">
        <v>11.4</v>
      </c>
      <c r="I254" s="58">
        <v>11.2</v>
      </c>
      <c r="J254" s="58">
        <v>10.2</v>
      </c>
      <c r="K254" s="83">
        <v>860</v>
      </c>
      <c r="L254" s="83">
        <v>860</v>
      </c>
      <c r="M254" s="168">
        <f>F254/C254</f>
        <v>0.780428313576272</v>
      </c>
      <c r="N254" s="32">
        <f>G254/C254</f>
        <v>0.780428313576272</v>
      </c>
    </row>
    <row r="255" spans="1:14" ht="12.75">
      <c r="A255" s="70" t="s">
        <v>104</v>
      </c>
      <c r="B255" s="108">
        <v>37456</v>
      </c>
      <c r="C255" s="45">
        <v>81.98</v>
      </c>
      <c r="D255" s="45">
        <v>67.09</v>
      </c>
      <c r="E255" s="45">
        <v>49.91</v>
      </c>
      <c r="F255" s="45">
        <v>49.43</v>
      </c>
      <c r="G255" s="45">
        <v>49.43</v>
      </c>
      <c r="H255" s="58">
        <v>1.6</v>
      </c>
      <c r="I255" s="58">
        <v>1.3</v>
      </c>
      <c r="J255" s="58">
        <v>1.2</v>
      </c>
      <c r="K255" s="83">
        <v>101</v>
      </c>
      <c r="L255" s="83">
        <v>101</v>
      </c>
      <c r="M255" s="168">
        <f>F255/C255</f>
        <v>0.6029519394974384</v>
      </c>
      <c r="N255" s="32">
        <f>G255/C255</f>
        <v>0.6029519394974384</v>
      </c>
    </row>
    <row r="256" spans="1:14" ht="12.75">
      <c r="A256" s="70" t="s">
        <v>104</v>
      </c>
      <c r="B256" s="108">
        <v>37463</v>
      </c>
      <c r="C256" s="45">
        <v>619.94</v>
      </c>
      <c r="D256" s="45">
        <v>526.63</v>
      </c>
      <c r="E256" s="45">
        <v>345.97</v>
      </c>
      <c r="F256" s="45">
        <v>334.58</v>
      </c>
      <c r="G256" s="45">
        <v>334.58</v>
      </c>
      <c r="H256" s="58">
        <v>14.9</v>
      </c>
      <c r="I256" s="58">
        <v>13.3</v>
      </c>
      <c r="J256" s="58">
        <v>11.4</v>
      </c>
      <c r="K256" s="83">
        <v>1111</v>
      </c>
      <c r="L256" s="83">
        <v>1111</v>
      </c>
      <c r="M256" s="168">
        <f>F256/C256</f>
        <v>0.5396973900700067</v>
      </c>
      <c r="N256" s="32">
        <f>G256/C256</f>
        <v>0.5396973900700067</v>
      </c>
    </row>
    <row r="257" spans="1:14" ht="12.75">
      <c r="A257" s="70" t="s">
        <v>104</v>
      </c>
      <c r="B257" s="108">
        <v>37470</v>
      </c>
      <c r="C257" s="45">
        <v>432.98</v>
      </c>
      <c r="D257" s="45">
        <v>383.32</v>
      </c>
      <c r="E257" s="45">
        <v>183.68</v>
      </c>
      <c r="F257" s="45">
        <v>174.57</v>
      </c>
      <c r="G257" s="45">
        <v>174.57</v>
      </c>
      <c r="H257" s="58">
        <v>10.7</v>
      </c>
      <c r="I257" s="58">
        <v>7.9</v>
      </c>
      <c r="J257" s="58">
        <v>6.6</v>
      </c>
      <c r="K257" s="83">
        <v>442</v>
      </c>
      <c r="L257" s="83">
        <v>442</v>
      </c>
      <c r="M257" s="168">
        <f>F257/C257</f>
        <v>0.4031825950390318</v>
      </c>
      <c r="N257" s="32">
        <f>G257/C257</f>
        <v>0.4031825950390318</v>
      </c>
    </row>
    <row r="258" spans="1:14" ht="12.75">
      <c r="A258" s="70" t="s">
        <v>104</v>
      </c>
      <c r="B258" s="108">
        <v>37477</v>
      </c>
      <c r="C258" s="45">
        <v>277.04</v>
      </c>
      <c r="D258" s="45">
        <v>232.27</v>
      </c>
      <c r="E258" s="45">
        <v>96.53</v>
      </c>
      <c r="F258" s="45">
        <v>93.78</v>
      </c>
      <c r="G258" s="45">
        <v>93.78</v>
      </c>
      <c r="H258" s="58">
        <v>8.4</v>
      </c>
      <c r="I258" s="58">
        <v>7.2</v>
      </c>
      <c r="J258" s="58">
        <v>4.9</v>
      </c>
      <c r="K258" s="83">
        <v>367</v>
      </c>
      <c r="L258" s="83">
        <v>367</v>
      </c>
      <c r="M258" s="168">
        <f t="shared" si="21"/>
        <v>0.3385070747906439</v>
      </c>
      <c r="N258" s="32">
        <f t="shared" si="22"/>
        <v>0.3385070747906439</v>
      </c>
    </row>
    <row r="259" spans="1:14" ht="12.75">
      <c r="A259" s="70" t="s">
        <v>104</v>
      </c>
      <c r="B259" s="108">
        <v>37484</v>
      </c>
      <c r="C259" s="45">
        <v>590.97</v>
      </c>
      <c r="D259" s="45">
        <v>541.44</v>
      </c>
      <c r="E259" s="45">
        <v>429.33</v>
      </c>
      <c r="F259" s="45">
        <v>424.1</v>
      </c>
      <c r="G259" s="45">
        <v>424.1</v>
      </c>
      <c r="H259" s="58">
        <v>18.6</v>
      </c>
      <c r="I259" s="58">
        <v>17.3</v>
      </c>
      <c r="J259" s="58">
        <v>15.5</v>
      </c>
      <c r="K259" s="83">
        <v>1529</v>
      </c>
      <c r="L259" s="83">
        <v>1529</v>
      </c>
      <c r="M259" s="168">
        <f t="shared" si="21"/>
        <v>0.7176337208318527</v>
      </c>
      <c r="N259" s="32">
        <f t="shared" si="22"/>
        <v>0.7176337208318527</v>
      </c>
    </row>
    <row r="260" spans="1:14" ht="12.75">
      <c r="A260" s="70" t="s">
        <v>104</v>
      </c>
      <c r="B260" s="108">
        <v>37491</v>
      </c>
      <c r="C260" s="45">
        <v>178.1</v>
      </c>
      <c r="D260" s="45">
        <v>160.08</v>
      </c>
      <c r="E260" s="45">
        <v>116.32</v>
      </c>
      <c r="F260" s="45">
        <v>115.14</v>
      </c>
      <c r="G260" s="45">
        <v>114.86</v>
      </c>
      <c r="H260" s="58">
        <v>7</v>
      </c>
      <c r="I260" s="58">
        <v>6.3</v>
      </c>
      <c r="J260" s="58">
        <v>5.6</v>
      </c>
      <c r="K260" s="83">
        <v>569</v>
      </c>
      <c r="L260" s="83">
        <v>555</v>
      </c>
      <c r="M260" s="168">
        <f t="shared" si="21"/>
        <v>0.6464907355418305</v>
      </c>
      <c r="N260" s="32">
        <f t="shared" si="22"/>
        <v>0.6449185850645704</v>
      </c>
    </row>
    <row r="261" spans="1:14" ht="12.75">
      <c r="A261" s="70" t="s">
        <v>104</v>
      </c>
      <c r="B261" s="108">
        <v>37498</v>
      </c>
      <c r="C261" s="45">
        <v>126.41</v>
      </c>
      <c r="D261" s="45">
        <v>119.64</v>
      </c>
      <c r="E261" s="45">
        <v>82.82</v>
      </c>
      <c r="F261" s="45">
        <v>82.36</v>
      </c>
      <c r="G261" s="45">
        <v>82.36</v>
      </c>
      <c r="H261" s="58">
        <v>1.8</v>
      </c>
      <c r="I261" s="58">
        <v>1.7</v>
      </c>
      <c r="J261" s="58">
        <v>1.6</v>
      </c>
      <c r="K261" s="83">
        <v>212</v>
      </c>
      <c r="L261" s="83">
        <v>212</v>
      </c>
      <c r="M261" s="168">
        <f t="shared" si="21"/>
        <v>0.6515307333280596</v>
      </c>
      <c r="N261" s="32">
        <f t="shared" si="22"/>
        <v>0.6515307333280596</v>
      </c>
    </row>
    <row r="262" spans="1:14" ht="12.75">
      <c r="A262" s="70" t="s">
        <v>104</v>
      </c>
      <c r="B262" s="108">
        <v>37505</v>
      </c>
      <c r="C262" s="45">
        <v>306.92</v>
      </c>
      <c r="D262" s="45">
        <v>277.77</v>
      </c>
      <c r="E262" s="45">
        <v>161.15</v>
      </c>
      <c r="F262" s="45">
        <v>156.29</v>
      </c>
      <c r="G262" s="45">
        <v>156.29</v>
      </c>
      <c r="H262" s="58">
        <v>9.3</v>
      </c>
      <c r="I262" s="58">
        <v>8.4</v>
      </c>
      <c r="J262" s="58">
        <v>6.7</v>
      </c>
      <c r="K262" s="83">
        <v>601</v>
      </c>
      <c r="L262" s="83">
        <v>601</v>
      </c>
      <c r="M262" s="168">
        <f t="shared" si="21"/>
        <v>0.5092206438159781</v>
      </c>
      <c r="N262" s="32">
        <f t="shared" si="22"/>
        <v>0.5092206438159781</v>
      </c>
    </row>
    <row r="263" spans="1:14" ht="12.75">
      <c r="A263" s="70" t="s">
        <v>104</v>
      </c>
      <c r="B263" s="108">
        <v>37512</v>
      </c>
      <c r="C263" s="45">
        <v>1068.17</v>
      </c>
      <c r="D263" s="45">
        <v>888.02</v>
      </c>
      <c r="E263" s="45">
        <v>585.87</v>
      </c>
      <c r="F263" s="45">
        <v>541.11</v>
      </c>
      <c r="G263" s="45">
        <v>541.11</v>
      </c>
      <c r="H263" s="58">
        <v>19.8</v>
      </c>
      <c r="I263" s="58">
        <v>16.7</v>
      </c>
      <c r="J263" s="58">
        <v>13.6</v>
      </c>
      <c r="K263" s="83">
        <v>1518</v>
      </c>
      <c r="L263" s="83">
        <v>1518</v>
      </c>
      <c r="M263" s="168">
        <f t="shared" si="21"/>
        <v>0.5065766685078218</v>
      </c>
      <c r="N263" s="32">
        <f t="shared" si="22"/>
        <v>0.5065766685078218</v>
      </c>
    </row>
    <row r="264" spans="1:14" ht="12.75">
      <c r="A264" s="70" t="s">
        <v>104</v>
      </c>
      <c r="B264" s="108">
        <v>37519</v>
      </c>
      <c r="C264" s="45">
        <v>855.99</v>
      </c>
      <c r="D264" s="45">
        <v>825.97</v>
      </c>
      <c r="E264" s="45">
        <v>578.23</v>
      </c>
      <c r="F264" s="45">
        <v>575.26</v>
      </c>
      <c r="G264" s="45">
        <v>575.26</v>
      </c>
      <c r="H264" s="58">
        <v>21.8</v>
      </c>
      <c r="I264" s="58">
        <v>21.1</v>
      </c>
      <c r="J264" s="58">
        <v>18.4</v>
      </c>
      <c r="K264" s="83">
        <v>1801</v>
      </c>
      <c r="L264" s="83">
        <v>1801</v>
      </c>
      <c r="M264" s="168">
        <f t="shared" si="21"/>
        <v>0.6720405612215096</v>
      </c>
      <c r="N264" s="32">
        <f t="shared" si="22"/>
        <v>0.6720405612215096</v>
      </c>
    </row>
    <row r="265" spans="1:14" ht="12.75">
      <c r="A265" s="70" t="s">
        <v>104</v>
      </c>
      <c r="B265" s="108">
        <v>37526</v>
      </c>
      <c r="C265" s="45">
        <v>819.95</v>
      </c>
      <c r="D265" s="45">
        <v>704.6</v>
      </c>
      <c r="E265" s="45">
        <v>500.23</v>
      </c>
      <c r="F265" s="45">
        <v>495.9</v>
      </c>
      <c r="G265" s="45">
        <v>494.7</v>
      </c>
      <c r="H265" s="58">
        <v>18.6</v>
      </c>
      <c r="I265" s="58">
        <v>16.1</v>
      </c>
      <c r="J265" s="58">
        <v>13.8</v>
      </c>
      <c r="K265" s="83">
        <v>1449</v>
      </c>
      <c r="L265" s="83">
        <v>1446</v>
      </c>
      <c r="M265" s="168">
        <f t="shared" si="21"/>
        <v>0.6047929751814134</v>
      </c>
      <c r="N265" s="32">
        <f t="shared" si="22"/>
        <v>0.6033294713092261</v>
      </c>
    </row>
    <row r="266" spans="1:14" s="9" customFormat="1" ht="12.75">
      <c r="A266" s="70" t="s">
        <v>104</v>
      </c>
      <c r="B266" s="108">
        <v>37533</v>
      </c>
      <c r="C266" s="45">
        <v>1106.61</v>
      </c>
      <c r="D266" s="45">
        <v>969.6</v>
      </c>
      <c r="E266" s="45">
        <v>677.2</v>
      </c>
      <c r="F266" s="45">
        <v>671.56</v>
      </c>
      <c r="G266" s="45">
        <v>611.93</v>
      </c>
      <c r="H266" s="58">
        <v>18.9</v>
      </c>
      <c r="I266" s="58">
        <v>16.7</v>
      </c>
      <c r="J266" s="58">
        <v>14.2</v>
      </c>
      <c r="K266" s="83">
        <v>1599</v>
      </c>
      <c r="L266" s="83">
        <v>1440</v>
      </c>
      <c r="M266" s="168">
        <f t="shared" si="21"/>
        <v>0.6068623995807014</v>
      </c>
      <c r="N266" s="32">
        <f t="shared" si="22"/>
        <v>0.5529771102737189</v>
      </c>
    </row>
    <row r="267" spans="1:14" s="9" customFormat="1" ht="12.75">
      <c r="A267" s="70" t="s">
        <v>104</v>
      </c>
      <c r="B267" s="108">
        <v>37540</v>
      </c>
      <c r="C267" s="45">
        <v>929.06</v>
      </c>
      <c r="D267" s="45">
        <v>817.66</v>
      </c>
      <c r="E267" s="45">
        <v>625.96</v>
      </c>
      <c r="F267" s="45">
        <v>618.22</v>
      </c>
      <c r="G267" s="45">
        <v>618.22</v>
      </c>
      <c r="H267" s="58">
        <v>16.8</v>
      </c>
      <c r="I267" s="58">
        <v>14.5</v>
      </c>
      <c r="J267" s="58">
        <v>13.1</v>
      </c>
      <c r="K267" s="83">
        <v>1567</v>
      </c>
      <c r="L267" s="83">
        <v>1567</v>
      </c>
      <c r="M267" s="168">
        <f t="shared" si="21"/>
        <v>0.6654252685510086</v>
      </c>
      <c r="N267" s="32">
        <f t="shared" si="22"/>
        <v>0.6654252685510086</v>
      </c>
    </row>
    <row r="268" spans="1:14" s="9" customFormat="1" ht="12.75">
      <c r="A268" s="70" t="s">
        <v>104</v>
      </c>
      <c r="B268" s="108">
        <v>37547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58">
        <v>0</v>
      </c>
      <c r="I268" s="58">
        <v>0</v>
      </c>
      <c r="J268" s="58">
        <v>0</v>
      </c>
      <c r="K268" s="83">
        <v>0</v>
      </c>
      <c r="L268" s="83">
        <v>0</v>
      </c>
      <c r="M268" s="168">
        <v>0</v>
      </c>
      <c r="N268" s="32">
        <v>0</v>
      </c>
    </row>
    <row r="269" spans="1:24" s="9" customFormat="1" ht="12.75">
      <c r="A269" s="70" t="s">
        <v>104</v>
      </c>
      <c r="B269" s="108">
        <v>37554</v>
      </c>
      <c r="C269" s="45">
        <v>705.79</v>
      </c>
      <c r="D269" s="45">
        <v>677.14</v>
      </c>
      <c r="E269" s="45">
        <v>490.23</v>
      </c>
      <c r="F269" s="45">
        <v>479.91</v>
      </c>
      <c r="G269" s="45">
        <v>479.91</v>
      </c>
      <c r="H269" s="58">
        <v>11.5</v>
      </c>
      <c r="I269" s="58">
        <v>11.1</v>
      </c>
      <c r="J269" s="58">
        <v>9.7</v>
      </c>
      <c r="K269" s="83">
        <v>1184</v>
      </c>
      <c r="L269" s="125">
        <v>1184</v>
      </c>
      <c r="M269" s="168">
        <f>F269/C269</f>
        <v>0.6799614616245626</v>
      </c>
      <c r="N269" s="32">
        <f>G269/C269</f>
        <v>0.6799614616245626</v>
      </c>
      <c r="O269" s="90"/>
      <c r="P269" s="90"/>
      <c r="Q269" s="90"/>
      <c r="R269" s="90"/>
      <c r="S269" s="90"/>
      <c r="T269" s="91"/>
      <c r="U269" s="92"/>
      <c r="V269" s="92"/>
      <c r="W269" s="93"/>
      <c r="X269" s="93"/>
    </row>
    <row r="270" spans="1:14" s="9" customFormat="1" ht="12.75">
      <c r="A270" s="70" t="s">
        <v>104</v>
      </c>
      <c r="B270" s="108">
        <v>37561</v>
      </c>
      <c r="C270" s="45">
        <v>649.93</v>
      </c>
      <c r="D270" s="45">
        <v>601.3</v>
      </c>
      <c r="E270" s="45">
        <v>443.51</v>
      </c>
      <c r="F270" s="45">
        <v>429.44</v>
      </c>
      <c r="G270" s="45">
        <v>429.44</v>
      </c>
      <c r="H270" s="58">
        <v>15.2</v>
      </c>
      <c r="I270" s="58">
        <v>14.2</v>
      </c>
      <c r="J270" s="58">
        <v>11.4</v>
      </c>
      <c r="K270" s="83">
        <v>1187</v>
      </c>
      <c r="L270" s="83">
        <v>1187</v>
      </c>
      <c r="M270" s="168">
        <f t="shared" si="21"/>
        <v>0.6607480805625222</v>
      </c>
      <c r="N270" s="32">
        <f t="shared" si="22"/>
        <v>0.6607480805625222</v>
      </c>
    </row>
    <row r="271" spans="1:14" s="9" customFormat="1" ht="12.75">
      <c r="A271" s="70" t="s">
        <v>104</v>
      </c>
      <c r="B271" s="108">
        <v>37568</v>
      </c>
      <c r="C271" s="45">
        <v>459.61</v>
      </c>
      <c r="D271" s="45">
        <v>445.66</v>
      </c>
      <c r="E271" s="45">
        <v>344.95</v>
      </c>
      <c r="F271" s="45">
        <v>339.55</v>
      </c>
      <c r="G271" s="45">
        <v>339.55</v>
      </c>
      <c r="H271" s="58">
        <v>10.4</v>
      </c>
      <c r="I271" s="58">
        <v>10</v>
      </c>
      <c r="J271" s="58">
        <v>8.8</v>
      </c>
      <c r="K271" s="83">
        <v>1028</v>
      </c>
      <c r="L271" s="83">
        <v>1028</v>
      </c>
      <c r="M271" s="168">
        <f t="shared" si="21"/>
        <v>0.7387785296229412</v>
      </c>
      <c r="N271" s="32">
        <f t="shared" si="22"/>
        <v>0.7387785296229412</v>
      </c>
    </row>
    <row r="272" spans="1:24" s="9" customFormat="1" ht="12.75">
      <c r="A272" s="70" t="s">
        <v>104</v>
      </c>
      <c r="B272" s="108">
        <v>37575</v>
      </c>
      <c r="C272" s="45">
        <v>983.87</v>
      </c>
      <c r="D272" s="45">
        <v>973.29</v>
      </c>
      <c r="E272" s="45">
        <v>817.41</v>
      </c>
      <c r="F272" s="45">
        <v>812.83</v>
      </c>
      <c r="G272" s="45">
        <v>812.83</v>
      </c>
      <c r="H272" s="58">
        <v>22</v>
      </c>
      <c r="I272" s="58">
        <v>21.7</v>
      </c>
      <c r="J272" s="58">
        <v>20.1</v>
      </c>
      <c r="K272" s="83">
        <v>2283</v>
      </c>
      <c r="L272" s="83">
        <v>2283</v>
      </c>
      <c r="M272" s="168">
        <f t="shared" si="21"/>
        <v>0.8261558945795685</v>
      </c>
      <c r="N272" s="32">
        <f t="shared" si="22"/>
        <v>0.8261558945795685</v>
      </c>
      <c r="O272" s="90"/>
      <c r="P272" s="90"/>
      <c r="Q272" s="90"/>
      <c r="R272" s="90"/>
      <c r="S272" s="90"/>
      <c r="T272" s="91"/>
      <c r="U272" s="92"/>
      <c r="V272" s="92"/>
      <c r="W272" s="93"/>
      <c r="X272" s="93"/>
    </row>
    <row r="273" spans="1:14" s="9" customFormat="1" ht="12.75">
      <c r="A273" s="70" t="s">
        <v>104</v>
      </c>
      <c r="B273" s="108">
        <v>37582</v>
      </c>
      <c r="C273" s="45">
        <v>284.09</v>
      </c>
      <c r="D273" s="45">
        <v>272.55</v>
      </c>
      <c r="E273" s="45">
        <v>209.62</v>
      </c>
      <c r="F273" s="45">
        <v>207.2</v>
      </c>
      <c r="G273" s="45">
        <v>207.2</v>
      </c>
      <c r="H273" s="58">
        <v>3.2</v>
      </c>
      <c r="I273" s="58">
        <v>3</v>
      </c>
      <c r="J273" s="58">
        <v>2.8</v>
      </c>
      <c r="K273" s="83">
        <v>356</v>
      </c>
      <c r="L273" s="83">
        <v>356</v>
      </c>
      <c r="M273" s="168">
        <f t="shared" si="21"/>
        <v>0.7293463339082685</v>
      </c>
      <c r="N273" s="32">
        <f t="shared" si="22"/>
        <v>0.7293463339082685</v>
      </c>
    </row>
    <row r="274" spans="1:14" s="9" customFormat="1" ht="12.75">
      <c r="A274" s="70" t="s">
        <v>104</v>
      </c>
      <c r="B274" s="108">
        <v>37589</v>
      </c>
      <c r="C274" s="45">
        <v>615.83</v>
      </c>
      <c r="D274" s="45">
        <v>599.67</v>
      </c>
      <c r="E274" s="45">
        <v>469.38</v>
      </c>
      <c r="F274" s="45">
        <v>467.22</v>
      </c>
      <c r="G274" s="45">
        <v>467.22</v>
      </c>
      <c r="H274" s="58">
        <v>8</v>
      </c>
      <c r="I274" s="58">
        <v>7.8</v>
      </c>
      <c r="J274" s="58">
        <v>7.1</v>
      </c>
      <c r="K274" s="83">
        <v>769</v>
      </c>
      <c r="L274" s="83">
        <v>769</v>
      </c>
      <c r="M274" s="168">
        <f t="shared" si="21"/>
        <v>0.7586834028871604</v>
      </c>
      <c r="N274" s="32">
        <f t="shared" si="22"/>
        <v>0.7586834028871604</v>
      </c>
    </row>
    <row r="275" spans="1:24" s="9" customFormat="1" ht="12.75">
      <c r="A275" s="70" t="s">
        <v>104</v>
      </c>
      <c r="B275" s="108">
        <v>37596</v>
      </c>
      <c r="C275" s="45">
        <v>1125.23</v>
      </c>
      <c r="D275" s="45">
        <v>1085.51</v>
      </c>
      <c r="E275" s="45">
        <v>835.15</v>
      </c>
      <c r="F275" s="45">
        <v>813.16</v>
      </c>
      <c r="G275" s="45">
        <v>813.16</v>
      </c>
      <c r="H275" s="58">
        <v>20.6</v>
      </c>
      <c r="I275" s="58">
        <v>19.9</v>
      </c>
      <c r="J275" s="58">
        <v>18.4</v>
      </c>
      <c r="K275" s="83">
        <v>1817</v>
      </c>
      <c r="L275" s="83">
        <v>1817</v>
      </c>
      <c r="M275" s="168">
        <f>F275/C275</f>
        <v>0.722661144832612</v>
      </c>
      <c r="N275" s="32">
        <f t="shared" si="22"/>
        <v>0.722661144832612</v>
      </c>
      <c r="O275" s="74"/>
      <c r="P275" s="74"/>
      <c r="Q275" s="74"/>
      <c r="R275" s="74"/>
      <c r="S275" s="74"/>
      <c r="T275" s="75"/>
      <c r="U275" s="94"/>
      <c r="V275" s="94"/>
      <c r="W275" s="76"/>
      <c r="X275" s="76"/>
    </row>
    <row r="276" spans="1:24" s="9" customFormat="1" ht="12.75">
      <c r="A276" s="70" t="s">
        <v>104</v>
      </c>
      <c r="B276" s="108">
        <v>37603</v>
      </c>
      <c r="C276" s="45">
        <v>1300.62</v>
      </c>
      <c r="D276" s="45">
        <v>1078.78</v>
      </c>
      <c r="E276" s="45">
        <v>898.41</v>
      </c>
      <c r="F276" s="45">
        <v>886.38</v>
      </c>
      <c r="G276" s="45">
        <v>886.38</v>
      </c>
      <c r="H276" s="58">
        <v>20.4</v>
      </c>
      <c r="I276" s="58">
        <v>16.8</v>
      </c>
      <c r="J276" s="58">
        <v>15.5</v>
      </c>
      <c r="K276" s="83">
        <v>1777</v>
      </c>
      <c r="L276" s="83">
        <v>1777</v>
      </c>
      <c r="M276" s="168">
        <f>F276/C276</f>
        <v>0.6815057434146792</v>
      </c>
      <c r="N276" s="32">
        <f t="shared" si="22"/>
        <v>0.6815057434146792</v>
      </c>
      <c r="O276" s="74"/>
      <c r="P276" s="74"/>
      <c r="Q276" s="74"/>
      <c r="R276" s="74"/>
      <c r="S276" s="74"/>
      <c r="T276" s="75"/>
      <c r="U276" s="94"/>
      <c r="V276" s="94"/>
      <c r="W276" s="76"/>
      <c r="X276" s="76"/>
    </row>
    <row r="277" spans="1:24" s="9" customFormat="1" ht="12.75">
      <c r="A277" s="70" t="s">
        <v>104</v>
      </c>
      <c r="B277" s="108">
        <v>37610</v>
      </c>
      <c r="C277" s="45">
        <v>23.06</v>
      </c>
      <c r="D277" s="45">
        <v>8.26</v>
      </c>
      <c r="E277" s="45">
        <v>3.21</v>
      </c>
      <c r="F277" s="45">
        <v>3.21</v>
      </c>
      <c r="G277" s="45">
        <v>3.21</v>
      </c>
      <c r="H277" s="58">
        <v>0.4</v>
      </c>
      <c r="I277" s="58">
        <v>0.1</v>
      </c>
      <c r="J277" s="58">
        <v>0</v>
      </c>
      <c r="K277" s="83">
        <v>5</v>
      </c>
      <c r="L277" s="83">
        <v>5</v>
      </c>
      <c r="M277" s="168">
        <f t="shared" si="21"/>
        <v>0.13920208152645275</v>
      </c>
      <c r="N277" s="32">
        <f t="shared" si="22"/>
        <v>0.13920208152645275</v>
      </c>
      <c r="O277" s="74"/>
      <c r="P277" s="74"/>
      <c r="Q277" s="74"/>
      <c r="R277" s="74"/>
      <c r="S277" s="74"/>
      <c r="T277" s="75"/>
      <c r="U277" s="94"/>
      <c r="V277" s="94"/>
      <c r="W277" s="76"/>
      <c r="X277" s="76"/>
    </row>
    <row r="278" spans="1:24" s="9" customFormat="1" ht="12.75">
      <c r="A278" s="70" t="s">
        <v>104</v>
      </c>
      <c r="B278" s="108">
        <v>37617</v>
      </c>
      <c r="C278" s="45">
        <v>584.43</v>
      </c>
      <c r="D278" s="45">
        <v>582.94</v>
      </c>
      <c r="E278" s="45">
        <v>534.74</v>
      </c>
      <c r="F278" s="45">
        <v>533.31</v>
      </c>
      <c r="G278" s="45">
        <v>533.31</v>
      </c>
      <c r="H278" s="58">
        <v>9.9</v>
      </c>
      <c r="I278" s="58">
        <v>9.8</v>
      </c>
      <c r="J278" s="58">
        <v>9.7</v>
      </c>
      <c r="K278" s="83">
        <v>1147</v>
      </c>
      <c r="L278" s="83">
        <v>1147</v>
      </c>
      <c r="M278" s="168">
        <f t="shared" si="21"/>
        <v>0.9125301575894461</v>
      </c>
      <c r="N278" s="32">
        <f t="shared" si="22"/>
        <v>0.9125301575894461</v>
      </c>
      <c r="O278" s="74"/>
      <c r="P278" s="74"/>
      <c r="Q278" s="74"/>
      <c r="R278" s="74"/>
      <c r="S278" s="74"/>
      <c r="T278" s="75"/>
      <c r="U278" s="94"/>
      <c r="V278" s="94"/>
      <c r="W278" s="76"/>
      <c r="X278" s="76"/>
    </row>
    <row r="279" spans="1:24" s="9" customFormat="1" ht="12.75">
      <c r="A279" s="70" t="s">
        <v>104</v>
      </c>
      <c r="B279" s="108">
        <v>37624</v>
      </c>
      <c r="C279" s="45">
        <v>1316.42</v>
      </c>
      <c r="D279" s="45">
        <v>1250.2</v>
      </c>
      <c r="E279" s="45">
        <v>1066.22</v>
      </c>
      <c r="F279" s="45">
        <v>994.22</v>
      </c>
      <c r="G279" s="45">
        <v>974.38</v>
      </c>
      <c r="H279" s="58">
        <v>21</v>
      </c>
      <c r="I279" s="58">
        <v>19.9</v>
      </c>
      <c r="J279" s="58">
        <v>19.3</v>
      </c>
      <c r="K279" s="83">
        <v>2761</v>
      </c>
      <c r="L279" s="83">
        <v>2625</v>
      </c>
      <c r="M279" s="168">
        <f t="shared" si="21"/>
        <v>0.7552452864587289</v>
      </c>
      <c r="N279" s="32">
        <f t="shared" si="22"/>
        <v>0.7401741085671746</v>
      </c>
      <c r="O279" s="74"/>
      <c r="P279" s="74"/>
      <c r="Q279" s="74"/>
      <c r="R279" s="74"/>
      <c r="S279" s="74"/>
      <c r="T279" s="75"/>
      <c r="U279" s="94"/>
      <c r="V279" s="94"/>
      <c r="W279" s="76"/>
      <c r="X279" s="76"/>
    </row>
    <row r="280" spans="1:24" s="9" customFormat="1" ht="12.75">
      <c r="A280" s="70" t="s">
        <v>104</v>
      </c>
      <c r="B280" s="108">
        <v>37631</v>
      </c>
      <c r="C280" s="45">
        <v>587.92</v>
      </c>
      <c r="D280" s="45">
        <v>490.05</v>
      </c>
      <c r="E280" s="45">
        <v>391.39</v>
      </c>
      <c r="F280" s="45">
        <v>389.2</v>
      </c>
      <c r="G280" s="45">
        <v>358.98</v>
      </c>
      <c r="H280" s="58">
        <v>8.1</v>
      </c>
      <c r="I280" s="58">
        <v>6.9</v>
      </c>
      <c r="J280" s="58">
        <v>6.5</v>
      </c>
      <c r="K280" s="83">
        <v>787</v>
      </c>
      <c r="L280" s="83">
        <v>672</v>
      </c>
      <c r="M280" s="168">
        <f>F280/C280</f>
        <v>0.6619948292284665</v>
      </c>
      <c r="N280" s="32">
        <f t="shared" si="22"/>
        <v>0.6105932779970065</v>
      </c>
      <c r="O280" s="74"/>
      <c r="P280" s="74"/>
      <c r="Q280" s="74"/>
      <c r="R280" s="74"/>
      <c r="S280" s="74"/>
      <c r="T280" s="75"/>
      <c r="U280" s="94"/>
      <c r="V280" s="94"/>
      <c r="W280" s="76"/>
      <c r="X280" s="76"/>
    </row>
    <row r="281" spans="1:24" s="9" customFormat="1" ht="12.75">
      <c r="A281" s="70" t="s">
        <v>104</v>
      </c>
      <c r="B281" s="108">
        <v>37638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58">
        <v>0</v>
      </c>
      <c r="I281" s="58">
        <v>0</v>
      </c>
      <c r="J281" s="58">
        <v>0</v>
      </c>
      <c r="K281" s="83">
        <v>0</v>
      </c>
      <c r="L281" s="83">
        <v>0</v>
      </c>
      <c r="M281" s="168">
        <v>0</v>
      </c>
      <c r="N281" s="32">
        <v>0</v>
      </c>
      <c r="O281" s="74"/>
      <c r="P281" s="74"/>
      <c r="Q281" s="74"/>
      <c r="R281" s="74"/>
      <c r="S281" s="74"/>
      <c r="T281" s="75"/>
      <c r="U281" s="94"/>
      <c r="V281" s="94"/>
      <c r="W281" s="76"/>
      <c r="X281" s="76"/>
    </row>
    <row r="282" spans="1:24" s="9" customFormat="1" ht="12.75">
      <c r="A282" s="70" t="s">
        <v>104</v>
      </c>
      <c r="B282" s="108">
        <v>37645</v>
      </c>
      <c r="C282" s="45">
        <v>0</v>
      </c>
      <c r="D282" s="45">
        <v>0</v>
      </c>
      <c r="E282" s="45">
        <v>0</v>
      </c>
      <c r="F282" s="45">
        <v>0</v>
      </c>
      <c r="G282" s="45">
        <v>0</v>
      </c>
      <c r="H282" s="58">
        <v>0</v>
      </c>
      <c r="I282" s="58">
        <v>0</v>
      </c>
      <c r="J282" s="58">
        <v>0</v>
      </c>
      <c r="K282" s="83">
        <v>0</v>
      </c>
      <c r="L282" s="83">
        <v>0</v>
      </c>
      <c r="M282" s="168">
        <v>0</v>
      </c>
      <c r="N282" s="32">
        <v>0</v>
      </c>
      <c r="O282" s="74"/>
      <c r="P282" s="74"/>
      <c r="Q282" s="74"/>
      <c r="R282" s="74"/>
      <c r="S282" s="74"/>
      <c r="T282" s="75"/>
      <c r="U282" s="94"/>
      <c r="V282" s="94"/>
      <c r="W282" s="76"/>
      <c r="X282" s="76"/>
    </row>
    <row r="283" spans="1:24" s="9" customFormat="1" ht="12.75">
      <c r="A283" s="70" t="s">
        <v>104</v>
      </c>
      <c r="B283" s="108">
        <v>37652</v>
      </c>
      <c r="C283" s="45">
        <v>0</v>
      </c>
      <c r="D283" s="45">
        <v>0</v>
      </c>
      <c r="E283" s="45">
        <v>0</v>
      </c>
      <c r="F283" s="45">
        <v>0</v>
      </c>
      <c r="G283" s="45">
        <v>0</v>
      </c>
      <c r="H283" s="58">
        <v>0</v>
      </c>
      <c r="I283" s="58">
        <v>0</v>
      </c>
      <c r="J283" s="58">
        <v>0</v>
      </c>
      <c r="K283" s="83">
        <v>0</v>
      </c>
      <c r="L283" s="83">
        <v>0</v>
      </c>
      <c r="M283" s="168">
        <v>0</v>
      </c>
      <c r="N283" s="32">
        <v>0</v>
      </c>
      <c r="O283" s="74"/>
      <c r="P283" s="74"/>
      <c r="Q283" s="74"/>
      <c r="R283" s="74"/>
      <c r="S283" s="74"/>
      <c r="T283" s="75"/>
      <c r="U283" s="94"/>
      <c r="V283" s="94"/>
      <c r="W283" s="76"/>
      <c r="X283" s="76"/>
    </row>
    <row r="284" spans="1:24" s="9" customFormat="1" ht="12.75">
      <c r="A284" s="70" t="s">
        <v>104</v>
      </c>
      <c r="B284" s="108">
        <v>37659</v>
      </c>
      <c r="C284" s="45"/>
      <c r="D284" s="45"/>
      <c r="E284" s="45"/>
      <c r="F284" s="45"/>
      <c r="G284" s="45"/>
      <c r="H284" s="58"/>
      <c r="I284" s="58"/>
      <c r="J284" s="58"/>
      <c r="K284" s="83"/>
      <c r="L284" s="83"/>
      <c r="M284" s="168"/>
      <c r="N284" s="32"/>
      <c r="O284" s="74"/>
      <c r="P284" s="74"/>
      <c r="Q284" s="74"/>
      <c r="R284" s="74"/>
      <c r="S284" s="74"/>
      <c r="T284" s="75"/>
      <c r="U284" s="94"/>
      <c r="V284" s="94"/>
      <c r="W284" s="76"/>
      <c r="X284" s="76"/>
    </row>
    <row r="285" spans="1:24" s="9" customFormat="1" ht="12.75">
      <c r="A285" s="70" t="s">
        <v>104</v>
      </c>
      <c r="B285" s="108">
        <v>37666</v>
      </c>
      <c r="C285" s="45"/>
      <c r="D285" s="45"/>
      <c r="E285" s="45"/>
      <c r="F285" s="45"/>
      <c r="G285" s="45"/>
      <c r="H285" s="58"/>
      <c r="I285" s="58"/>
      <c r="J285" s="58"/>
      <c r="K285" s="83"/>
      <c r="L285" s="83"/>
      <c r="M285" s="168"/>
      <c r="N285" s="32"/>
      <c r="O285" s="74"/>
      <c r="P285" s="74"/>
      <c r="Q285" s="74"/>
      <c r="R285" s="74"/>
      <c r="S285" s="74"/>
      <c r="T285" s="75"/>
      <c r="U285" s="94"/>
      <c r="V285" s="94"/>
      <c r="W285" s="76"/>
      <c r="X285" s="76"/>
    </row>
    <row r="286" spans="1:24" s="9" customFormat="1" ht="12.75">
      <c r="A286" s="70" t="s">
        <v>104</v>
      </c>
      <c r="B286" s="108">
        <v>37673</v>
      </c>
      <c r="C286" s="45"/>
      <c r="D286" s="45"/>
      <c r="E286" s="45"/>
      <c r="F286" s="45"/>
      <c r="G286" s="45"/>
      <c r="H286" s="58"/>
      <c r="I286" s="58"/>
      <c r="J286" s="58"/>
      <c r="K286" s="83"/>
      <c r="L286" s="83"/>
      <c r="M286" s="168"/>
      <c r="N286" s="32"/>
      <c r="O286" s="74"/>
      <c r="P286" s="74"/>
      <c r="Q286" s="74"/>
      <c r="R286" s="74"/>
      <c r="S286" s="74"/>
      <c r="T286" s="75"/>
      <c r="U286" s="94"/>
      <c r="V286" s="94"/>
      <c r="W286" s="76"/>
      <c r="X286" s="76"/>
    </row>
    <row r="287" spans="1:24" s="9" customFormat="1" ht="12.75">
      <c r="A287" s="70" t="s">
        <v>104</v>
      </c>
      <c r="B287" s="108">
        <v>37680</v>
      </c>
      <c r="C287" s="45"/>
      <c r="D287" s="45"/>
      <c r="E287" s="45"/>
      <c r="F287" s="45"/>
      <c r="G287" s="45"/>
      <c r="H287" s="58"/>
      <c r="I287" s="58"/>
      <c r="J287" s="58"/>
      <c r="K287" s="83"/>
      <c r="L287" s="83"/>
      <c r="M287" s="168"/>
      <c r="N287" s="32"/>
      <c r="O287" s="74"/>
      <c r="P287" s="74"/>
      <c r="Q287" s="74"/>
      <c r="R287" s="74"/>
      <c r="S287" s="74"/>
      <c r="T287" s="75"/>
      <c r="U287" s="94"/>
      <c r="V287" s="94"/>
      <c r="W287" s="76"/>
      <c r="X287" s="76"/>
    </row>
    <row r="288" spans="1:24" s="9" customFormat="1" ht="13.5" thickBot="1">
      <c r="A288" s="70"/>
      <c r="B288" s="108"/>
      <c r="C288" s="45"/>
      <c r="D288" s="45"/>
      <c r="E288" s="45"/>
      <c r="F288" s="45"/>
      <c r="G288" s="45"/>
      <c r="H288" s="58"/>
      <c r="I288" s="58"/>
      <c r="J288" s="58"/>
      <c r="K288" s="83"/>
      <c r="L288" s="83"/>
      <c r="M288" s="168"/>
      <c r="N288" s="32"/>
      <c r="O288" s="74"/>
      <c r="P288" s="74"/>
      <c r="Q288" s="74"/>
      <c r="R288" s="74"/>
      <c r="S288" s="74"/>
      <c r="T288" s="75"/>
      <c r="U288" s="94"/>
      <c r="V288" s="94"/>
      <c r="W288" s="76"/>
      <c r="X288" s="76"/>
    </row>
    <row r="289" spans="1:24" s="9" customFormat="1" ht="14.25" thickBot="1" thickTop="1">
      <c r="A289" s="70"/>
      <c r="B289" s="108"/>
      <c r="C289" s="45"/>
      <c r="D289" s="45"/>
      <c r="E289" s="45"/>
      <c r="F289" s="45"/>
      <c r="G289" s="45"/>
      <c r="H289" s="58"/>
      <c r="I289" s="58"/>
      <c r="J289" s="58"/>
      <c r="K289" s="83"/>
      <c r="L289" s="83"/>
      <c r="M289" s="168"/>
      <c r="N289" s="32"/>
      <c r="O289" s="202"/>
      <c r="P289" s="183" t="s">
        <v>228</v>
      </c>
      <c r="Q289" s="184"/>
      <c r="R289" s="85"/>
      <c r="S289" s="85"/>
      <c r="T289" s="86"/>
      <c r="U289" s="87"/>
      <c r="V289" s="87"/>
      <c r="W289" s="88"/>
      <c r="X289" s="88"/>
    </row>
    <row r="290" spans="1:24" s="9" customFormat="1" ht="14.25" thickBot="1" thickTop="1">
      <c r="A290" s="70"/>
      <c r="B290" s="108"/>
      <c r="C290" s="45"/>
      <c r="D290" s="45"/>
      <c r="E290" s="45"/>
      <c r="F290" s="45"/>
      <c r="G290" s="45"/>
      <c r="H290" s="58"/>
      <c r="I290" s="58"/>
      <c r="J290" s="58"/>
      <c r="K290" s="83"/>
      <c r="L290" s="83"/>
      <c r="M290" s="168"/>
      <c r="N290" s="32"/>
      <c r="O290" s="160" t="s">
        <v>92</v>
      </c>
      <c r="P290" s="41" t="s">
        <v>93</v>
      </c>
      <c r="Q290" s="41" t="s">
        <v>11</v>
      </c>
      <c r="R290" s="41" t="s">
        <v>94</v>
      </c>
      <c r="S290" s="119" t="s">
        <v>175</v>
      </c>
      <c r="T290" s="38" t="s">
        <v>10</v>
      </c>
      <c r="U290" s="79" t="s">
        <v>94</v>
      </c>
      <c r="V290" s="120" t="s">
        <v>188</v>
      </c>
      <c r="W290" s="30" t="s">
        <v>94</v>
      </c>
      <c r="X290" s="30" t="s">
        <v>188</v>
      </c>
    </row>
    <row r="291" spans="1:24" s="9" customFormat="1" ht="14.25" thickBot="1" thickTop="1">
      <c r="A291" s="71"/>
      <c r="B291" s="111"/>
      <c r="C291" s="44"/>
      <c r="D291" s="44"/>
      <c r="E291" s="44"/>
      <c r="F291" s="44"/>
      <c r="G291" s="44"/>
      <c r="H291" s="57"/>
      <c r="I291" s="57"/>
      <c r="J291" s="57"/>
      <c r="K291" s="82"/>
      <c r="L291" s="82"/>
      <c r="M291" s="170"/>
      <c r="N291" s="34"/>
      <c r="O291" s="165">
        <f aca="true" t="shared" si="23" ref="O291:T291">SUM(C253:C291)</f>
        <v>16260.159999999998</v>
      </c>
      <c r="P291" s="77">
        <f t="shared" si="23"/>
        <v>14804.960000000001</v>
      </c>
      <c r="Q291" s="77">
        <f t="shared" si="23"/>
        <v>11119.859999999999</v>
      </c>
      <c r="R291" s="77">
        <f t="shared" si="23"/>
        <v>10868.289999999999</v>
      </c>
      <c r="S291" s="77">
        <f t="shared" si="23"/>
        <v>10757.119999999995</v>
      </c>
      <c r="T291" s="77">
        <f t="shared" si="23"/>
        <v>331.49999999999994</v>
      </c>
      <c r="U291" s="77">
        <f>SUM(K253:K291)</f>
        <v>28926</v>
      </c>
      <c r="V291" s="77">
        <f>SUM(L253:L291)</f>
        <v>28499</v>
      </c>
      <c r="W291" s="51">
        <f>SUM(F253:F291)/SUM(C253:C291)</f>
        <v>0.6683999419439908</v>
      </c>
      <c r="X291" s="51">
        <f>SUM(G253:G291)/SUM(C253:C291)</f>
        <v>0.6615629858500776</v>
      </c>
    </row>
    <row r="292" ht="13.5" thickTop="1"/>
  </sheetData>
  <printOptions/>
  <pageMargins left="0.78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 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L. Stone</dc:creator>
  <cp:keywords/>
  <dc:description/>
  <cp:lastModifiedBy>Alan L. Stone</cp:lastModifiedBy>
  <cp:lastPrinted>2003-01-28T22:56:34Z</cp:lastPrinted>
  <dcterms:created xsi:type="dcterms:W3CDTF">2002-10-04T16:49:46Z</dcterms:created>
  <dcterms:modified xsi:type="dcterms:W3CDTF">2003-02-17T09:30:32Z</dcterms:modified>
  <cp:category/>
  <cp:version/>
  <cp:contentType/>
  <cp:contentStatus/>
</cp:coreProperties>
</file>