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7280" windowHeight="10245" activeTab="4"/>
  </bookViews>
  <sheets>
    <sheet name="Data" sheetId="1" r:id="rId1"/>
    <sheet name="Summary" sheetId="2" r:id="rId2"/>
    <sheet name="High" sheetId="3" r:id="rId3"/>
    <sheet name="Medium" sheetId="4" r:id="rId4"/>
    <sheet name="Low" sheetId="5" r:id="rId5"/>
  </sheets>
  <definedNames>
    <definedName name="_xlnm.Print_Titles" localSheetId="0">'Data'!$6:$6</definedName>
  </definedNames>
  <calcPr fullCalcOnLoad="1"/>
</workbook>
</file>

<file path=xl/sharedStrings.xml><?xml version="1.0" encoding="utf-8"?>
<sst xmlns="http://schemas.openxmlformats.org/spreadsheetml/2006/main" count="269" uniqueCount="88">
  <si>
    <t>Brand name</t>
  </si>
  <si>
    <t>Model Name</t>
  </si>
  <si>
    <t>Model Number</t>
  </si>
  <si>
    <t>High</t>
  </si>
  <si>
    <t>RPM</t>
  </si>
  <si>
    <t>Watts</t>
  </si>
  <si>
    <t>Speed</t>
  </si>
  <si>
    <t>Med</t>
  </si>
  <si>
    <t>Low</t>
  </si>
  <si>
    <t>Regalia II</t>
  </si>
  <si>
    <t>Greenwich</t>
  </si>
  <si>
    <t>Whisperwind</t>
  </si>
  <si>
    <t>Coastal Breeze</t>
  </si>
  <si>
    <t>Fan Size</t>
  </si>
  <si>
    <t>52"</t>
  </si>
  <si>
    <t>44"</t>
  </si>
  <si>
    <t>No. of Blades</t>
  </si>
  <si>
    <t>Northwind</t>
  </si>
  <si>
    <t>CF705WW</t>
  </si>
  <si>
    <t>CF755WW</t>
  </si>
  <si>
    <t>Designer</t>
  </si>
  <si>
    <t>CF3900WW</t>
  </si>
  <si>
    <t>k55 Motor</t>
  </si>
  <si>
    <t>Cirrus</t>
  </si>
  <si>
    <t>MF307</t>
  </si>
  <si>
    <t>Eclipse</t>
  </si>
  <si>
    <t>MF604</t>
  </si>
  <si>
    <t>Nimbus</t>
  </si>
  <si>
    <t>MF403</t>
  </si>
  <si>
    <t>Hampton Bay</t>
  </si>
  <si>
    <t xml:space="preserve">Cameron II Plus </t>
  </si>
  <si>
    <t xml:space="preserve">Redington II </t>
  </si>
  <si>
    <t xml:space="preserve">Stratford </t>
  </si>
  <si>
    <t xml:space="preserve">Coastal Breeze </t>
  </si>
  <si>
    <t>172X15 AirMax</t>
  </si>
  <si>
    <t>XLP200 Motor</t>
  </si>
  <si>
    <t>Kmart</t>
  </si>
  <si>
    <t>Heritage</t>
  </si>
  <si>
    <t>Landmark</t>
  </si>
  <si>
    <t>Hometrends Deluxe</t>
  </si>
  <si>
    <t>Ventura II</t>
  </si>
  <si>
    <t>Panama</t>
  </si>
  <si>
    <t>Palisades</t>
  </si>
  <si>
    <t>CFM -equiv. NEMA standard</t>
  </si>
  <si>
    <t>CFM/W -equiv.  NEMA standard</t>
  </si>
  <si>
    <t>CFM - Hunter method</t>
  </si>
  <si>
    <t>Apollo series</t>
  </si>
  <si>
    <t>CFM/W - Hunter method</t>
  </si>
  <si>
    <t>188X15 Windward</t>
  </si>
  <si>
    <t xml:space="preserve">Huntington III </t>
  </si>
  <si>
    <t>Huntington II</t>
  </si>
  <si>
    <t>Emerson *</t>
  </si>
  <si>
    <t>Modern *</t>
  </si>
  <si>
    <t xml:space="preserve">172X20 </t>
  </si>
  <si>
    <t xml:space="preserve">172X15 AirMax </t>
  </si>
  <si>
    <t xml:space="preserve">172X18 AirMax </t>
  </si>
  <si>
    <t xml:space="preserve">172X15 WW </t>
  </si>
  <si>
    <t xml:space="preserve">172X12 </t>
  </si>
  <si>
    <t>153 X?</t>
  </si>
  <si>
    <t>188X?</t>
  </si>
  <si>
    <t xml:space="preserve">One speed </t>
  </si>
  <si>
    <t>Motor Remarks</t>
  </si>
  <si>
    <t xml:space="preserve">188X15 </t>
  </si>
  <si>
    <t>188X15</t>
  </si>
  <si>
    <t>153X18 (Thailand)</t>
  </si>
  <si>
    <t>153X18 (China)</t>
  </si>
  <si>
    <t xml:space="preserve"> 172X12</t>
  </si>
  <si>
    <t xml:space="preserve">XLP200 </t>
  </si>
  <si>
    <t>188X20 (sheet Metal)</t>
  </si>
  <si>
    <t>King of Fans*</t>
  </si>
  <si>
    <t>Wal-Mart</t>
  </si>
  <si>
    <t>Passport II</t>
  </si>
  <si>
    <t xml:space="preserve"> 172X12 </t>
  </si>
  <si>
    <t xml:space="preserve">with 172X12 </t>
  </si>
  <si>
    <t>Gossamer</t>
  </si>
  <si>
    <t xml:space="preserve">Med </t>
  </si>
  <si>
    <t>Fan #</t>
  </si>
  <si>
    <t>* = Fans received from manufacturer ----- Other units purchased by Hunter locally for testing</t>
  </si>
  <si>
    <t>Ceiling Fan Test Results</t>
  </si>
  <si>
    <t>Amps</t>
  </si>
  <si>
    <t>CFM</t>
  </si>
  <si>
    <t>CFM/Watt</t>
  </si>
  <si>
    <t>Solid State Method</t>
  </si>
  <si>
    <t>NEMA Method (est.)</t>
  </si>
  <si>
    <t>Hunter*</t>
  </si>
  <si>
    <t>Casablanca*</t>
  </si>
  <si>
    <t>Home Depot</t>
  </si>
  <si>
    <t>Data gathered by Vin Mehta, Hunter Fan Company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</si>
</sst>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mmmm\ d\,\ yyyy"/>
  </numFmts>
  <fonts count="1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.5"/>
      <name val="Arial"/>
      <family val="0"/>
    </font>
    <font>
      <b/>
      <sz val="15.5"/>
      <name val="Arial"/>
      <family val="0"/>
    </font>
    <font>
      <sz val="15.5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sz val="11.75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1" fontId="2" fillId="0" borderId="3" xfId="0" applyNumberFormat="1" applyFont="1" applyBorder="1" applyAlignment="1">
      <alignment vertical="center" wrapText="1"/>
    </xf>
    <xf numFmtId="0" fontId="2" fillId="0" borderId="2" xfId="0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vertical="center" wrapText="1"/>
    </xf>
    <xf numFmtId="1" fontId="2" fillId="0" borderId="5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2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2" fontId="0" fillId="0" borderId="0" xfId="0" applyNumberFormat="1" applyAlignment="1">
      <alignment/>
    </xf>
    <xf numFmtId="0" fontId="0" fillId="0" borderId="2" xfId="0" applyBorder="1" applyAlignment="1">
      <alignment/>
    </xf>
    <xf numFmtId="2" fontId="3" fillId="0" borderId="2" xfId="0" applyNumberFormat="1" applyFont="1" applyBorder="1" applyAlignment="1">
      <alignment/>
    </xf>
    <xf numFmtId="2" fontId="0" fillId="0" borderId="2" xfId="0" applyNumberFormat="1" applyBorder="1" applyAlignment="1">
      <alignment/>
    </xf>
    <xf numFmtId="0" fontId="3" fillId="0" borderId="2" xfId="0" applyFont="1" applyBorder="1" applyAlignment="1">
      <alignment/>
    </xf>
    <xf numFmtId="1" fontId="0" fillId="0" borderId="2" xfId="0" applyNumberForma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2" fontId="1" fillId="0" borderId="9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6" fontId="2" fillId="0" borderId="9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Ceiling Fan Efficiency by Speed (Solid State Method)</a:t>
            </a:r>
          </a:p>
        </c:rich>
      </c:tx>
      <c:layout>
        <c:manualLayout>
          <c:xMode val="factor"/>
          <c:yMode val="factor"/>
          <c:x val="0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2325"/>
          <c:w val="0.86625"/>
          <c:h val="0.80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Summary!$G$6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Summary!$C$7:$C$32</c:f>
              <c:strCache>
                <c:ptCount val="26"/>
                <c:pt idx="0">
                  <c:v>Panama</c:v>
                </c:pt>
                <c:pt idx="1">
                  <c:v>Ventura II</c:v>
                </c:pt>
                <c:pt idx="2">
                  <c:v>Palisades</c:v>
                </c:pt>
                <c:pt idx="3">
                  <c:v>Northwind</c:v>
                </c:pt>
                <c:pt idx="4">
                  <c:v>Designer</c:v>
                </c:pt>
                <c:pt idx="5">
                  <c:v>Apollo series</c:v>
                </c:pt>
                <c:pt idx="6">
                  <c:v>Cameron II Plus </c:v>
                </c:pt>
                <c:pt idx="7">
                  <c:v>Redington II </c:v>
                </c:pt>
                <c:pt idx="8">
                  <c:v>Huntington III </c:v>
                </c:pt>
                <c:pt idx="9">
                  <c:v>Huntington II</c:v>
                </c:pt>
                <c:pt idx="10">
                  <c:v>Landmark</c:v>
                </c:pt>
                <c:pt idx="11">
                  <c:v>Regalia II</c:v>
                </c:pt>
                <c:pt idx="12">
                  <c:v>Greenwich</c:v>
                </c:pt>
                <c:pt idx="13">
                  <c:v>Greenwich</c:v>
                </c:pt>
                <c:pt idx="14">
                  <c:v>Whisperwind</c:v>
                </c:pt>
                <c:pt idx="15">
                  <c:v>Coastal Breeze</c:v>
                </c:pt>
                <c:pt idx="16">
                  <c:v>Stratford </c:v>
                </c:pt>
                <c:pt idx="17">
                  <c:v>Coastal Breeze </c:v>
                </c:pt>
                <c:pt idx="18">
                  <c:v>Coastal Breeze </c:v>
                </c:pt>
                <c:pt idx="19">
                  <c:v>Passport II</c:v>
                </c:pt>
                <c:pt idx="20">
                  <c:v>Gossamer</c:v>
                </c:pt>
                <c:pt idx="21">
                  <c:v>Heritage</c:v>
                </c:pt>
                <c:pt idx="22">
                  <c:v>Cirrus</c:v>
                </c:pt>
                <c:pt idx="23">
                  <c:v>Eclipse</c:v>
                </c:pt>
                <c:pt idx="24">
                  <c:v>Nimbus</c:v>
                </c:pt>
                <c:pt idx="25">
                  <c:v>Hometrends Deluxe</c:v>
                </c:pt>
              </c:strCache>
            </c:strRef>
          </c:xVal>
          <c:yVal>
            <c:numRef>
              <c:f>Summary!$G$7:$G$32</c:f>
              <c:numCache>
                <c:ptCount val="26"/>
                <c:pt idx="0">
                  <c:v>54.63963963963964</c:v>
                </c:pt>
                <c:pt idx="1">
                  <c:v>52.21052631578947</c:v>
                </c:pt>
                <c:pt idx="2">
                  <c:v>78.59106529209622</c:v>
                </c:pt>
                <c:pt idx="3">
                  <c:v>70.83823529411765</c:v>
                </c:pt>
                <c:pt idx="4">
                  <c:v>78.91780821917808</c:v>
                </c:pt>
                <c:pt idx="5">
                  <c:v>61.276595744680854</c:v>
                </c:pt>
                <c:pt idx="6">
                  <c:v>68.9090909090909</c:v>
                </c:pt>
                <c:pt idx="7">
                  <c:v>73.27397260273973</c:v>
                </c:pt>
                <c:pt idx="8">
                  <c:v>78.7175572519084</c:v>
                </c:pt>
                <c:pt idx="9">
                  <c:v>72.18340611353712</c:v>
                </c:pt>
                <c:pt idx="10">
                  <c:v>47.47995418098511</c:v>
                </c:pt>
                <c:pt idx="11">
                  <c:v>68.0125</c:v>
                </c:pt>
                <c:pt idx="12">
                  <c:v>69.27160493827161</c:v>
                </c:pt>
                <c:pt idx="13">
                  <c:v>62.32943469785575</c:v>
                </c:pt>
                <c:pt idx="14">
                  <c:v>70.63414634146342</c:v>
                </c:pt>
                <c:pt idx="15">
                  <c:v>73.1044776119403</c:v>
                </c:pt>
                <c:pt idx="16">
                  <c:v>74.73333333333333</c:v>
                </c:pt>
                <c:pt idx="17">
                  <c:v>73.1044776119403</c:v>
                </c:pt>
                <c:pt idx="18">
                  <c:v>69.03458213256484</c:v>
                </c:pt>
                <c:pt idx="19">
                  <c:v>71.30563798219583</c:v>
                </c:pt>
                <c:pt idx="20">
                  <c:v>104.58588957055214</c:v>
                </c:pt>
                <c:pt idx="21">
                  <c:v>64.33628318584071</c:v>
                </c:pt>
                <c:pt idx="22">
                  <c:v>74.91228070175438</c:v>
                </c:pt>
                <c:pt idx="23">
                  <c:v>78.11678832116789</c:v>
                </c:pt>
                <c:pt idx="24">
                  <c:v>69</c:v>
                </c:pt>
                <c:pt idx="25">
                  <c:v>75.70175438596492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Summary!$H$6</c:f>
              <c:strCache>
                <c:ptCount val="1"/>
                <c:pt idx="0">
                  <c:v>Med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Summary!$C$7:$C$32</c:f>
              <c:strCache>
                <c:ptCount val="26"/>
                <c:pt idx="0">
                  <c:v>Panama</c:v>
                </c:pt>
                <c:pt idx="1">
                  <c:v>Ventura II</c:v>
                </c:pt>
                <c:pt idx="2">
                  <c:v>Palisades</c:v>
                </c:pt>
                <c:pt idx="3">
                  <c:v>Northwind</c:v>
                </c:pt>
                <c:pt idx="4">
                  <c:v>Designer</c:v>
                </c:pt>
                <c:pt idx="5">
                  <c:v>Apollo series</c:v>
                </c:pt>
                <c:pt idx="6">
                  <c:v>Cameron II Plus </c:v>
                </c:pt>
                <c:pt idx="7">
                  <c:v>Redington II </c:v>
                </c:pt>
                <c:pt idx="8">
                  <c:v>Huntington III </c:v>
                </c:pt>
                <c:pt idx="9">
                  <c:v>Huntington II</c:v>
                </c:pt>
                <c:pt idx="10">
                  <c:v>Landmark</c:v>
                </c:pt>
                <c:pt idx="11">
                  <c:v>Regalia II</c:v>
                </c:pt>
                <c:pt idx="12">
                  <c:v>Greenwich</c:v>
                </c:pt>
                <c:pt idx="13">
                  <c:v>Greenwich</c:v>
                </c:pt>
                <c:pt idx="14">
                  <c:v>Whisperwind</c:v>
                </c:pt>
                <c:pt idx="15">
                  <c:v>Coastal Breeze</c:v>
                </c:pt>
                <c:pt idx="16">
                  <c:v>Stratford </c:v>
                </c:pt>
                <c:pt idx="17">
                  <c:v>Coastal Breeze </c:v>
                </c:pt>
                <c:pt idx="18">
                  <c:v>Coastal Breeze </c:v>
                </c:pt>
                <c:pt idx="19">
                  <c:v>Passport II</c:v>
                </c:pt>
                <c:pt idx="20">
                  <c:v>Gossamer</c:v>
                </c:pt>
                <c:pt idx="21">
                  <c:v>Heritage</c:v>
                </c:pt>
                <c:pt idx="22">
                  <c:v>Cirrus</c:v>
                </c:pt>
                <c:pt idx="23">
                  <c:v>Eclipse</c:v>
                </c:pt>
                <c:pt idx="24">
                  <c:v>Nimbus</c:v>
                </c:pt>
                <c:pt idx="25">
                  <c:v>Hometrends Deluxe</c:v>
                </c:pt>
              </c:strCache>
            </c:strRef>
          </c:xVal>
          <c:yVal>
            <c:numRef>
              <c:f>Summary!$H$7:$H$32</c:f>
              <c:numCache>
                <c:ptCount val="26"/>
                <c:pt idx="0">
                  <c:v>46.71621621621622</c:v>
                </c:pt>
                <c:pt idx="1">
                  <c:v>38.68913857677903</c:v>
                </c:pt>
                <c:pt idx="2">
                  <c:v>112.0059880239521</c:v>
                </c:pt>
                <c:pt idx="3">
                  <c:v>104.75</c:v>
                </c:pt>
                <c:pt idx="4">
                  <c:v>110.25</c:v>
                </c:pt>
                <c:pt idx="5">
                  <c:v>92.84375</c:v>
                </c:pt>
                <c:pt idx="8">
                  <c:v>104.46945337620578</c:v>
                </c:pt>
                <c:pt idx="9">
                  <c:v>89.88950276243094</c:v>
                </c:pt>
                <c:pt idx="10">
                  <c:v>90.12861736334405</c:v>
                </c:pt>
                <c:pt idx="11">
                  <c:v>132.09964412811388</c:v>
                </c:pt>
                <c:pt idx="12">
                  <c:v>103.0592105263158</c:v>
                </c:pt>
                <c:pt idx="13">
                  <c:v>110.36666666666666</c:v>
                </c:pt>
                <c:pt idx="14">
                  <c:v>106.00609756097562</c:v>
                </c:pt>
                <c:pt idx="15">
                  <c:v>111.72284644194757</c:v>
                </c:pt>
                <c:pt idx="16">
                  <c:v>120.21052631578948</c:v>
                </c:pt>
                <c:pt idx="17">
                  <c:v>111.72284644194757</c:v>
                </c:pt>
                <c:pt idx="18">
                  <c:v>100.67415730337079</c:v>
                </c:pt>
                <c:pt idx="19">
                  <c:v>107.60456273764258</c:v>
                </c:pt>
                <c:pt idx="20">
                  <c:v>126.91919191919192</c:v>
                </c:pt>
                <c:pt idx="21">
                  <c:v>65.31728665207876</c:v>
                </c:pt>
                <c:pt idx="25">
                  <c:v>71.52061855670104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Summary!$I$6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Summary!$C$7:$C$32</c:f>
              <c:strCache>
                <c:ptCount val="26"/>
                <c:pt idx="0">
                  <c:v>Panama</c:v>
                </c:pt>
                <c:pt idx="1">
                  <c:v>Ventura II</c:v>
                </c:pt>
                <c:pt idx="2">
                  <c:v>Palisades</c:v>
                </c:pt>
                <c:pt idx="3">
                  <c:v>Northwind</c:v>
                </c:pt>
                <c:pt idx="4">
                  <c:v>Designer</c:v>
                </c:pt>
                <c:pt idx="5">
                  <c:v>Apollo series</c:v>
                </c:pt>
                <c:pt idx="6">
                  <c:v>Cameron II Plus </c:v>
                </c:pt>
                <c:pt idx="7">
                  <c:v>Redington II </c:v>
                </c:pt>
                <c:pt idx="8">
                  <c:v>Huntington III </c:v>
                </c:pt>
                <c:pt idx="9">
                  <c:v>Huntington II</c:v>
                </c:pt>
                <c:pt idx="10">
                  <c:v>Landmark</c:v>
                </c:pt>
                <c:pt idx="11">
                  <c:v>Regalia II</c:v>
                </c:pt>
                <c:pt idx="12">
                  <c:v>Greenwich</c:v>
                </c:pt>
                <c:pt idx="13">
                  <c:v>Greenwich</c:v>
                </c:pt>
                <c:pt idx="14">
                  <c:v>Whisperwind</c:v>
                </c:pt>
                <c:pt idx="15">
                  <c:v>Coastal Breeze</c:v>
                </c:pt>
                <c:pt idx="16">
                  <c:v>Stratford </c:v>
                </c:pt>
                <c:pt idx="17">
                  <c:v>Coastal Breeze </c:v>
                </c:pt>
                <c:pt idx="18">
                  <c:v>Coastal Breeze </c:v>
                </c:pt>
                <c:pt idx="19">
                  <c:v>Passport II</c:v>
                </c:pt>
                <c:pt idx="20">
                  <c:v>Gossamer</c:v>
                </c:pt>
                <c:pt idx="21">
                  <c:v>Heritage</c:v>
                </c:pt>
                <c:pt idx="22">
                  <c:v>Cirrus</c:v>
                </c:pt>
                <c:pt idx="23">
                  <c:v>Eclipse</c:v>
                </c:pt>
                <c:pt idx="24">
                  <c:v>Nimbus</c:v>
                </c:pt>
                <c:pt idx="25">
                  <c:v>Hometrends Deluxe</c:v>
                </c:pt>
              </c:strCache>
            </c:strRef>
          </c:xVal>
          <c:yVal>
            <c:numRef>
              <c:f>Summary!$I$7:$I$32</c:f>
              <c:numCache>
                <c:ptCount val="26"/>
                <c:pt idx="0">
                  <c:v>20.79113924050633</c:v>
                </c:pt>
                <c:pt idx="1">
                  <c:v>17.553516819571865</c:v>
                </c:pt>
                <c:pt idx="2">
                  <c:v>171.82608695652175</c:v>
                </c:pt>
                <c:pt idx="3">
                  <c:v>162.5806451612903</c:v>
                </c:pt>
                <c:pt idx="4">
                  <c:v>174.3010752688172</c:v>
                </c:pt>
                <c:pt idx="5">
                  <c:v>126.875</c:v>
                </c:pt>
                <c:pt idx="8">
                  <c:v>149.25925925925924</c:v>
                </c:pt>
                <c:pt idx="9">
                  <c:v>116.19047619047619</c:v>
                </c:pt>
                <c:pt idx="10">
                  <c:v>120.30303030303031</c:v>
                </c:pt>
                <c:pt idx="11">
                  <c:v>171.3953488372093</c:v>
                </c:pt>
                <c:pt idx="12">
                  <c:v>168.1914893617021</c:v>
                </c:pt>
                <c:pt idx="13">
                  <c:v>183.63636363636365</c:v>
                </c:pt>
                <c:pt idx="14">
                  <c:v>166.35294117647058</c:v>
                </c:pt>
                <c:pt idx="15">
                  <c:v>164.25531914893617</c:v>
                </c:pt>
                <c:pt idx="16">
                  <c:v>181.68539325842696</c:v>
                </c:pt>
                <c:pt idx="17">
                  <c:v>178.40425531914892</c:v>
                </c:pt>
                <c:pt idx="18">
                  <c:v>144.68085106382978</c:v>
                </c:pt>
                <c:pt idx="19">
                  <c:v>161.63043478260872</c:v>
                </c:pt>
                <c:pt idx="20">
                  <c:v>159.30701754385964</c:v>
                </c:pt>
                <c:pt idx="21">
                  <c:v>41.89189189189189</c:v>
                </c:pt>
                <c:pt idx="25">
                  <c:v>50.457142857142856</c:v>
                </c:pt>
              </c:numCache>
            </c:numRef>
          </c:yVal>
          <c:smooth val="0"/>
        </c:ser>
        <c:axId val="38327075"/>
        <c:axId val="9399356"/>
      </c:scatterChart>
      <c:valAx>
        <c:axId val="38327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Fan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99356"/>
        <c:crosses val="autoZero"/>
        <c:crossBetween val="midCat"/>
        <c:dispUnits/>
      </c:valAx>
      <c:valAx>
        <c:axId val="9399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CFM/watt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3270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High Speed Ceiling Fan Efficiencies (Solid State Method)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v>High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Summary!$D$7:$D$32</c:f>
              <c:numCache>
                <c:ptCount val="26"/>
                <c:pt idx="0">
                  <c:v>6065</c:v>
                </c:pt>
                <c:pt idx="1">
                  <c:v>5952</c:v>
                </c:pt>
                <c:pt idx="2">
                  <c:v>6861</c:v>
                </c:pt>
                <c:pt idx="3">
                  <c:v>4817</c:v>
                </c:pt>
                <c:pt idx="4">
                  <c:v>5761</c:v>
                </c:pt>
                <c:pt idx="5">
                  <c:v>5760</c:v>
                </c:pt>
                <c:pt idx="6">
                  <c:v>5306</c:v>
                </c:pt>
                <c:pt idx="7">
                  <c:v>5349</c:v>
                </c:pt>
                <c:pt idx="8">
                  <c:v>5156</c:v>
                </c:pt>
                <c:pt idx="9">
                  <c:v>4959</c:v>
                </c:pt>
                <c:pt idx="10">
                  <c:v>4145</c:v>
                </c:pt>
                <c:pt idx="11">
                  <c:v>5441</c:v>
                </c:pt>
                <c:pt idx="12">
                  <c:v>5611</c:v>
                </c:pt>
                <c:pt idx="13">
                  <c:v>6395</c:v>
                </c:pt>
                <c:pt idx="14">
                  <c:v>5792</c:v>
                </c:pt>
                <c:pt idx="15">
                  <c:v>4898</c:v>
                </c:pt>
                <c:pt idx="16">
                  <c:v>5605</c:v>
                </c:pt>
                <c:pt idx="17">
                  <c:v>4898</c:v>
                </c:pt>
                <c:pt idx="18">
                  <c:v>4791</c:v>
                </c:pt>
                <c:pt idx="19">
                  <c:v>4806</c:v>
                </c:pt>
                <c:pt idx="20">
                  <c:v>6819</c:v>
                </c:pt>
                <c:pt idx="21">
                  <c:v>4362</c:v>
                </c:pt>
                <c:pt idx="22">
                  <c:v>6405</c:v>
                </c:pt>
                <c:pt idx="23">
                  <c:v>5351</c:v>
                </c:pt>
                <c:pt idx="24">
                  <c:v>5451</c:v>
                </c:pt>
                <c:pt idx="25">
                  <c:v>4315</c:v>
                </c:pt>
              </c:numCache>
            </c:numRef>
          </c:xVal>
          <c:yVal>
            <c:numRef>
              <c:f>Summary!$G$7:$G$32</c:f>
              <c:numCache>
                <c:ptCount val="26"/>
                <c:pt idx="0">
                  <c:v>54.63963963963964</c:v>
                </c:pt>
                <c:pt idx="1">
                  <c:v>52.21052631578947</c:v>
                </c:pt>
                <c:pt idx="2">
                  <c:v>78.59106529209622</c:v>
                </c:pt>
                <c:pt idx="3">
                  <c:v>70.83823529411765</c:v>
                </c:pt>
                <c:pt idx="4">
                  <c:v>78.91780821917808</c:v>
                </c:pt>
                <c:pt idx="5">
                  <c:v>61.276595744680854</c:v>
                </c:pt>
                <c:pt idx="6">
                  <c:v>68.9090909090909</c:v>
                </c:pt>
                <c:pt idx="7">
                  <c:v>73.27397260273973</c:v>
                </c:pt>
                <c:pt idx="8">
                  <c:v>78.7175572519084</c:v>
                </c:pt>
                <c:pt idx="9">
                  <c:v>72.18340611353712</c:v>
                </c:pt>
                <c:pt idx="10">
                  <c:v>47.47995418098511</c:v>
                </c:pt>
                <c:pt idx="11">
                  <c:v>68.0125</c:v>
                </c:pt>
                <c:pt idx="12">
                  <c:v>69.27160493827161</c:v>
                </c:pt>
                <c:pt idx="13">
                  <c:v>62.32943469785575</c:v>
                </c:pt>
                <c:pt idx="14">
                  <c:v>70.63414634146342</c:v>
                </c:pt>
                <c:pt idx="15">
                  <c:v>73.1044776119403</c:v>
                </c:pt>
                <c:pt idx="16">
                  <c:v>74.73333333333333</c:v>
                </c:pt>
                <c:pt idx="17">
                  <c:v>73.1044776119403</c:v>
                </c:pt>
                <c:pt idx="18">
                  <c:v>69.03458213256484</c:v>
                </c:pt>
                <c:pt idx="19">
                  <c:v>71.30563798219583</c:v>
                </c:pt>
                <c:pt idx="20">
                  <c:v>104.58588957055214</c:v>
                </c:pt>
                <c:pt idx="21">
                  <c:v>64.33628318584071</c:v>
                </c:pt>
                <c:pt idx="22">
                  <c:v>74.91228070175438</c:v>
                </c:pt>
                <c:pt idx="23">
                  <c:v>78.11678832116789</c:v>
                </c:pt>
                <c:pt idx="24">
                  <c:v>69</c:v>
                </c:pt>
                <c:pt idx="25">
                  <c:v>75.70175438596492</c:v>
                </c:pt>
              </c:numCache>
            </c:numRef>
          </c:yVal>
          <c:smooth val="0"/>
        </c:ser>
        <c:axId val="17485341"/>
        <c:axId val="23150342"/>
      </c:scatterChart>
      <c:valAx>
        <c:axId val="17485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CFM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50342"/>
        <c:crosses val="autoZero"/>
        <c:crossBetween val="midCat"/>
        <c:dispUnits/>
      </c:valAx>
      <c:valAx>
        <c:axId val="23150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CFM/watt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485341"/>
        <c:crosses val="autoZero"/>
        <c:crossBetween val="midCat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Medium Speed Ceiling Fan Efficiencies (Solid State Method)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Summary!$E$7:$E$32</c:f>
              <c:numCache>
                <c:ptCount val="26"/>
                <c:pt idx="0">
                  <c:v>3457</c:v>
                </c:pt>
                <c:pt idx="1">
                  <c:v>2066</c:v>
                </c:pt>
                <c:pt idx="2">
                  <c:v>3741</c:v>
                </c:pt>
                <c:pt idx="3">
                  <c:v>3352</c:v>
                </c:pt>
                <c:pt idx="4">
                  <c:v>3087</c:v>
                </c:pt>
                <c:pt idx="5">
                  <c:v>2971</c:v>
                </c:pt>
                <c:pt idx="8">
                  <c:v>3249</c:v>
                </c:pt>
                <c:pt idx="9">
                  <c:v>3254</c:v>
                </c:pt>
                <c:pt idx="10">
                  <c:v>2803</c:v>
                </c:pt>
                <c:pt idx="11">
                  <c:v>3712</c:v>
                </c:pt>
                <c:pt idx="12">
                  <c:v>3133</c:v>
                </c:pt>
                <c:pt idx="13">
                  <c:v>3311</c:v>
                </c:pt>
                <c:pt idx="14">
                  <c:v>3477</c:v>
                </c:pt>
                <c:pt idx="15">
                  <c:v>2983</c:v>
                </c:pt>
                <c:pt idx="16">
                  <c:v>3426</c:v>
                </c:pt>
                <c:pt idx="17">
                  <c:v>2983</c:v>
                </c:pt>
                <c:pt idx="18">
                  <c:v>2688</c:v>
                </c:pt>
                <c:pt idx="19">
                  <c:v>2830</c:v>
                </c:pt>
                <c:pt idx="20">
                  <c:v>5026</c:v>
                </c:pt>
                <c:pt idx="21">
                  <c:v>2985</c:v>
                </c:pt>
                <c:pt idx="25">
                  <c:v>2775</c:v>
                </c:pt>
              </c:numCache>
            </c:numRef>
          </c:xVal>
          <c:yVal>
            <c:numRef>
              <c:f>Summary!$H$7:$H$32</c:f>
              <c:numCache>
                <c:ptCount val="26"/>
                <c:pt idx="0">
                  <c:v>46.71621621621622</c:v>
                </c:pt>
                <c:pt idx="1">
                  <c:v>38.68913857677903</c:v>
                </c:pt>
                <c:pt idx="2">
                  <c:v>112.0059880239521</c:v>
                </c:pt>
                <c:pt idx="3">
                  <c:v>104.75</c:v>
                </c:pt>
                <c:pt idx="4">
                  <c:v>110.25</c:v>
                </c:pt>
                <c:pt idx="5">
                  <c:v>92.84375</c:v>
                </c:pt>
                <c:pt idx="8">
                  <c:v>104.46945337620578</c:v>
                </c:pt>
                <c:pt idx="9">
                  <c:v>89.88950276243094</c:v>
                </c:pt>
                <c:pt idx="10">
                  <c:v>90.12861736334405</c:v>
                </c:pt>
                <c:pt idx="11">
                  <c:v>132.09964412811388</c:v>
                </c:pt>
                <c:pt idx="12">
                  <c:v>103.0592105263158</c:v>
                </c:pt>
                <c:pt idx="13">
                  <c:v>110.36666666666666</c:v>
                </c:pt>
                <c:pt idx="14">
                  <c:v>106.00609756097562</c:v>
                </c:pt>
                <c:pt idx="15">
                  <c:v>111.72284644194757</c:v>
                </c:pt>
                <c:pt idx="16">
                  <c:v>120.21052631578948</c:v>
                </c:pt>
                <c:pt idx="17">
                  <c:v>111.72284644194757</c:v>
                </c:pt>
                <c:pt idx="18">
                  <c:v>100.67415730337079</c:v>
                </c:pt>
                <c:pt idx="19">
                  <c:v>107.60456273764258</c:v>
                </c:pt>
                <c:pt idx="20">
                  <c:v>126.91919191919192</c:v>
                </c:pt>
                <c:pt idx="21">
                  <c:v>65.31728665207876</c:v>
                </c:pt>
                <c:pt idx="25">
                  <c:v>71.52061855670104</c:v>
                </c:pt>
              </c:numCache>
            </c:numRef>
          </c:yVal>
          <c:smooth val="0"/>
        </c:ser>
        <c:axId val="7026487"/>
        <c:axId val="63238384"/>
      </c:scatterChart>
      <c:valAx>
        <c:axId val="7026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CFM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38384"/>
        <c:crosses val="autoZero"/>
        <c:crossBetween val="midCat"/>
        <c:dispUnits/>
      </c:valAx>
      <c:valAx>
        <c:axId val="63238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CFM/watt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026487"/>
        <c:crosses val="autoZero"/>
        <c:crossBetween val="midCat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Low Speed Ceiling Fan Efficiencies (Solid State Method)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Summary!$F$7:$F$32</c:f>
              <c:numCache>
                <c:ptCount val="26"/>
                <c:pt idx="0">
                  <c:v>657</c:v>
                </c:pt>
                <c:pt idx="1">
                  <c:v>574</c:v>
                </c:pt>
                <c:pt idx="2">
                  <c:v>1976</c:v>
                </c:pt>
                <c:pt idx="3">
                  <c:v>1512</c:v>
                </c:pt>
                <c:pt idx="4">
                  <c:v>1621</c:v>
                </c:pt>
                <c:pt idx="5">
                  <c:v>1015</c:v>
                </c:pt>
                <c:pt idx="8">
                  <c:v>1612</c:v>
                </c:pt>
                <c:pt idx="9">
                  <c:v>1952</c:v>
                </c:pt>
                <c:pt idx="10">
                  <c:v>1588</c:v>
                </c:pt>
                <c:pt idx="11">
                  <c:v>1474</c:v>
                </c:pt>
                <c:pt idx="12">
                  <c:v>1581</c:v>
                </c:pt>
                <c:pt idx="13">
                  <c:v>1212</c:v>
                </c:pt>
                <c:pt idx="14">
                  <c:v>1414</c:v>
                </c:pt>
                <c:pt idx="15">
                  <c:v>1544</c:v>
                </c:pt>
                <c:pt idx="16">
                  <c:v>1617</c:v>
                </c:pt>
                <c:pt idx="17">
                  <c:v>1677</c:v>
                </c:pt>
                <c:pt idx="18">
                  <c:v>1360</c:v>
                </c:pt>
                <c:pt idx="19">
                  <c:v>1487</c:v>
                </c:pt>
                <c:pt idx="20">
                  <c:v>2724.15</c:v>
                </c:pt>
                <c:pt idx="21">
                  <c:v>1705</c:v>
                </c:pt>
                <c:pt idx="25">
                  <c:v>1766</c:v>
                </c:pt>
              </c:numCache>
            </c:numRef>
          </c:xVal>
          <c:yVal>
            <c:numRef>
              <c:f>Summary!$I$7:$I$32</c:f>
              <c:numCache>
                <c:ptCount val="26"/>
                <c:pt idx="0">
                  <c:v>20.79113924050633</c:v>
                </c:pt>
                <c:pt idx="1">
                  <c:v>17.553516819571865</c:v>
                </c:pt>
                <c:pt idx="2">
                  <c:v>171.82608695652175</c:v>
                </c:pt>
                <c:pt idx="3">
                  <c:v>162.5806451612903</c:v>
                </c:pt>
                <c:pt idx="4">
                  <c:v>174.3010752688172</c:v>
                </c:pt>
                <c:pt idx="5">
                  <c:v>126.875</c:v>
                </c:pt>
                <c:pt idx="8">
                  <c:v>149.25925925925924</c:v>
                </c:pt>
                <c:pt idx="9">
                  <c:v>116.19047619047619</c:v>
                </c:pt>
                <c:pt idx="10">
                  <c:v>120.30303030303031</c:v>
                </c:pt>
                <c:pt idx="11">
                  <c:v>171.3953488372093</c:v>
                </c:pt>
                <c:pt idx="12">
                  <c:v>168.1914893617021</c:v>
                </c:pt>
                <c:pt idx="13">
                  <c:v>183.63636363636365</c:v>
                </c:pt>
                <c:pt idx="14">
                  <c:v>166.35294117647058</c:v>
                </c:pt>
                <c:pt idx="15">
                  <c:v>164.25531914893617</c:v>
                </c:pt>
                <c:pt idx="16">
                  <c:v>181.68539325842696</c:v>
                </c:pt>
                <c:pt idx="17">
                  <c:v>178.40425531914892</c:v>
                </c:pt>
                <c:pt idx="18">
                  <c:v>144.68085106382978</c:v>
                </c:pt>
                <c:pt idx="19">
                  <c:v>161.63043478260872</c:v>
                </c:pt>
                <c:pt idx="20">
                  <c:v>159.30701754385964</c:v>
                </c:pt>
                <c:pt idx="21">
                  <c:v>41.89189189189189</c:v>
                </c:pt>
                <c:pt idx="25">
                  <c:v>50.457142857142856</c:v>
                </c:pt>
              </c:numCache>
            </c:numRef>
          </c:yVal>
          <c:smooth val="0"/>
        </c:ser>
        <c:axId val="32274545"/>
        <c:axId val="22035450"/>
      </c:scatterChart>
      <c:valAx>
        <c:axId val="32274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CFM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35450"/>
        <c:crosses val="autoZero"/>
        <c:crossBetween val="midCat"/>
        <c:dispUnits/>
      </c:valAx>
      <c:valAx>
        <c:axId val="22035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CFM/watt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274545"/>
        <c:crosses val="autoZero"/>
        <c:crossBetween val="midCat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38100</xdr:rowOff>
    </xdr:from>
    <xdr:to>
      <xdr:col>15</xdr:col>
      <xdr:colOff>0</xdr:colOff>
      <xdr:row>73</xdr:row>
      <xdr:rowOff>152400</xdr:rowOff>
    </xdr:to>
    <xdr:graphicFrame>
      <xdr:nvGraphicFramePr>
        <xdr:cNvPr id="1" name="Chart 1"/>
        <xdr:cNvGraphicFramePr/>
      </xdr:nvGraphicFramePr>
      <xdr:xfrm>
        <a:off x="609600" y="5705475"/>
        <a:ext cx="97726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12</xdr:col>
      <xdr:colOff>561975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28575" y="66675"/>
        <a:ext cx="78486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28575</xdr:rowOff>
    </xdr:from>
    <xdr:to>
      <xdr:col>11</xdr:col>
      <xdr:colOff>342900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123825" y="190500"/>
        <a:ext cx="69246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228600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66675" y="95250"/>
        <a:ext cx="68675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9"/>
  <sheetViews>
    <sheetView workbookViewId="0" topLeftCell="A1">
      <selection activeCell="Q6" sqref="Q6"/>
    </sheetView>
  </sheetViews>
  <sheetFormatPr defaultColWidth="9.140625" defaultRowHeight="12.75"/>
  <cols>
    <col min="1" max="1" width="13.00390625" style="1" customWidth="1"/>
    <col min="2" max="2" width="12.140625" style="1" customWidth="1"/>
    <col min="3" max="3" width="12.00390625" style="1" customWidth="1"/>
    <col min="4" max="4" width="8.00390625" style="1" customWidth="1"/>
    <col min="5" max="5" width="6.421875" style="1" customWidth="1"/>
    <col min="6" max="6" width="9.140625" style="1" customWidth="1"/>
    <col min="7" max="7" width="12.140625" style="1" customWidth="1"/>
    <col min="8" max="8" width="9.28125" style="1" customWidth="1"/>
    <col min="9" max="9" width="6.140625" style="1" bestFit="1" customWidth="1"/>
    <col min="10" max="10" width="6.57421875" style="1" customWidth="1"/>
    <col min="11" max="11" width="8.140625" style="1" customWidth="1"/>
    <col min="12" max="12" width="9.8515625" style="1" customWidth="1"/>
    <col min="13" max="13" width="9.00390625" style="1" customWidth="1"/>
    <col min="14" max="14" width="8.140625" style="2" customWidth="1"/>
    <col min="15" max="15" width="8.140625" style="3" customWidth="1"/>
    <col min="16" max="16" width="9.421875" style="3" customWidth="1"/>
    <col min="17" max="16384" width="9.140625" style="1" customWidth="1"/>
  </cols>
  <sheetData>
    <row r="2" spans="1:15" ht="23.25" customHeight="1">
      <c r="A2" s="57" t="s">
        <v>78</v>
      </c>
      <c r="B2" s="58"/>
      <c r="C2" s="58"/>
      <c r="D2" s="59"/>
      <c r="E2" s="55">
        <v>36999</v>
      </c>
      <c r="F2" s="56"/>
      <c r="G2" s="56"/>
      <c r="H2" s="46" t="s">
        <v>87</v>
      </c>
      <c r="I2" s="47"/>
      <c r="J2" s="47"/>
      <c r="K2" s="47"/>
      <c r="L2" s="47"/>
      <c r="M2" s="48"/>
      <c r="N2" s="1"/>
      <c r="O2" s="1"/>
    </row>
    <row r="3" spans="1:16" ht="23.25" customHeight="1">
      <c r="A3" s="49" t="s">
        <v>77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P3" s="1"/>
    </row>
    <row r="4" spans="1:15" ht="23.2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N4" s="1"/>
      <c r="O4" s="1"/>
    </row>
    <row r="5" spans="11:15" ht="12.75">
      <c r="K5" s="51" t="s">
        <v>82</v>
      </c>
      <c r="L5" s="52"/>
      <c r="M5" s="53" t="s">
        <v>83</v>
      </c>
      <c r="N5" s="54"/>
      <c r="O5" s="1"/>
    </row>
    <row r="6" spans="1:16" ht="23.25" thickBot="1">
      <c r="A6" s="11" t="s">
        <v>0</v>
      </c>
      <c r="B6" s="11" t="s">
        <v>1</v>
      </c>
      <c r="C6" s="11" t="s">
        <v>2</v>
      </c>
      <c r="D6" s="11" t="s">
        <v>13</v>
      </c>
      <c r="E6" s="11" t="s">
        <v>16</v>
      </c>
      <c r="F6" s="11" t="s">
        <v>61</v>
      </c>
      <c r="G6" s="11" t="s">
        <v>6</v>
      </c>
      <c r="H6" s="11" t="s">
        <v>4</v>
      </c>
      <c r="I6" s="11" t="s">
        <v>5</v>
      </c>
      <c r="J6" s="11" t="s">
        <v>79</v>
      </c>
      <c r="K6" s="11" t="s">
        <v>80</v>
      </c>
      <c r="L6" s="11" t="s">
        <v>81</v>
      </c>
      <c r="M6" s="38" t="s">
        <v>80</v>
      </c>
      <c r="N6" s="38" t="s">
        <v>81</v>
      </c>
      <c r="O6" s="1"/>
      <c r="P6" s="1"/>
    </row>
    <row r="7" spans="1:16" ht="12" customHeight="1">
      <c r="A7" s="42" t="s">
        <v>84</v>
      </c>
      <c r="B7" s="40" t="s">
        <v>9</v>
      </c>
      <c r="C7" s="40">
        <v>20622</v>
      </c>
      <c r="D7" s="40" t="s">
        <v>14</v>
      </c>
      <c r="E7" s="40">
        <v>5</v>
      </c>
      <c r="F7" s="40" t="s">
        <v>54</v>
      </c>
      <c r="G7" s="4" t="s">
        <v>3</v>
      </c>
      <c r="H7" s="5">
        <v>200</v>
      </c>
      <c r="I7" s="5">
        <v>80</v>
      </c>
      <c r="J7" s="5">
        <v>0.681</v>
      </c>
      <c r="K7" s="5">
        <v>5441</v>
      </c>
      <c r="L7" s="6">
        <f aca="true" t="shared" si="0" ref="L7:L65">IF(I7=0,"",K7/I7)</f>
        <v>68.0125</v>
      </c>
      <c r="M7" s="7">
        <f>IF(K7=0,"",1.6*K7)</f>
        <v>8705.6</v>
      </c>
      <c r="N7" s="7">
        <f aca="true" t="shared" si="1" ref="N7:N57">IF(L7="","",1.6*L7)</f>
        <v>108.82000000000001</v>
      </c>
      <c r="O7" s="1"/>
      <c r="P7" s="1"/>
    </row>
    <row r="8" spans="1:16" ht="12.75" customHeight="1">
      <c r="A8" s="40"/>
      <c r="B8" s="40"/>
      <c r="C8" s="40"/>
      <c r="D8" s="40"/>
      <c r="E8" s="40"/>
      <c r="F8" s="40"/>
      <c r="G8" s="8" t="s">
        <v>7</v>
      </c>
      <c r="H8" s="9">
        <v>119</v>
      </c>
      <c r="I8" s="9">
        <v>28.1</v>
      </c>
      <c r="J8" s="9">
        <v>0.421</v>
      </c>
      <c r="K8" s="9">
        <v>3712</v>
      </c>
      <c r="L8" s="10">
        <f t="shared" si="0"/>
        <v>132.09964412811388</v>
      </c>
      <c r="M8" s="7">
        <f aca="true" t="shared" si="2" ref="M8:M65">IF(K8=0,"",1.6*K8)</f>
        <v>5939.200000000001</v>
      </c>
      <c r="N8" s="7">
        <f t="shared" si="1"/>
        <v>211.3594306049822</v>
      </c>
      <c r="O8" s="1"/>
      <c r="P8" s="1"/>
    </row>
    <row r="9" spans="1:16" ht="13.5" customHeight="1" thickBot="1">
      <c r="A9" s="41"/>
      <c r="B9" s="41"/>
      <c r="C9" s="41"/>
      <c r="D9" s="41"/>
      <c r="E9" s="41"/>
      <c r="F9" s="41"/>
      <c r="G9" s="11" t="s">
        <v>8</v>
      </c>
      <c r="H9" s="12">
        <v>62</v>
      </c>
      <c r="I9" s="12">
        <v>8.6</v>
      </c>
      <c r="J9" s="12">
        <v>0.231</v>
      </c>
      <c r="K9" s="12">
        <v>1474</v>
      </c>
      <c r="L9" s="13">
        <f t="shared" si="0"/>
        <v>171.3953488372093</v>
      </c>
      <c r="M9" s="14">
        <f t="shared" si="2"/>
        <v>2358.4</v>
      </c>
      <c r="N9" s="14">
        <f t="shared" si="1"/>
        <v>274.2325581395349</v>
      </c>
      <c r="O9" s="1"/>
      <c r="P9" s="1"/>
    </row>
    <row r="10" spans="1:16" ht="11.25">
      <c r="A10" s="42" t="s">
        <v>84</v>
      </c>
      <c r="B10" s="39" t="s">
        <v>10</v>
      </c>
      <c r="C10" s="39">
        <v>20573</v>
      </c>
      <c r="D10" s="39" t="s">
        <v>14</v>
      </c>
      <c r="E10" s="39">
        <v>5</v>
      </c>
      <c r="F10" s="39" t="s">
        <v>53</v>
      </c>
      <c r="G10" s="8" t="s">
        <v>3</v>
      </c>
      <c r="H10" s="9">
        <v>175</v>
      </c>
      <c r="I10" s="9">
        <v>81</v>
      </c>
      <c r="J10" s="9">
        <v>0.678</v>
      </c>
      <c r="K10" s="9">
        <v>5611</v>
      </c>
      <c r="L10" s="10">
        <f t="shared" si="0"/>
        <v>69.27160493827161</v>
      </c>
      <c r="M10" s="7">
        <f t="shared" si="2"/>
        <v>8977.6</v>
      </c>
      <c r="N10" s="7">
        <f t="shared" si="1"/>
        <v>110.83456790123458</v>
      </c>
      <c r="O10" s="1"/>
      <c r="P10" s="1"/>
    </row>
    <row r="11" spans="1:16" ht="12.75" customHeight="1">
      <c r="A11" s="40"/>
      <c r="B11" s="40"/>
      <c r="C11" s="40"/>
      <c r="D11" s="40"/>
      <c r="E11" s="40"/>
      <c r="F11" s="40"/>
      <c r="G11" s="8" t="s">
        <v>7</v>
      </c>
      <c r="H11" s="9">
        <v>100</v>
      </c>
      <c r="I11" s="9">
        <v>30.4</v>
      </c>
      <c r="J11" s="9">
        <v>0.423</v>
      </c>
      <c r="K11" s="9">
        <v>3133</v>
      </c>
      <c r="L11" s="10">
        <f t="shared" si="0"/>
        <v>103.0592105263158</v>
      </c>
      <c r="M11" s="7">
        <f t="shared" si="2"/>
        <v>5012.8</v>
      </c>
      <c r="N11" s="7">
        <f t="shared" si="1"/>
        <v>164.8947368421053</v>
      </c>
      <c r="O11" s="1"/>
      <c r="P11" s="1"/>
    </row>
    <row r="12" spans="1:16" ht="13.5" customHeight="1" thickBot="1">
      <c r="A12" s="41"/>
      <c r="B12" s="41"/>
      <c r="C12" s="41"/>
      <c r="D12" s="41"/>
      <c r="E12" s="41"/>
      <c r="F12" s="41"/>
      <c r="G12" s="11" t="s">
        <v>8</v>
      </c>
      <c r="H12" s="12">
        <v>52</v>
      </c>
      <c r="I12" s="12">
        <v>9.4</v>
      </c>
      <c r="J12" s="12">
        <v>0.234</v>
      </c>
      <c r="K12" s="12">
        <v>1581</v>
      </c>
      <c r="L12" s="13">
        <f t="shared" si="0"/>
        <v>168.1914893617021</v>
      </c>
      <c r="M12" s="14">
        <f t="shared" si="2"/>
        <v>2529.6000000000004</v>
      </c>
      <c r="N12" s="14">
        <f t="shared" si="1"/>
        <v>269.1063829787234</v>
      </c>
      <c r="O12" s="1"/>
      <c r="P12" s="1"/>
    </row>
    <row r="13" spans="1:16" ht="12" customHeight="1">
      <c r="A13" s="42" t="s">
        <v>84</v>
      </c>
      <c r="B13" s="39" t="s">
        <v>10</v>
      </c>
      <c r="C13" s="39">
        <v>20573</v>
      </c>
      <c r="D13" s="39" t="s">
        <v>14</v>
      </c>
      <c r="E13" s="39">
        <v>5</v>
      </c>
      <c r="F13" s="39" t="s">
        <v>55</v>
      </c>
      <c r="G13" s="8" t="s">
        <v>3</v>
      </c>
      <c r="H13" s="9">
        <v>195</v>
      </c>
      <c r="I13" s="9">
        <v>102.6</v>
      </c>
      <c r="J13" s="9">
        <v>0.921</v>
      </c>
      <c r="K13" s="9">
        <v>6395</v>
      </c>
      <c r="L13" s="10">
        <f t="shared" si="0"/>
        <v>62.32943469785575</v>
      </c>
      <c r="M13" s="7">
        <f t="shared" si="2"/>
        <v>10232</v>
      </c>
      <c r="N13" s="7">
        <f t="shared" si="1"/>
        <v>99.72709551656921</v>
      </c>
      <c r="O13" s="1"/>
      <c r="P13" s="1"/>
    </row>
    <row r="14" spans="1:16" ht="12.75" customHeight="1">
      <c r="A14" s="40"/>
      <c r="B14" s="40"/>
      <c r="C14" s="40"/>
      <c r="D14" s="40"/>
      <c r="E14" s="40"/>
      <c r="F14" s="40"/>
      <c r="G14" s="8" t="s">
        <v>7</v>
      </c>
      <c r="H14" s="9">
        <v>105</v>
      </c>
      <c r="I14" s="9">
        <v>30</v>
      </c>
      <c r="J14" s="9">
        <v>0.52</v>
      </c>
      <c r="K14" s="9">
        <v>3311</v>
      </c>
      <c r="L14" s="10">
        <f t="shared" si="0"/>
        <v>110.36666666666666</v>
      </c>
      <c r="M14" s="7">
        <f t="shared" si="2"/>
        <v>5297.6</v>
      </c>
      <c r="N14" s="7">
        <f t="shared" si="1"/>
        <v>176.58666666666667</v>
      </c>
      <c r="O14" s="1"/>
      <c r="P14" s="1"/>
    </row>
    <row r="15" spans="1:16" ht="13.5" customHeight="1" thickBot="1">
      <c r="A15" s="41"/>
      <c r="B15" s="41"/>
      <c r="C15" s="41"/>
      <c r="D15" s="41"/>
      <c r="E15" s="41"/>
      <c r="F15" s="41"/>
      <c r="G15" s="11" t="s">
        <v>8</v>
      </c>
      <c r="H15" s="12">
        <v>43</v>
      </c>
      <c r="I15" s="12">
        <v>6.6</v>
      </c>
      <c r="J15" s="12">
        <v>0.24</v>
      </c>
      <c r="K15" s="12">
        <v>1212</v>
      </c>
      <c r="L15" s="13">
        <f t="shared" si="0"/>
        <v>183.63636363636365</v>
      </c>
      <c r="M15" s="14">
        <f t="shared" si="2"/>
        <v>1939.2</v>
      </c>
      <c r="N15" s="14">
        <f t="shared" si="1"/>
        <v>293.81818181818187</v>
      </c>
      <c r="O15" s="1"/>
      <c r="P15" s="1"/>
    </row>
    <row r="16" spans="1:16" ht="12" customHeight="1">
      <c r="A16" s="42" t="s">
        <v>84</v>
      </c>
      <c r="B16" s="39" t="s">
        <v>11</v>
      </c>
      <c r="C16" s="39">
        <v>78081</v>
      </c>
      <c r="D16" s="39" t="s">
        <v>14</v>
      </c>
      <c r="E16" s="39">
        <v>5</v>
      </c>
      <c r="F16" s="39" t="s">
        <v>56</v>
      </c>
      <c r="G16" s="8" t="s">
        <v>3</v>
      </c>
      <c r="H16" s="9">
        <v>212</v>
      </c>
      <c r="I16" s="9">
        <v>82</v>
      </c>
      <c r="J16" s="9">
        <v>0.683</v>
      </c>
      <c r="K16" s="9">
        <v>5792</v>
      </c>
      <c r="L16" s="10">
        <f t="shared" si="0"/>
        <v>70.63414634146342</v>
      </c>
      <c r="M16" s="7">
        <f t="shared" si="2"/>
        <v>9267.2</v>
      </c>
      <c r="N16" s="7">
        <f t="shared" si="1"/>
        <v>113.01463414634148</v>
      </c>
      <c r="O16" s="1"/>
      <c r="P16" s="1"/>
    </row>
    <row r="17" spans="1:16" ht="12.75" customHeight="1">
      <c r="A17" s="40"/>
      <c r="B17" s="40"/>
      <c r="C17" s="40"/>
      <c r="D17" s="40"/>
      <c r="E17" s="40"/>
      <c r="F17" s="40"/>
      <c r="G17" s="8" t="s">
        <v>7</v>
      </c>
      <c r="H17" s="9">
        <v>128</v>
      </c>
      <c r="I17" s="9">
        <v>32.8</v>
      </c>
      <c r="J17" s="9">
        <v>0.44</v>
      </c>
      <c r="K17" s="9">
        <v>3477</v>
      </c>
      <c r="L17" s="10">
        <f t="shared" si="0"/>
        <v>106.00609756097562</v>
      </c>
      <c r="M17" s="7">
        <f t="shared" si="2"/>
        <v>5563.200000000001</v>
      </c>
      <c r="N17" s="7">
        <f t="shared" si="1"/>
        <v>169.609756097561</v>
      </c>
      <c r="O17" s="1"/>
      <c r="P17" s="1"/>
    </row>
    <row r="18" spans="1:16" ht="13.5" customHeight="1" thickBot="1">
      <c r="A18" s="41"/>
      <c r="B18" s="41"/>
      <c r="C18" s="41"/>
      <c r="D18" s="41"/>
      <c r="E18" s="41"/>
      <c r="F18" s="41"/>
      <c r="G18" s="11" t="s">
        <v>8</v>
      </c>
      <c r="H18" s="12">
        <v>64</v>
      </c>
      <c r="I18" s="12">
        <v>8.5</v>
      </c>
      <c r="J18" s="12">
        <v>0.223</v>
      </c>
      <c r="K18" s="12">
        <v>1414</v>
      </c>
      <c r="L18" s="13">
        <f t="shared" si="0"/>
        <v>166.35294117647058</v>
      </c>
      <c r="M18" s="14">
        <f t="shared" si="2"/>
        <v>2262.4</v>
      </c>
      <c r="N18" s="14">
        <f t="shared" si="1"/>
        <v>266.16470588235296</v>
      </c>
      <c r="O18" s="1"/>
      <c r="P18" s="1"/>
    </row>
    <row r="19" spans="1:16" ht="11.25">
      <c r="A19" s="42" t="s">
        <v>84</v>
      </c>
      <c r="B19" s="39" t="s">
        <v>12</v>
      </c>
      <c r="C19" s="39">
        <v>20460</v>
      </c>
      <c r="D19" s="39" t="s">
        <v>15</v>
      </c>
      <c r="E19" s="39">
        <v>5</v>
      </c>
      <c r="F19" s="39" t="s">
        <v>57</v>
      </c>
      <c r="G19" s="8" t="s">
        <v>3</v>
      </c>
      <c r="H19" s="9">
        <v>223</v>
      </c>
      <c r="I19" s="9">
        <v>67</v>
      </c>
      <c r="J19" s="9">
        <v>0.553</v>
      </c>
      <c r="K19" s="9">
        <v>4898</v>
      </c>
      <c r="L19" s="10">
        <f t="shared" si="0"/>
        <v>73.1044776119403</v>
      </c>
      <c r="M19" s="7">
        <f t="shared" si="2"/>
        <v>7836.8</v>
      </c>
      <c r="N19" s="7">
        <f t="shared" si="1"/>
        <v>116.96716417910449</v>
      </c>
      <c r="O19" s="1"/>
      <c r="P19" s="1"/>
    </row>
    <row r="20" spans="1:16" ht="12.75" customHeight="1">
      <c r="A20" s="40"/>
      <c r="B20" s="40"/>
      <c r="C20" s="40"/>
      <c r="D20" s="40"/>
      <c r="E20" s="40"/>
      <c r="F20" s="40"/>
      <c r="G20" s="8" t="s">
        <v>7</v>
      </c>
      <c r="H20" s="9">
        <v>147</v>
      </c>
      <c r="I20" s="9">
        <v>26.7</v>
      </c>
      <c r="J20" s="9">
        <v>0.363</v>
      </c>
      <c r="K20" s="9">
        <v>2983</v>
      </c>
      <c r="L20" s="10">
        <f t="shared" si="0"/>
        <v>111.72284644194757</v>
      </c>
      <c r="M20" s="7">
        <f t="shared" si="2"/>
        <v>4772.8</v>
      </c>
      <c r="N20" s="7">
        <f t="shared" si="1"/>
        <v>178.75655430711612</v>
      </c>
      <c r="O20" s="1"/>
      <c r="P20" s="1"/>
    </row>
    <row r="21" spans="1:16" ht="13.5" customHeight="1" thickBot="1">
      <c r="A21" s="41"/>
      <c r="B21" s="41"/>
      <c r="C21" s="41"/>
      <c r="D21" s="41"/>
      <c r="E21" s="41"/>
      <c r="F21" s="41"/>
      <c r="G21" s="11" t="s">
        <v>8</v>
      </c>
      <c r="H21" s="12">
        <v>76</v>
      </c>
      <c r="I21" s="12">
        <v>9.4</v>
      </c>
      <c r="J21" s="12">
        <v>0.213</v>
      </c>
      <c r="K21" s="12">
        <v>1544</v>
      </c>
      <c r="L21" s="13">
        <f t="shared" si="0"/>
        <v>164.25531914893617</v>
      </c>
      <c r="M21" s="14">
        <f t="shared" si="2"/>
        <v>2470.4</v>
      </c>
      <c r="N21" s="14">
        <f t="shared" si="1"/>
        <v>262.8085106382979</v>
      </c>
      <c r="O21" s="1"/>
      <c r="P21" s="1"/>
    </row>
    <row r="22" spans="1:16" ht="13.5" customHeight="1">
      <c r="A22" s="42" t="s">
        <v>84</v>
      </c>
      <c r="B22" s="39" t="s">
        <v>32</v>
      </c>
      <c r="C22" s="39">
        <v>20460</v>
      </c>
      <c r="D22" s="43" t="s">
        <v>14</v>
      </c>
      <c r="E22" s="39">
        <v>5</v>
      </c>
      <c r="F22" s="43" t="s">
        <v>34</v>
      </c>
      <c r="G22" s="8" t="s">
        <v>3</v>
      </c>
      <c r="H22" s="15">
        <v>187</v>
      </c>
      <c r="I22" s="15">
        <v>75</v>
      </c>
      <c r="J22" s="15">
        <v>0.68</v>
      </c>
      <c r="K22" s="15">
        <v>5605</v>
      </c>
      <c r="L22" s="16">
        <f aca="true" t="shared" si="3" ref="L22:L47">IF(I22=0,"",K22/I22)</f>
        <v>74.73333333333333</v>
      </c>
      <c r="M22" s="7">
        <f aca="true" t="shared" si="4" ref="M22:M28">IF(K22=0,"",1.6*K22)</f>
        <v>8968</v>
      </c>
      <c r="N22" s="7">
        <f aca="true" t="shared" si="5" ref="N22:N47">IF(L22="","",1.6*L22)</f>
        <v>119.57333333333334</v>
      </c>
      <c r="O22" s="1"/>
      <c r="P22" s="1"/>
    </row>
    <row r="23" spans="1:16" ht="13.5" customHeight="1">
      <c r="A23" s="40"/>
      <c r="B23" s="40"/>
      <c r="C23" s="40"/>
      <c r="D23" s="44"/>
      <c r="E23" s="40"/>
      <c r="F23" s="44"/>
      <c r="G23" s="8" t="s">
        <v>7</v>
      </c>
      <c r="H23" s="9">
        <v>121</v>
      </c>
      <c r="I23" s="9">
        <v>28.5</v>
      </c>
      <c r="J23" s="9">
        <v>0.412</v>
      </c>
      <c r="K23" s="9">
        <v>3426</v>
      </c>
      <c r="L23" s="10">
        <f t="shared" si="3"/>
        <v>120.21052631578948</v>
      </c>
      <c r="M23" s="7">
        <f t="shared" si="4"/>
        <v>5481.6</v>
      </c>
      <c r="N23" s="7">
        <f t="shared" si="5"/>
        <v>192.33684210526317</v>
      </c>
      <c r="O23" s="1"/>
      <c r="P23" s="1"/>
    </row>
    <row r="24" spans="1:16" ht="13.5" customHeight="1" thickBot="1">
      <c r="A24" s="41"/>
      <c r="B24" s="41"/>
      <c r="C24" s="41"/>
      <c r="D24" s="45"/>
      <c r="E24" s="41"/>
      <c r="F24" s="45"/>
      <c r="G24" s="11" t="s">
        <v>8</v>
      </c>
      <c r="H24" s="12">
        <v>64</v>
      </c>
      <c r="I24" s="12">
        <v>8.9</v>
      </c>
      <c r="J24" s="12">
        <v>0.228</v>
      </c>
      <c r="K24" s="12">
        <v>1617</v>
      </c>
      <c r="L24" s="13">
        <f t="shared" si="3"/>
        <v>181.68539325842696</v>
      </c>
      <c r="M24" s="14">
        <f t="shared" si="4"/>
        <v>2587.2000000000003</v>
      </c>
      <c r="N24" s="14">
        <f t="shared" si="5"/>
        <v>290.69662921348316</v>
      </c>
      <c r="O24" s="1"/>
      <c r="P24" s="1"/>
    </row>
    <row r="25" spans="1:16" ht="13.5" customHeight="1">
      <c r="A25" s="42" t="s">
        <v>84</v>
      </c>
      <c r="B25" s="39" t="s">
        <v>33</v>
      </c>
      <c r="C25" s="39">
        <v>20460</v>
      </c>
      <c r="D25" s="39" t="s">
        <v>15</v>
      </c>
      <c r="E25" s="42">
        <v>5</v>
      </c>
      <c r="F25" s="39" t="s">
        <v>66</v>
      </c>
      <c r="G25" s="8" t="s">
        <v>3</v>
      </c>
      <c r="H25" s="15">
        <v>223</v>
      </c>
      <c r="I25" s="15">
        <v>67</v>
      </c>
      <c r="J25" s="1">
        <v>0.553</v>
      </c>
      <c r="K25" s="15">
        <v>4898</v>
      </c>
      <c r="L25" s="17">
        <f t="shared" si="3"/>
        <v>73.1044776119403</v>
      </c>
      <c r="M25" s="7">
        <f t="shared" si="4"/>
        <v>7836.8</v>
      </c>
      <c r="N25" s="7">
        <f t="shared" si="5"/>
        <v>116.96716417910449</v>
      </c>
      <c r="O25" s="1"/>
      <c r="P25" s="1"/>
    </row>
    <row r="26" spans="1:16" ht="13.5" customHeight="1">
      <c r="A26" s="40"/>
      <c r="B26" s="40"/>
      <c r="C26" s="40"/>
      <c r="D26" s="40"/>
      <c r="E26" s="40"/>
      <c r="F26" s="40"/>
      <c r="G26" s="8" t="s">
        <v>7</v>
      </c>
      <c r="H26" s="9">
        <v>147</v>
      </c>
      <c r="I26" s="9">
        <v>26.7</v>
      </c>
      <c r="J26" s="9">
        <v>0.363</v>
      </c>
      <c r="K26" s="9">
        <v>2983</v>
      </c>
      <c r="L26" s="6">
        <f t="shared" si="3"/>
        <v>111.72284644194757</v>
      </c>
      <c r="M26" s="7">
        <f t="shared" si="4"/>
        <v>4772.8</v>
      </c>
      <c r="N26" s="7">
        <f t="shared" si="5"/>
        <v>178.75655430711612</v>
      </c>
      <c r="O26" s="1"/>
      <c r="P26" s="1"/>
    </row>
    <row r="27" spans="1:16" ht="13.5" customHeight="1" thickBot="1">
      <c r="A27" s="41"/>
      <c r="B27" s="41"/>
      <c r="C27" s="41"/>
      <c r="D27" s="41"/>
      <c r="E27" s="41"/>
      <c r="F27" s="41"/>
      <c r="G27" s="11" t="s">
        <v>8</v>
      </c>
      <c r="H27" s="12">
        <v>76</v>
      </c>
      <c r="I27" s="12">
        <v>9.4</v>
      </c>
      <c r="J27" s="12">
        <v>0.213</v>
      </c>
      <c r="K27" s="12">
        <v>1677</v>
      </c>
      <c r="L27" s="13">
        <f t="shared" si="3"/>
        <v>178.40425531914892</v>
      </c>
      <c r="M27" s="14">
        <f t="shared" si="4"/>
        <v>2683.2000000000003</v>
      </c>
      <c r="N27" s="14">
        <f t="shared" si="5"/>
        <v>285.4468085106383</v>
      </c>
      <c r="O27" s="1"/>
      <c r="P27" s="1"/>
    </row>
    <row r="28" spans="1:16" ht="13.5" customHeight="1">
      <c r="A28" s="40" t="s">
        <v>84</v>
      </c>
      <c r="B28" s="40" t="s">
        <v>33</v>
      </c>
      <c r="C28" s="40">
        <v>25530</v>
      </c>
      <c r="D28" s="40" t="s">
        <v>14</v>
      </c>
      <c r="E28" s="40">
        <v>5</v>
      </c>
      <c r="F28" s="40" t="s">
        <v>73</v>
      </c>
      <c r="G28" s="4" t="s">
        <v>3</v>
      </c>
      <c r="H28" s="5">
        <v>177</v>
      </c>
      <c r="I28" s="5">
        <v>69.4</v>
      </c>
      <c r="J28" s="5">
        <v>0.571</v>
      </c>
      <c r="K28" s="5">
        <v>4791</v>
      </c>
      <c r="L28" s="6">
        <f t="shared" si="3"/>
        <v>69.03458213256484</v>
      </c>
      <c r="M28" s="7">
        <f t="shared" si="4"/>
        <v>7665.6</v>
      </c>
      <c r="N28" s="7">
        <f t="shared" si="5"/>
        <v>110.45533141210375</v>
      </c>
      <c r="O28" s="1"/>
      <c r="P28" s="1"/>
    </row>
    <row r="29" spans="1:16" ht="13.5" customHeight="1">
      <c r="A29" s="40"/>
      <c r="B29" s="40"/>
      <c r="C29" s="40"/>
      <c r="D29" s="40"/>
      <c r="E29" s="40"/>
      <c r="F29" s="40"/>
      <c r="G29" s="8" t="s">
        <v>7</v>
      </c>
      <c r="H29" s="9">
        <v>109</v>
      </c>
      <c r="I29" s="9">
        <v>26.7</v>
      </c>
      <c r="J29" s="9">
        <v>0.363</v>
      </c>
      <c r="K29" s="9">
        <v>2688</v>
      </c>
      <c r="L29" s="6">
        <f t="shared" si="3"/>
        <v>100.67415730337079</v>
      </c>
      <c r="M29" s="6">
        <f>IF(J29=0,"",L29/J29)</f>
        <v>277.33927631782586</v>
      </c>
      <c r="N29" s="7">
        <f t="shared" si="5"/>
        <v>161.07865168539328</v>
      </c>
      <c r="O29" s="1"/>
      <c r="P29" s="1"/>
    </row>
    <row r="30" spans="1:16" ht="13.5" customHeight="1" thickBot="1">
      <c r="A30" s="41"/>
      <c r="B30" s="41"/>
      <c r="C30" s="41"/>
      <c r="D30" s="41"/>
      <c r="E30" s="41"/>
      <c r="F30" s="41"/>
      <c r="G30" s="11" t="s">
        <v>8</v>
      </c>
      <c r="H30" s="12">
        <v>60</v>
      </c>
      <c r="I30" s="12">
        <v>9.4</v>
      </c>
      <c r="J30" s="12">
        <v>213</v>
      </c>
      <c r="K30" s="12">
        <v>1360</v>
      </c>
      <c r="L30" s="13">
        <f t="shared" si="3"/>
        <v>144.68085106382978</v>
      </c>
      <c r="M30" s="14">
        <f aca="true" t="shared" si="6" ref="M30:M47">IF(K30=0,"",1.6*K30)</f>
        <v>2176</v>
      </c>
      <c r="N30" s="14">
        <f t="shared" si="5"/>
        <v>231.48936170212767</v>
      </c>
      <c r="O30" s="1"/>
      <c r="P30" s="1"/>
    </row>
    <row r="31" spans="1:16" ht="13.5" customHeight="1">
      <c r="A31" s="40" t="s">
        <v>84</v>
      </c>
      <c r="B31" s="40" t="s">
        <v>71</v>
      </c>
      <c r="C31" s="40">
        <v>20460</v>
      </c>
      <c r="D31" s="40" t="s">
        <v>14</v>
      </c>
      <c r="E31" s="40">
        <v>5</v>
      </c>
      <c r="F31" s="40" t="s">
        <v>72</v>
      </c>
      <c r="G31" s="4" t="s">
        <v>3</v>
      </c>
      <c r="H31" s="5">
        <v>187</v>
      </c>
      <c r="I31" s="5">
        <v>67.4</v>
      </c>
      <c r="J31" s="5">
        <v>0.558</v>
      </c>
      <c r="K31" s="5">
        <v>4806</v>
      </c>
      <c r="L31" s="6">
        <f t="shared" si="3"/>
        <v>71.30563798219583</v>
      </c>
      <c r="M31" s="7">
        <f t="shared" si="6"/>
        <v>7689.6</v>
      </c>
      <c r="N31" s="7">
        <f t="shared" si="5"/>
        <v>114.08902077151333</v>
      </c>
      <c r="O31" s="1"/>
      <c r="P31" s="1"/>
    </row>
    <row r="32" spans="1:16" ht="13.5" customHeight="1">
      <c r="A32" s="40"/>
      <c r="B32" s="40"/>
      <c r="C32" s="40"/>
      <c r="D32" s="40"/>
      <c r="E32" s="40"/>
      <c r="F32" s="40"/>
      <c r="G32" s="8" t="s">
        <v>7</v>
      </c>
      <c r="H32" s="9">
        <v>94</v>
      </c>
      <c r="I32" s="9">
        <v>26.3</v>
      </c>
      <c r="J32" s="9">
        <v>0.358</v>
      </c>
      <c r="K32" s="9">
        <v>2830</v>
      </c>
      <c r="L32" s="10">
        <f t="shared" si="3"/>
        <v>107.60456273764258</v>
      </c>
      <c r="M32" s="7">
        <f t="shared" si="6"/>
        <v>4528</v>
      </c>
      <c r="N32" s="7">
        <f t="shared" si="5"/>
        <v>172.16730038022814</v>
      </c>
      <c r="O32" s="1"/>
      <c r="P32" s="1"/>
    </row>
    <row r="33" spans="1:16" ht="13.5" customHeight="1" thickBot="1">
      <c r="A33" s="41"/>
      <c r="B33" s="41"/>
      <c r="C33" s="41"/>
      <c r="D33" s="41"/>
      <c r="E33" s="41"/>
      <c r="F33" s="41"/>
      <c r="G33" s="11" t="s">
        <v>8</v>
      </c>
      <c r="H33" s="12">
        <v>62</v>
      </c>
      <c r="I33" s="12">
        <v>9.2</v>
      </c>
      <c r="J33" s="12">
        <v>0.218</v>
      </c>
      <c r="K33" s="12">
        <v>1487</v>
      </c>
      <c r="L33" s="13">
        <f t="shared" si="3"/>
        <v>161.63043478260872</v>
      </c>
      <c r="M33" s="14">
        <f t="shared" si="6"/>
        <v>2379.2000000000003</v>
      </c>
      <c r="N33" s="14">
        <f t="shared" si="5"/>
        <v>258.60869565217394</v>
      </c>
      <c r="O33" s="1"/>
      <c r="P33" s="1"/>
    </row>
    <row r="34" spans="1:16" ht="13.5" customHeight="1">
      <c r="A34" s="42" t="s">
        <v>85</v>
      </c>
      <c r="B34" s="40" t="s">
        <v>41</v>
      </c>
      <c r="C34" s="40"/>
      <c r="D34" s="40" t="s">
        <v>14</v>
      </c>
      <c r="E34" s="40">
        <v>5</v>
      </c>
      <c r="F34" s="40" t="s">
        <v>67</v>
      </c>
      <c r="G34" s="4" t="s">
        <v>3</v>
      </c>
      <c r="H34" s="18">
        <v>176</v>
      </c>
      <c r="I34" s="18">
        <v>111</v>
      </c>
      <c r="J34" s="5">
        <v>0.926</v>
      </c>
      <c r="K34" s="18">
        <v>6065</v>
      </c>
      <c r="L34" s="6">
        <f t="shared" si="3"/>
        <v>54.63963963963964</v>
      </c>
      <c r="M34" s="7">
        <f t="shared" si="6"/>
        <v>9704</v>
      </c>
      <c r="N34" s="7">
        <f t="shared" si="5"/>
        <v>87.42342342342343</v>
      </c>
      <c r="O34" s="1"/>
      <c r="P34" s="1"/>
    </row>
    <row r="35" spans="1:16" ht="13.5" customHeight="1">
      <c r="A35" s="40"/>
      <c r="B35" s="40"/>
      <c r="C35" s="40"/>
      <c r="D35" s="40"/>
      <c r="E35" s="40"/>
      <c r="F35" s="40"/>
      <c r="G35" s="8">
        <v>2</v>
      </c>
      <c r="H35" s="9">
        <v>91.1</v>
      </c>
      <c r="I35" s="9">
        <v>142</v>
      </c>
      <c r="J35" s="9">
        <v>0.756</v>
      </c>
      <c r="K35" s="9">
        <v>4565</v>
      </c>
      <c r="L35" s="10">
        <f t="shared" si="3"/>
        <v>32.147887323943664</v>
      </c>
      <c r="M35" s="7">
        <f t="shared" si="6"/>
        <v>7304</v>
      </c>
      <c r="N35" s="7">
        <f t="shared" si="5"/>
        <v>51.43661971830986</v>
      </c>
      <c r="O35" s="1"/>
      <c r="P35" s="1"/>
    </row>
    <row r="36" spans="1:16" ht="13.5" customHeight="1">
      <c r="A36" s="40"/>
      <c r="B36" s="40"/>
      <c r="C36" s="40"/>
      <c r="D36" s="40"/>
      <c r="E36" s="40"/>
      <c r="F36" s="40"/>
      <c r="G36" s="8">
        <v>3</v>
      </c>
      <c r="H36" s="9">
        <v>105</v>
      </c>
      <c r="I36" s="9">
        <v>74</v>
      </c>
      <c r="J36" s="9">
        <v>0.616</v>
      </c>
      <c r="K36" s="9">
        <v>3457</v>
      </c>
      <c r="L36" s="10">
        <f t="shared" si="3"/>
        <v>46.71621621621622</v>
      </c>
      <c r="M36" s="7">
        <f t="shared" si="6"/>
        <v>5531.200000000001</v>
      </c>
      <c r="N36" s="7">
        <f t="shared" si="5"/>
        <v>74.74594594594595</v>
      </c>
      <c r="O36" s="1"/>
      <c r="P36" s="1"/>
    </row>
    <row r="37" spans="1:16" ht="13.5" customHeight="1">
      <c r="A37" s="40"/>
      <c r="B37" s="40"/>
      <c r="C37" s="40"/>
      <c r="D37" s="40"/>
      <c r="E37" s="40"/>
      <c r="F37" s="40"/>
      <c r="G37" s="8">
        <v>4</v>
      </c>
      <c r="H37" s="15">
        <v>52.2</v>
      </c>
      <c r="I37" s="15">
        <v>64</v>
      </c>
      <c r="J37" s="9">
        <v>0.438</v>
      </c>
      <c r="K37" s="15">
        <v>2005</v>
      </c>
      <c r="L37" s="10">
        <f t="shared" si="3"/>
        <v>31.328125</v>
      </c>
      <c r="M37" s="7">
        <f t="shared" si="6"/>
        <v>3208</v>
      </c>
      <c r="N37" s="7">
        <f t="shared" si="5"/>
        <v>50.125</v>
      </c>
      <c r="O37" s="1"/>
      <c r="P37" s="1"/>
    </row>
    <row r="38" spans="1:16" ht="13.5" customHeight="1" thickBot="1">
      <c r="A38" s="41"/>
      <c r="B38" s="41"/>
      <c r="C38" s="41"/>
      <c r="D38" s="41"/>
      <c r="E38" s="41"/>
      <c r="F38" s="41"/>
      <c r="G38" s="11" t="s">
        <v>8</v>
      </c>
      <c r="H38" s="12">
        <v>24</v>
      </c>
      <c r="I38" s="12">
        <v>31.6</v>
      </c>
      <c r="J38" s="12">
        <v>0.274</v>
      </c>
      <c r="K38" s="12">
        <v>657</v>
      </c>
      <c r="L38" s="13">
        <f t="shared" si="3"/>
        <v>20.79113924050633</v>
      </c>
      <c r="M38" s="14">
        <f t="shared" si="6"/>
        <v>1051.2</v>
      </c>
      <c r="N38" s="14">
        <f t="shared" si="5"/>
        <v>33.265822784810126</v>
      </c>
      <c r="O38" s="1"/>
      <c r="P38" s="1"/>
    </row>
    <row r="39" spans="1:16" ht="13.5" customHeight="1">
      <c r="A39" s="42" t="s">
        <v>85</v>
      </c>
      <c r="B39" s="40" t="s">
        <v>40</v>
      </c>
      <c r="C39" s="40"/>
      <c r="D39" s="40" t="s">
        <v>14</v>
      </c>
      <c r="E39" s="40">
        <v>5</v>
      </c>
      <c r="F39" s="40" t="s">
        <v>35</v>
      </c>
      <c r="G39" s="4" t="s">
        <v>3</v>
      </c>
      <c r="H39" s="18">
        <v>190</v>
      </c>
      <c r="I39" s="18">
        <v>114</v>
      </c>
      <c r="J39" s="19">
        <v>0.954</v>
      </c>
      <c r="K39" s="18">
        <v>5952</v>
      </c>
      <c r="L39" s="6">
        <f t="shared" si="3"/>
        <v>52.21052631578947</v>
      </c>
      <c r="M39" s="7">
        <f t="shared" si="6"/>
        <v>9523.2</v>
      </c>
      <c r="N39" s="7">
        <f t="shared" si="5"/>
        <v>83.53684210526316</v>
      </c>
      <c r="O39" s="1"/>
      <c r="P39" s="1"/>
    </row>
    <row r="40" spans="1:16" ht="13.5" customHeight="1">
      <c r="A40" s="40"/>
      <c r="B40" s="40"/>
      <c r="C40" s="40"/>
      <c r="D40" s="40"/>
      <c r="E40" s="40"/>
      <c r="F40" s="40"/>
      <c r="G40" s="8">
        <v>2</v>
      </c>
      <c r="H40" s="9">
        <v>147</v>
      </c>
      <c r="I40" s="9">
        <v>80.2</v>
      </c>
      <c r="J40" s="9">
        <v>0.68</v>
      </c>
      <c r="K40" s="9">
        <v>4563</v>
      </c>
      <c r="L40" s="10">
        <f t="shared" si="3"/>
        <v>56.89526184538653</v>
      </c>
      <c r="M40" s="7">
        <f t="shared" si="6"/>
        <v>7300.8</v>
      </c>
      <c r="N40" s="7">
        <f t="shared" si="5"/>
        <v>91.03241895261846</v>
      </c>
      <c r="O40" s="1"/>
      <c r="P40" s="1"/>
    </row>
    <row r="41" spans="1:16" ht="13.5" customHeight="1">
      <c r="A41" s="40"/>
      <c r="B41" s="40"/>
      <c r="C41" s="40"/>
      <c r="D41" s="40"/>
      <c r="E41" s="40"/>
      <c r="F41" s="40"/>
      <c r="G41" s="8">
        <v>3</v>
      </c>
      <c r="H41" s="9">
        <v>114</v>
      </c>
      <c r="I41" s="9">
        <v>68.2</v>
      </c>
      <c r="J41" s="9">
        <v>0.583</v>
      </c>
      <c r="K41" s="9">
        <v>3388</v>
      </c>
      <c r="L41" s="10">
        <f t="shared" si="3"/>
        <v>49.677419354838705</v>
      </c>
      <c r="M41" s="7">
        <f t="shared" si="6"/>
        <v>5420.8</v>
      </c>
      <c r="N41" s="7">
        <f t="shared" si="5"/>
        <v>79.48387096774194</v>
      </c>
      <c r="O41" s="1"/>
      <c r="P41" s="1"/>
    </row>
    <row r="42" spans="1:16" ht="13.5" customHeight="1">
      <c r="A42" s="40"/>
      <c r="B42" s="40"/>
      <c r="C42" s="40"/>
      <c r="D42" s="40"/>
      <c r="E42" s="40"/>
      <c r="F42" s="40"/>
      <c r="G42" s="8">
        <v>4</v>
      </c>
      <c r="H42" s="9">
        <v>70</v>
      </c>
      <c r="I42" s="9">
        <v>53.4</v>
      </c>
      <c r="J42" s="9">
        <v>0.447</v>
      </c>
      <c r="K42" s="9">
        <v>2066</v>
      </c>
      <c r="L42" s="10">
        <f t="shared" si="3"/>
        <v>38.68913857677903</v>
      </c>
      <c r="M42" s="7">
        <f t="shared" si="6"/>
        <v>3305.6000000000004</v>
      </c>
      <c r="N42" s="7">
        <f t="shared" si="5"/>
        <v>61.90262172284645</v>
      </c>
      <c r="O42" s="1"/>
      <c r="P42" s="1"/>
    </row>
    <row r="43" spans="1:16" ht="13.5" customHeight="1">
      <c r="A43" s="40"/>
      <c r="B43" s="40"/>
      <c r="C43" s="40"/>
      <c r="D43" s="40"/>
      <c r="E43" s="40"/>
      <c r="F43" s="40"/>
      <c r="G43" s="8">
        <v>5</v>
      </c>
      <c r="H43" s="9">
        <v>46</v>
      </c>
      <c r="I43" s="9">
        <v>41.2</v>
      </c>
      <c r="J43" s="9">
        <v>0.349</v>
      </c>
      <c r="K43" s="9">
        <v>1191</v>
      </c>
      <c r="L43" s="10">
        <f t="shared" si="3"/>
        <v>28.90776699029126</v>
      </c>
      <c r="M43" s="7">
        <f t="shared" si="6"/>
        <v>1905.6000000000001</v>
      </c>
      <c r="N43" s="7">
        <f t="shared" si="5"/>
        <v>46.25242718446602</v>
      </c>
      <c r="O43" s="1"/>
      <c r="P43" s="1"/>
    </row>
    <row r="44" spans="1:16" ht="13.5" customHeight="1" thickBot="1">
      <c r="A44" s="41"/>
      <c r="B44" s="41"/>
      <c r="C44" s="41"/>
      <c r="D44" s="41"/>
      <c r="E44" s="41"/>
      <c r="F44" s="41"/>
      <c r="G44" s="20" t="s">
        <v>8</v>
      </c>
      <c r="H44" s="12">
        <v>26</v>
      </c>
      <c r="I44" s="12">
        <v>32.7</v>
      </c>
      <c r="J44" s="12">
        <v>0.284</v>
      </c>
      <c r="K44" s="12">
        <v>574</v>
      </c>
      <c r="L44" s="13">
        <f t="shared" si="3"/>
        <v>17.553516819571865</v>
      </c>
      <c r="M44" s="14">
        <f t="shared" si="6"/>
        <v>918.4000000000001</v>
      </c>
      <c r="N44" s="14">
        <f t="shared" si="5"/>
        <v>28.085626911314986</v>
      </c>
      <c r="O44" s="1"/>
      <c r="P44" s="1"/>
    </row>
    <row r="45" spans="1:16" ht="13.5" customHeight="1">
      <c r="A45" s="42" t="s">
        <v>85</v>
      </c>
      <c r="B45" s="40" t="s">
        <v>42</v>
      </c>
      <c r="C45" s="40"/>
      <c r="D45" s="40" t="s">
        <v>14</v>
      </c>
      <c r="E45" s="40">
        <v>5</v>
      </c>
      <c r="F45" s="40" t="s">
        <v>68</v>
      </c>
      <c r="G45" s="4" t="s">
        <v>3</v>
      </c>
      <c r="H45" s="18">
        <v>196</v>
      </c>
      <c r="I45" s="18">
        <v>87.3</v>
      </c>
      <c r="J45" s="1">
        <v>0.736</v>
      </c>
      <c r="K45" s="18">
        <v>6861</v>
      </c>
      <c r="L45" s="6">
        <f t="shared" si="3"/>
        <v>78.59106529209622</v>
      </c>
      <c r="M45" s="7">
        <f t="shared" si="6"/>
        <v>10977.6</v>
      </c>
      <c r="N45" s="7">
        <f t="shared" si="5"/>
        <v>125.74570446735396</v>
      </c>
      <c r="O45" s="1"/>
      <c r="P45" s="1"/>
    </row>
    <row r="46" spans="1:16" ht="13.5" customHeight="1">
      <c r="A46" s="40"/>
      <c r="B46" s="40"/>
      <c r="C46" s="40"/>
      <c r="D46" s="40"/>
      <c r="E46" s="40"/>
      <c r="F46" s="40"/>
      <c r="G46" s="8" t="s">
        <v>7</v>
      </c>
      <c r="H46" s="9">
        <v>115</v>
      </c>
      <c r="I46" s="9">
        <v>33.4</v>
      </c>
      <c r="J46" s="9">
        <v>0.446</v>
      </c>
      <c r="K46" s="9">
        <v>3741</v>
      </c>
      <c r="L46" s="10">
        <f t="shared" si="3"/>
        <v>112.0059880239521</v>
      </c>
      <c r="M46" s="7">
        <f t="shared" si="6"/>
        <v>5985.6</v>
      </c>
      <c r="N46" s="7">
        <f t="shared" si="5"/>
        <v>179.20958083832338</v>
      </c>
      <c r="O46" s="1"/>
      <c r="P46" s="1"/>
    </row>
    <row r="47" spans="1:16" ht="13.5" customHeight="1" thickBot="1">
      <c r="A47" s="41"/>
      <c r="B47" s="41"/>
      <c r="C47" s="41"/>
      <c r="D47" s="41"/>
      <c r="E47" s="41"/>
      <c r="F47" s="41"/>
      <c r="G47" s="11" t="s">
        <v>8</v>
      </c>
      <c r="H47" s="12">
        <v>62</v>
      </c>
      <c r="I47" s="12">
        <v>11.5</v>
      </c>
      <c r="J47" s="12">
        <v>0.247</v>
      </c>
      <c r="K47" s="12">
        <v>1976</v>
      </c>
      <c r="L47" s="13">
        <f t="shared" si="3"/>
        <v>171.82608695652175</v>
      </c>
      <c r="M47" s="14">
        <f t="shared" si="6"/>
        <v>3161.6000000000004</v>
      </c>
      <c r="N47" s="14">
        <f t="shared" si="5"/>
        <v>274.9217391304348</v>
      </c>
      <c r="O47" s="1"/>
      <c r="P47" s="1"/>
    </row>
    <row r="48" spans="1:16" ht="11.25">
      <c r="A48" s="42" t="s">
        <v>51</v>
      </c>
      <c r="B48" s="39" t="s">
        <v>17</v>
      </c>
      <c r="C48" s="39" t="s">
        <v>18</v>
      </c>
      <c r="D48" s="39" t="s">
        <v>14</v>
      </c>
      <c r="E48" s="39">
        <v>5</v>
      </c>
      <c r="F48" s="39" t="s">
        <v>58</v>
      </c>
      <c r="G48" s="8" t="s">
        <v>3</v>
      </c>
      <c r="H48" s="9">
        <v>185</v>
      </c>
      <c r="I48" s="9">
        <v>68</v>
      </c>
      <c r="J48" s="9">
        <v>0.559</v>
      </c>
      <c r="K48" s="9">
        <v>4817</v>
      </c>
      <c r="L48" s="10">
        <f t="shared" si="0"/>
        <v>70.83823529411765</v>
      </c>
      <c r="M48" s="7">
        <f t="shared" si="2"/>
        <v>7707.200000000001</v>
      </c>
      <c r="N48" s="7">
        <f t="shared" si="1"/>
        <v>113.34117647058825</v>
      </c>
      <c r="O48" s="1"/>
      <c r="P48" s="1"/>
    </row>
    <row r="49" spans="1:16" ht="12.75" customHeight="1">
      <c r="A49" s="40"/>
      <c r="B49" s="40"/>
      <c r="C49" s="40"/>
      <c r="D49" s="40"/>
      <c r="E49" s="40"/>
      <c r="F49" s="40"/>
      <c r="G49" s="8" t="s">
        <v>7</v>
      </c>
      <c r="H49" s="9">
        <v>120</v>
      </c>
      <c r="I49" s="9">
        <v>32</v>
      </c>
      <c r="J49" s="9">
        <v>0.369</v>
      </c>
      <c r="K49" s="9">
        <v>3352</v>
      </c>
      <c r="L49" s="10">
        <f t="shared" si="0"/>
        <v>104.75</v>
      </c>
      <c r="M49" s="7">
        <f t="shared" si="2"/>
        <v>5363.200000000001</v>
      </c>
      <c r="N49" s="7">
        <f t="shared" si="1"/>
        <v>167.60000000000002</v>
      </c>
      <c r="O49" s="1"/>
      <c r="P49" s="1"/>
    </row>
    <row r="50" spans="1:16" ht="13.5" customHeight="1" thickBot="1">
      <c r="A50" s="41"/>
      <c r="B50" s="41"/>
      <c r="C50" s="41"/>
      <c r="D50" s="41"/>
      <c r="E50" s="41"/>
      <c r="F50" s="41"/>
      <c r="G50" s="11" t="s">
        <v>8</v>
      </c>
      <c r="H50" s="12">
        <v>67</v>
      </c>
      <c r="I50" s="12">
        <v>9.3</v>
      </c>
      <c r="J50" s="12">
        <v>0.212</v>
      </c>
      <c r="K50" s="12">
        <v>1512</v>
      </c>
      <c r="L50" s="13">
        <f t="shared" si="0"/>
        <v>162.5806451612903</v>
      </c>
      <c r="M50" s="14">
        <f t="shared" si="2"/>
        <v>2419.2000000000003</v>
      </c>
      <c r="N50" s="14">
        <f t="shared" si="1"/>
        <v>260.1290322580645</v>
      </c>
      <c r="O50" s="1"/>
      <c r="P50" s="1"/>
    </row>
    <row r="51" spans="1:16" ht="11.25">
      <c r="A51" s="42" t="s">
        <v>51</v>
      </c>
      <c r="B51" s="39" t="s">
        <v>20</v>
      </c>
      <c r="C51" s="39" t="s">
        <v>19</v>
      </c>
      <c r="D51" s="39" t="s">
        <v>14</v>
      </c>
      <c r="E51" s="39">
        <v>5</v>
      </c>
      <c r="F51" s="39" t="s">
        <v>59</v>
      </c>
      <c r="G51" s="8" t="s">
        <v>3</v>
      </c>
      <c r="H51" s="9">
        <v>200</v>
      </c>
      <c r="I51" s="9">
        <v>73</v>
      </c>
      <c r="J51" s="9">
        <v>0.604</v>
      </c>
      <c r="K51" s="9">
        <v>5761</v>
      </c>
      <c r="L51" s="10">
        <f t="shared" si="0"/>
        <v>78.91780821917808</v>
      </c>
      <c r="M51" s="21">
        <f t="shared" si="2"/>
        <v>9217.6</v>
      </c>
      <c r="N51" s="21">
        <f t="shared" si="1"/>
        <v>126.26849315068495</v>
      </c>
      <c r="O51" s="1"/>
      <c r="P51" s="1"/>
    </row>
    <row r="52" spans="1:16" ht="12.75" customHeight="1">
      <c r="A52" s="40"/>
      <c r="B52" s="40"/>
      <c r="C52" s="40"/>
      <c r="D52" s="40"/>
      <c r="E52" s="40"/>
      <c r="F52" s="40"/>
      <c r="G52" s="8" t="s">
        <v>7</v>
      </c>
      <c r="H52" s="9">
        <v>120</v>
      </c>
      <c r="I52" s="9">
        <v>28</v>
      </c>
      <c r="J52" s="9">
        <v>0.386</v>
      </c>
      <c r="K52" s="9">
        <v>3087</v>
      </c>
      <c r="L52" s="10">
        <f t="shared" si="0"/>
        <v>110.25</v>
      </c>
      <c r="M52" s="7">
        <f t="shared" si="2"/>
        <v>4939.200000000001</v>
      </c>
      <c r="N52" s="7">
        <f t="shared" si="1"/>
        <v>176.4</v>
      </c>
      <c r="O52" s="1"/>
      <c r="P52" s="1"/>
    </row>
    <row r="53" spans="1:16" ht="13.5" customHeight="1" thickBot="1">
      <c r="A53" s="41"/>
      <c r="B53" s="41"/>
      <c r="C53" s="41"/>
      <c r="D53" s="41"/>
      <c r="E53" s="41"/>
      <c r="F53" s="41"/>
      <c r="G53" s="11" t="s">
        <v>8</v>
      </c>
      <c r="H53" s="12">
        <v>63</v>
      </c>
      <c r="I53" s="12">
        <v>9.3</v>
      </c>
      <c r="J53" s="12">
        <v>0.219</v>
      </c>
      <c r="K53" s="12">
        <v>1621</v>
      </c>
      <c r="L53" s="13">
        <f t="shared" si="0"/>
        <v>174.3010752688172</v>
      </c>
      <c r="M53" s="22">
        <f t="shared" si="2"/>
        <v>2593.6000000000004</v>
      </c>
      <c r="N53" s="22">
        <f t="shared" si="1"/>
        <v>278.8817204301075</v>
      </c>
      <c r="O53" s="1"/>
      <c r="P53" s="1"/>
    </row>
    <row r="54" spans="1:16" ht="11.25">
      <c r="A54" s="42" t="s">
        <v>51</v>
      </c>
      <c r="B54" s="39" t="s">
        <v>46</v>
      </c>
      <c r="C54" s="39" t="s">
        <v>21</v>
      </c>
      <c r="D54" s="39" t="s">
        <v>14</v>
      </c>
      <c r="E54" s="39">
        <v>5</v>
      </c>
      <c r="F54" s="39" t="s">
        <v>22</v>
      </c>
      <c r="G54" s="8" t="s">
        <v>3</v>
      </c>
      <c r="H54" s="9">
        <v>200</v>
      </c>
      <c r="I54" s="9">
        <v>94</v>
      </c>
      <c r="J54" s="9">
        <v>0.778</v>
      </c>
      <c r="K54" s="9">
        <v>5760</v>
      </c>
      <c r="L54" s="10">
        <f t="shared" si="0"/>
        <v>61.276595744680854</v>
      </c>
      <c r="M54" s="7">
        <f t="shared" si="2"/>
        <v>9216</v>
      </c>
      <c r="N54" s="7">
        <f t="shared" si="1"/>
        <v>98.04255319148938</v>
      </c>
      <c r="O54" s="1"/>
      <c r="P54" s="1"/>
    </row>
    <row r="55" spans="1:16" ht="12.75" customHeight="1">
      <c r="A55" s="40"/>
      <c r="B55" s="40"/>
      <c r="C55" s="40"/>
      <c r="D55" s="40"/>
      <c r="E55" s="40"/>
      <c r="F55" s="40"/>
      <c r="G55" s="8" t="s">
        <v>7</v>
      </c>
      <c r="H55" s="9">
        <v>109</v>
      </c>
      <c r="I55" s="9">
        <v>32</v>
      </c>
      <c r="J55" s="9">
        <v>0.455</v>
      </c>
      <c r="K55" s="9">
        <v>2971</v>
      </c>
      <c r="L55" s="10">
        <f t="shared" si="0"/>
        <v>92.84375</v>
      </c>
      <c r="M55" s="7">
        <f t="shared" si="2"/>
        <v>4753.6</v>
      </c>
      <c r="N55" s="7">
        <f t="shared" si="1"/>
        <v>148.55</v>
      </c>
      <c r="O55" s="1"/>
      <c r="P55" s="1"/>
    </row>
    <row r="56" spans="1:16" ht="13.5" customHeight="1" thickBot="1">
      <c r="A56" s="41"/>
      <c r="B56" s="41"/>
      <c r="C56" s="41"/>
      <c r="D56" s="41"/>
      <c r="E56" s="41"/>
      <c r="F56" s="41"/>
      <c r="G56" s="11" t="s">
        <v>8</v>
      </c>
      <c r="H56" s="12">
        <v>43</v>
      </c>
      <c r="I56" s="12">
        <v>8</v>
      </c>
      <c r="J56" s="12">
        <v>0.223</v>
      </c>
      <c r="K56" s="12">
        <v>1015</v>
      </c>
      <c r="L56" s="13">
        <f t="shared" si="0"/>
        <v>126.875</v>
      </c>
      <c r="M56" s="14">
        <f t="shared" si="2"/>
        <v>1624</v>
      </c>
      <c r="N56" s="14">
        <f t="shared" si="1"/>
        <v>203</v>
      </c>
      <c r="O56" s="1"/>
      <c r="P56" s="1"/>
    </row>
    <row r="57" spans="1:16" ht="11.25">
      <c r="A57" s="42" t="s">
        <v>52</v>
      </c>
      <c r="B57" s="39" t="s">
        <v>23</v>
      </c>
      <c r="C57" s="39" t="s">
        <v>24</v>
      </c>
      <c r="D57" s="39" t="s">
        <v>14</v>
      </c>
      <c r="E57" s="39">
        <v>3</v>
      </c>
      <c r="F57" s="39" t="s">
        <v>60</v>
      </c>
      <c r="G57" s="8" t="s">
        <v>3</v>
      </c>
      <c r="H57" s="9">
        <v>256</v>
      </c>
      <c r="I57" s="9">
        <v>85.5</v>
      </c>
      <c r="J57" s="9">
        <v>0.722</v>
      </c>
      <c r="K57" s="9">
        <v>6405</v>
      </c>
      <c r="L57" s="10">
        <f t="shared" si="0"/>
        <v>74.91228070175438</v>
      </c>
      <c r="M57" s="7">
        <f t="shared" si="2"/>
        <v>10248</v>
      </c>
      <c r="N57" s="7">
        <f t="shared" si="1"/>
        <v>119.85964912280701</v>
      </c>
      <c r="O57" s="1"/>
      <c r="P57" s="1"/>
    </row>
    <row r="58" spans="1:16" ht="12.75" customHeight="1">
      <c r="A58" s="40"/>
      <c r="B58" s="40"/>
      <c r="C58" s="40"/>
      <c r="D58" s="40"/>
      <c r="E58" s="40"/>
      <c r="F58" s="40"/>
      <c r="G58" s="8"/>
      <c r="H58" s="9"/>
      <c r="I58" s="9"/>
      <c r="J58" s="9"/>
      <c r="K58" s="9"/>
      <c r="L58" s="10">
        <f t="shared" si="0"/>
      </c>
      <c r="M58" s="7">
        <f t="shared" si="2"/>
      </c>
      <c r="N58" s="7">
        <f>IF(L58="","",1.6*L58)</f>
      </c>
      <c r="O58" s="1"/>
      <c r="P58" s="1"/>
    </row>
    <row r="59" spans="1:16" ht="13.5" customHeight="1" thickBot="1">
      <c r="A59" s="41"/>
      <c r="B59" s="41"/>
      <c r="C59" s="41"/>
      <c r="D59" s="41"/>
      <c r="E59" s="41"/>
      <c r="F59" s="41"/>
      <c r="G59" s="11"/>
      <c r="H59" s="12"/>
      <c r="I59" s="12"/>
      <c r="J59" s="12"/>
      <c r="K59" s="12"/>
      <c r="L59" s="13">
        <f t="shared" si="0"/>
      </c>
      <c r="M59" s="14">
        <f t="shared" si="2"/>
      </c>
      <c r="N59" s="14">
        <f aca="true" t="shared" si="7" ref="N59:N65">IF(L59="","",1.6*L59)</f>
      </c>
      <c r="O59" s="1"/>
      <c r="P59" s="1"/>
    </row>
    <row r="60" spans="1:16" ht="11.25">
      <c r="A60" s="42" t="s">
        <v>52</v>
      </c>
      <c r="B60" s="39" t="s">
        <v>25</v>
      </c>
      <c r="C60" s="39" t="s">
        <v>26</v>
      </c>
      <c r="D60" s="39" t="s">
        <v>14</v>
      </c>
      <c r="E60" s="39">
        <v>4</v>
      </c>
      <c r="F60" s="42" t="s">
        <v>60</v>
      </c>
      <c r="G60" s="8" t="s">
        <v>3</v>
      </c>
      <c r="H60" s="9">
        <v>218</v>
      </c>
      <c r="I60" s="9">
        <v>68.5</v>
      </c>
      <c r="J60" s="9">
        <v>0.572</v>
      </c>
      <c r="K60" s="9">
        <v>5351</v>
      </c>
      <c r="L60" s="10">
        <f t="shared" si="0"/>
        <v>78.11678832116789</v>
      </c>
      <c r="M60" s="7">
        <f t="shared" si="2"/>
        <v>8561.6</v>
      </c>
      <c r="N60" s="7">
        <f t="shared" si="7"/>
        <v>124.98686131386863</v>
      </c>
      <c r="O60" s="1"/>
      <c r="P60" s="1"/>
    </row>
    <row r="61" spans="1:16" ht="12.75" customHeight="1">
      <c r="A61" s="40"/>
      <c r="B61" s="40"/>
      <c r="C61" s="40"/>
      <c r="D61" s="40"/>
      <c r="E61" s="40"/>
      <c r="F61" s="40"/>
      <c r="G61" s="8"/>
      <c r="H61" s="9"/>
      <c r="I61" s="9"/>
      <c r="J61" s="9"/>
      <c r="K61" s="9"/>
      <c r="L61" s="10">
        <f t="shared" si="0"/>
      </c>
      <c r="M61" s="7">
        <f t="shared" si="2"/>
      </c>
      <c r="N61" s="7">
        <f t="shared" si="7"/>
      </c>
      <c r="O61" s="1"/>
      <c r="P61" s="1"/>
    </row>
    <row r="62" spans="1:16" ht="13.5" customHeight="1" thickBot="1">
      <c r="A62" s="41"/>
      <c r="B62" s="41"/>
      <c r="C62" s="41"/>
      <c r="D62" s="41"/>
      <c r="E62" s="41"/>
      <c r="F62" s="41"/>
      <c r="G62" s="11"/>
      <c r="H62" s="12"/>
      <c r="I62" s="12"/>
      <c r="J62" s="12"/>
      <c r="K62" s="12"/>
      <c r="L62" s="13">
        <f t="shared" si="0"/>
      </c>
      <c r="M62" s="14">
        <f t="shared" si="2"/>
      </c>
      <c r="N62" s="14">
        <f t="shared" si="7"/>
      </c>
      <c r="O62" s="1"/>
      <c r="P62" s="1"/>
    </row>
    <row r="63" spans="1:16" ht="11.25">
      <c r="A63" s="42" t="s">
        <v>52</v>
      </c>
      <c r="B63" s="42" t="s">
        <v>27</v>
      </c>
      <c r="C63" s="42" t="s">
        <v>28</v>
      </c>
      <c r="D63" s="42" t="s">
        <v>14</v>
      </c>
      <c r="E63" s="42">
        <v>5</v>
      </c>
      <c r="F63" s="42" t="s">
        <v>60</v>
      </c>
      <c r="G63" s="23" t="s">
        <v>3</v>
      </c>
      <c r="H63" s="24">
        <v>189</v>
      </c>
      <c r="I63" s="24">
        <v>79</v>
      </c>
      <c r="J63" s="24">
        <v>0.657</v>
      </c>
      <c r="K63" s="24">
        <v>5451</v>
      </c>
      <c r="L63" s="17">
        <f t="shared" si="0"/>
        <v>69</v>
      </c>
      <c r="M63" s="21">
        <f t="shared" si="2"/>
        <v>8721.6</v>
      </c>
      <c r="N63" s="21">
        <f t="shared" si="7"/>
        <v>110.4</v>
      </c>
      <c r="O63" s="1"/>
      <c r="P63" s="1"/>
    </row>
    <row r="64" spans="1:16" ht="11.25">
      <c r="A64" s="40"/>
      <c r="B64" s="40"/>
      <c r="C64" s="40"/>
      <c r="D64" s="40"/>
      <c r="E64" s="40"/>
      <c r="F64" s="40"/>
      <c r="G64" s="8" t="s">
        <v>7</v>
      </c>
      <c r="H64" s="9"/>
      <c r="I64" s="9"/>
      <c r="J64" s="9"/>
      <c r="K64" s="9"/>
      <c r="L64" s="10">
        <f t="shared" si="0"/>
      </c>
      <c r="M64" s="7">
        <f t="shared" si="2"/>
      </c>
      <c r="N64" s="7">
        <f t="shared" si="7"/>
      </c>
      <c r="O64" s="1"/>
      <c r="P64" s="1"/>
    </row>
    <row r="65" spans="1:16" ht="12" thickBot="1">
      <c r="A65" s="43"/>
      <c r="B65" s="43"/>
      <c r="C65" s="43"/>
      <c r="D65" s="43"/>
      <c r="E65" s="43"/>
      <c r="F65" s="41"/>
      <c r="G65" s="8" t="s">
        <v>8</v>
      </c>
      <c r="H65" s="9"/>
      <c r="I65" s="9"/>
      <c r="J65" s="9"/>
      <c r="K65" s="9"/>
      <c r="L65" s="10">
        <f t="shared" si="0"/>
      </c>
      <c r="M65" s="14">
        <f t="shared" si="2"/>
      </c>
      <c r="N65" s="14">
        <f t="shared" si="7"/>
      </c>
      <c r="O65" s="1"/>
      <c r="P65" s="1"/>
    </row>
    <row r="66" spans="1:16" ht="12.75" customHeight="1">
      <c r="A66" s="42" t="s">
        <v>69</v>
      </c>
      <c r="B66" s="42" t="s">
        <v>74</v>
      </c>
      <c r="C66" s="42">
        <v>523342</v>
      </c>
      <c r="D66" s="42" t="s">
        <v>14</v>
      </c>
      <c r="E66" s="42">
        <v>5</v>
      </c>
      <c r="F66" s="40" t="s">
        <v>48</v>
      </c>
      <c r="G66" s="23" t="s">
        <v>3</v>
      </c>
      <c r="H66" s="24">
        <v>201</v>
      </c>
      <c r="I66" s="24">
        <v>65.2</v>
      </c>
      <c r="J66" s="24">
        <v>0.532</v>
      </c>
      <c r="K66" s="24">
        <v>6819</v>
      </c>
      <c r="L66" s="17">
        <f>IF(I66=0,"",K66/I66)</f>
        <v>104.58588957055214</v>
      </c>
      <c r="M66" s="7">
        <f>IF(K66=0,"",1.6*K66)</f>
        <v>10910.400000000001</v>
      </c>
      <c r="N66" s="7">
        <f>IF(L66="","",1.6*L66)</f>
        <v>167.33742331288343</v>
      </c>
      <c r="O66" s="1"/>
      <c r="P66" s="1"/>
    </row>
    <row r="67" spans="1:16" ht="12.75" customHeight="1">
      <c r="A67" s="40"/>
      <c r="B67" s="40"/>
      <c r="C67" s="40"/>
      <c r="D67" s="40"/>
      <c r="E67" s="40"/>
      <c r="F67" s="40"/>
      <c r="G67" s="8" t="s">
        <v>7</v>
      </c>
      <c r="H67" s="9">
        <v>152</v>
      </c>
      <c r="I67" s="9">
        <v>39.6</v>
      </c>
      <c r="J67" s="9">
        <v>0.407</v>
      </c>
      <c r="K67" s="9">
        <v>5026</v>
      </c>
      <c r="L67" s="6">
        <f>IF(I67=0,"",K67/I67)</f>
        <v>126.91919191919192</v>
      </c>
      <c r="M67" s="7">
        <f>IF(K67=0,"",1.6*K67)</f>
        <v>8041.6</v>
      </c>
      <c r="N67" s="7">
        <f>IF(L67="","",1.6*L67)</f>
        <v>203.07070707070707</v>
      </c>
      <c r="O67" s="1"/>
      <c r="P67" s="1"/>
    </row>
    <row r="68" spans="1:16" ht="13.5" customHeight="1" thickBot="1">
      <c r="A68" s="41"/>
      <c r="B68" s="41"/>
      <c r="C68" s="41"/>
      <c r="D68" s="41"/>
      <c r="E68" s="41"/>
      <c r="F68" s="41"/>
      <c r="G68" s="11" t="s">
        <v>8</v>
      </c>
      <c r="H68" s="12">
        <v>91</v>
      </c>
      <c r="I68" s="12">
        <v>17.1</v>
      </c>
      <c r="J68" s="12">
        <v>0.258</v>
      </c>
      <c r="K68" s="12">
        <v>2724.15</v>
      </c>
      <c r="L68" s="13">
        <f>IF(I68=0,"",K68/I68)</f>
        <v>159.30701754385964</v>
      </c>
      <c r="M68" s="14">
        <f>IF(K68=0,"",1.6*K68)</f>
        <v>4358.64</v>
      </c>
      <c r="N68" s="14">
        <f>IF(L68="","",1.6*L68)</f>
        <v>254.89122807017543</v>
      </c>
      <c r="O68" s="1"/>
      <c r="P68" s="1"/>
    </row>
    <row r="69" spans="1:16" ht="12.75" customHeight="1">
      <c r="A69" s="42" t="s">
        <v>29</v>
      </c>
      <c r="B69" s="43" t="s">
        <v>30</v>
      </c>
      <c r="C69" s="43"/>
      <c r="D69" s="43" t="s">
        <v>14</v>
      </c>
      <c r="E69" s="40">
        <v>5</v>
      </c>
      <c r="F69" s="43" t="s">
        <v>62</v>
      </c>
      <c r="G69" s="4" t="s">
        <v>3</v>
      </c>
      <c r="H69" s="18">
        <v>197</v>
      </c>
      <c r="I69" s="18">
        <v>77</v>
      </c>
      <c r="J69" s="18"/>
      <c r="K69" s="18">
        <v>5306</v>
      </c>
      <c r="L69" s="16">
        <f aca="true" t="shared" si="8" ref="L69:L77">IF(I69=0,"",K69/I69)</f>
        <v>68.9090909090909</v>
      </c>
      <c r="M69" s="7">
        <f aca="true" t="shared" si="9" ref="M69:M77">IF(K69=0,"",1.6*K69)</f>
        <v>8489.6</v>
      </c>
      <c r="N69" s="7">
        <f aca="true" t="shared" si="10" ref="N69:N77">IF(L69="","",1.6*L69)</f>
        <v>110.25454545454545</v>
      </c>
      <c r="O69" s="1"/>
      <c r="P69" s="1"/>
    </row>
    <row r="70" spans="1:16" ht="11.25">
      <c r="A70" s="40"/>
      <c r="B70" s="44"/>
      <c r="C70" s="44"/>
      <c r="D70" s="44"/>
      <c r="E70" s="40"/>
      <c r="F70" s="44"/>
      <c r="G70" s="8" t="s">
        <v>7</v>
      </c>
      <c r="H70" s="9"/>
      <c r="I70" s="9"/>
      <c r="J70" s="9"/>
      <c r="K70" s="9"/>
      <c r="L70" s="10">
        <f t="shared" si="8"/>
      </c>
      <c r="M70" s="7">
        <f t="shared" si="9"/>
      </c>
      <c r="N70" s="7">
        <f t="shared" si="10"/>
      </c>
      <c r="O70" s="1"/>
      <c r="P70" s="1"/>
    </row>
    <row r="71" spans="1:16" ht="12" thickBot="1">
      <c r="A71" s="41"/>
      <c r="B71" s="45"/>
      <c r="C71" s="45"/>
      <c r="D71" s="45"/>
      <c r="E71" s="41"/>
      <c r="F71" s="45"/>
      <c r="G71" s="11" t="s">
        <v>8</v>
      </c>
      <c r="H71" s="12"/>
      <c r="I71" s="12"/>
      <c r="J71" s="12"/>
      <c r="K71" s="12"/>
      <c r="L71" s="13">
        <f t="shared" si="8"/>
      </c>
      <c r="M71" s="14">
        <f t="shared" si="9"/>
      </c>
      <c r="N71" s="14">
        <f t="shared" si="10"/>
      </c>
      <c r="O71" s="1"/>
      <c r="P71" s="1"/>
    </row>
    <row r="72" spans="1:16" ht="12.75" customHeight="1">
      <c r="A72" s="42" t="s">
        <v>29</v>
      </c>
      <c r="B72" s="40" t="s">
        <v>31</v>
      </c>
      <c r="C72" s="40"/>
      <c r="D72" s="43" t="s">
        <v>14</v>
      </c>
      <c r="E72" s="39">
        <v>5</v>
      </c>
      <c r="F72" s="43" t="s">
        <v>63</v>
      </c>
      <c r="G72" s="4" t="s">
        <v>3</v>
      </c>
      <c r="H72" s="18">
        <v>182</v>
      </c>
      <c r="I72" s="18">
        <v>73</v>
      </c>
      <c r="J72" s="18"/>
      <c r="K72" s="18">
        <v>5349</v>
      </c>
      <c r="L72" s="16">
        <f t="shared" si="8"/>
        <v>73.27397260273973</v>
      </c>
      <c r="M72" s="7">
        <f t="shared" si="9"/>
        <v>8558.4</v>
      </c>
      <c r="N72" s="7">
        <f t="shared" si="10"/>
        <v>117.23835616438357</v>
      </c>
      <c r="O72" s="1"/>
      <c r="P72" s="1"/>
    </row>
    <row r="73" spans="1:16" ht="11.25">
      <c r="A73" s="40"/>
      <c r="B73" s="40"/>
      <c r="C73" s="40"/>
      <c r="D73" s="44"/>
      <c r="E73" s="40"/>
      <c r="F73" s="44"/>
      <c r="G73" s="8" t="s">
        <v>7</v>
      </c>
      <c r="H73" s="9"/>
      <c r="I73" s="9"/>
      <c r="J73" s="9"/>
      <c r="K73" s="9"/>
      <c r="L73" s="10">
        <f t="shared" si="8"/>
      </c>
      <c r="M73" s="7">
        <f t="shared" si="9"/>
      </c>
      <c r="N73" s="7">
        <f t="shared" si="10"/>
      </c>
      <c r="O73" s="1"/>
      <c r="P73" s="1"/>
    </row>
    <row r="74" spans="1:16" ht="12" thickBot="1">
      <c r="A74" s="41"/>
      <c r="B74" s="41"/>
      <c r="C74" s="41"/>
      <c r="D74" s="45"/>
      <c r="E74" s="41"/>
      <c r="F74" s="45"/>
      <c r="G74" s="11" t="s">
        <v>8</v>
      </c>
      <c r="H74" s="12"/>
      <c r="I74" s="12"/>
      <c r="J74" s="12"/>
      <c r="K74" s="12"/>
      <c r="L74" s="13">
        <f t="shared" si="8"/>
      </c>
      <c r="M74" s="14">
        <f t="shared" si="9"/>
      </c>
      <c r="N74" s="14">
        <f t="shared" si="10"/>
      </c>
      <c r="O74" s="1"/>
      <c r="P74" s="1"/>
    </row>
    <row r="75" spans="1:16" ht="12.75" customHeight="1">
      <c r="A75" s="42" t="s">
        <v>29</v>
      </c>
      <c r="B75" s="39" t="s">
        <v>49</v>
      </c>
      <c r="C75" s="39">
        <v>522904</v>
      </c>
      <c r="D75" s="43" t="s">
        <v>14</v>
      </c>
      <c r="E75" s="39">
        <v>5</v>
      </c>
      <c r="F75" s="43" t="s">
        <v>64</v>
      </c>
      <c r="G75" s="8" t="s">
        <v>3</v>
      </c>
      <c r="H75" s="15">
        <v>176</v>
      </c>
      <c r="I75" s="15">
        <v>65.5</v>
      </c>
      <c r="J75" s="15">
        <v>0.543</v>
      </c>
      <c r="K75" s="15">
        <v>5156</v>
      </c>
      <c r="L75" s="25">
        <f t="shared" si="8"/>
        <v>78.7175572519084</v>
      </c>
      <c r="M75" s="7">
        <f t="shared" si="9"/>
        <v>8249.6</v>
      </c>
      <c r="N75" s="7">
        <f t="shared" si="10"/>
        <v>125.94809160305346</v>
      </c>
      <c r="O75" s="1"/>
      <c r="P75" s="1"/>
    </row>
    <row r="76" spans="1:16" ht="11.25">
      <c r="A76" s="40"/>
      <c r="B76" s="40"/>
      <c r="C76" s="40"/>
      <c r="D76" s="44"/>
      <c r="E76" s="40"/>
      <c r="F76" s="44"/>
      <c r="G76" s="8" t="s">
        <v>7</v>
      </c>
      <c r="H76" s="9">
        <v>117</v>
      </c>
      <c r="I76" s="9">
        <v>31.1</v>
      </c>
      <c r="J76" s="9">
        <v>0.375</v>
      </c>
      <c r="K76" s="9">
        <v>3249</v>
      </c>
      <c r="L76" s="10">
        <f t="shared" si="8"/>
        <v>104.46945337620578</v>
      </c>
      <c r="M76" s="7">
        <f t="shared" si="9"/>
        <v>5198.400000000001</v>
      </c>
      <c r="N76" s="7">
        <f t="shared" si="10"/>
        <v>167.15112540192925</v>
      </c>
      <c r="O76" s="1"/>
      <c r="P76" s="1"/>
    </row>
    <row r="77" spans="1:16" ht="12" thickBot="1">
      <c r="A77" s="41"/>
      <c r="B77" s="41"/>
      <c r="C77" s="41"/>
      <c r="D77" s="45"/>
      <c r="E77" s="41"/>
      <c r="F77" s="45"/>
      <c r="G77" s="11" t="s">
        <v>8</v>
      </c>
      <c r="H77" s="12">
        <v>63</v>
      </c>
      <c r="I77" s="12">
        <v>10.8</v>
      </c>
      <c r="J77" s="12">
        <v>0.218</v>
      </c>
      <c r="K77" s="12">
        <v>1612</v>
      </c>
      <c r="L77" s="13">
        <f t="shared" si="8"/>
        <v>149.25925925925924</v>
      </c>
      <c r="M77" s="14">
        <f t="shared" si="9"/>
        <v>2579.2000000000003</v>
      </c>
      <c r="N77" s="14">
        <f t="shared" si="10"/>
        <v>238.81481481481478</v>
      </c>
      <c r="O77" s="1"/>
      <c r="P77" s="1"/>
    </row>
    <row r="78" spans="1:16" ht="12.75" customHeight="1">
      <c r="A78" s="42" t="s">
        <v>29</v>
      </c>
      <c r="B78" s="39" t="s">
        <v>50</v>
      </c>
      <c r="C78" s="39">
        <v>252120</v>
      </c>
      <c r="D78" s="43" t="s">
        <v>14</v>
      </c>
      <c r="E78" s="39">
        <v>5</v>
      </c>
      <c r="F78" s="43" t="s">
        <v>65</v>
      </c>
      <c r="G78" s="8" t="s">
        <v>3</v>
      </c>
      <c r="H78" s="15">
        <v>198</v>
      </c>
      <c r="I78" s="15">
        <v>68.7</v>
      </c>
      <c r="J78" s="15">
        <v>0.615</v>
      </c>
      <c r="K78" s="15">
        <v>4959</v>
      </c>
      <c r="L78" s="25">
        <f>IF(I78=0,"",K78/I78)</f>
        <v>72.18340611353712</v>
      </c>
      <c r="M78" s="7">
        <f>IF(K78=0,"",1.6*K78)</f>
        <v>7934.400000000001</v>
      </c>
      <c r="N78" s="7">
        <f>IF(L78="","",1.6*L78)</f>
        <v>115.4934497816594</v>
      </c>
      <c r="O78" s="1"/>
      <c r="P78" s="1"/>
    </row>
    <row r="79" spans="1:16" ht="11.25">
      <c r="A79" s="40"/>
      <c r="B79" s="40"/>
      <c r="C79" s="40"/>
      <c r="D79" s="44"/>
      <c r="E79" s="40"/>
      <c r="F79" s="44"/>
      <c r="G79" s="8" t="s">
        <v>7</v>
      </c>
      <c r="H79" s="9">
        <v>143</v>
      </c>
      <c r="I79" s="9">
        <v>36.2</v>
      </c>
      <c r="J79" s="9">
        <v>0.451</v>
      </c>
      <c r="K79" s="9">
        <v>3254</v>
      </c>
      <c r="L79" s="25">
        <f>IF(I79=0,"",K79/I79)</f>
        <v>89.88950276243094</v>
      </c>
      <c r="M79" s="7">
        <f>IF(K79=0,"",1.6*K79)</f>
        <v>5206.400000000001</v>
      </c>
      <c r="N79" s="7">
        <f>IF(L79="","",1.6*L79)</f>
        <v>143.8232044198895</v>
      </c>
      <c r="O79" s="1"/>
      <c r="P79" s="1"/>
    </row>
    <row r="80" spans="1:16" ht="12" thickBot="1">
      <c r="A80" s="41"/>
      <c r="B80" s="41"/>
      <c r="C80" s="41"/>
      <c r="D80" s="45"/>
      <c r="E80" s="41"/>
      <c r="F80" s="45"/>
      <c r="G80" s="11" t="s">
        <v>8</v>
      </c>
      <c r="H80" s="12">
        <v>90</v>
      </c>
      <c r="I80" s="12">
        <v>16.8</v>
      </c>
      <c r="J80" s="12">
        <v>0.305</v>
      </c>
      <c r="K80" s="12">
        <v>1952</v>
      </c>
      <c r="L80" s="26">
        <f>IF(I80=0,"",K80/I80)</f>
        <v>116.19047619047619</v>
      </c>
      <c r="M80" s="14">
        <f>IF(K80=0,"",1.6*K80)</f>
        <v>3123.2000000000003</v>
      </c>
      <c r="N80" s="14">
        <f>IF(L80="","",1.6*L80)</f>
        <v>185.90476190476193</v>
      </c>
      <c r="O80" s="1"/>
      <c r="P80" s="1"/>
    </row>
    <row r="81" spans="1:16" ht="11.25">
      <c r="A81" s="42" t="s">
        <v>36</v>
      </c>
      <c r="B81" s="39" t="s">
        <v>37</v>
      </c>
      <c r="C81" s="39"/>
      <c r="D81" s="39" t="s">
        <v>14</v>
      </c>
      <c r="E81" s="42">
        <v>5</v>
      </c>
      <c r="F81" s="39"/>
      <c r="G81" s="8" t="s">
        <v>3</v>
      </c>
      <c r="H81" s="15">
        <v>179</v>
      </c>
      <c r="I81" s="15">
        <v>67.8</v>
      </c>
      <c r="J81" s="1">
        <v>0.567</v>
      </c>
      <c r="K81" s="15">
        <v>4362</v>
      </c>
      <c r="L81" s="10">
        <f aca="true" t="shared" si="11" ref="L81:L86">IF(I81=0,"",K81/I81)</f>
        <v>64.33628318584071</v>
      </c>
      <c r="M81" s="7">
        <f aca="true" t="shared" si="12" ref="M81:M89">IF(K81=0,"",1.6*K81)</f>
        <v>6979.200000000001</v>
      </c>
      <c r="N81" s="7">
        <f aca="true" t="shared" si="13" ref="N81:N89">IF(L81="","",1.6*L81)</f>
        <v>102.93805309734515</v>
      </c>
      <c r="O81" s="1"/>
      <c r="P81" s="1"/>
    </row>
    <row r="82" spans="1:16" ht="12.75" customHeight="1">
      <c r="A82" s="40"/>
      <c r="B82" s="40"/>
      <c r="C82" s="40"/>
      <c r="D82" s="40"/>
      <c r="E82" s="40"/>
      <c r="F82" s="40"/>
      <c r="G82" s="8" t="s">
        <v>7</v>
      </c>
      <c r="H82" s="9">
        <v>125</v>
      </c>
      <c r="I82" s="9">
        <v>45.7</v>
      </c>
      <c r="J82" s="9">
        <v>0.436</v>
      </c>
      <c r="K82" s="9">
        <v>2985</v>
      </c>
      <c r="L82" s="10">
        <f t="shared" si="11"/>
        <v>65.31728665207876</v>
      </c>
      <c r="M82" s="7">
        <f t="shared" si="12"/>
        <v>4776</v>
      </c>
      <c r="N82" s="7">
        <f t="shared" si="13"/>
        <v>104.50765864332602</v>
      </c>
      <c r="O82" s="1"/>
      <c r="P82" s="1"/>
    </row>
    <row r="83" spans="1:16" ht="13.5" customHeight="1" thickBot="1">
      <c r="A83" s="41"/>
      <c r="B83" s="41"/>
      <c r="C83" s="41"/>
      <c r="D83" s="41"/>
      <c r="E83" s="41"/>
      <c r="F83" s="41"/>
      <c r="G83" s="11" t="s">
        <v>8</v>
      </c>
      <c r="H83" s="12">
        <v>82</v>
      </c>
      <c r="I83" s="12">
        <v>40.7</v>
      </c>
      <c r="J83" s="12">
        <v>0.451</v>
      </c>
      <c r="K83" s="12">
        <v>1705</v>
      </c>
      <c r="L83" s="13">
        <f t="shared" si="11"/>
        <v>41.89189189189189</v>
      </c>
      <c r="M83" s="14">
        <f t="shared" si="12"/>
        <v>2728</v>
      </c>
      <c r="N83" s="14">
        <f t="shared" si="13"/>
        <v>67.02702702702702</v>
      </c>
      <c r="O83" s="1"/>
      <c r="P83" s="1"/>
    </row>
    <row r="84" spans="1:16" ht="11.25">
      <c r="A84" s="42" t="s">
        <v>86</v>
      </c>
      <c r="B84" s="39" t="s">
        <v>38</v>
      </c>
      <c r="C84" s="39"/>
      <c r="D84" s="39" t="s">
        <v>14</v>
      </c>
      <c r="E84" s="42">
        <v>5</v>
      </c>
      <c r="F84" s="39"/>
      <c r="G84" s="8" t="s">
        <v>3</v>
      </c>
      <c r="H84" s="15">
        <v>196</v>
      </c>
      <c r="I84" s="15">
        <v>87.3</v>
      </c>
      <c r="J84" s="1">
        <v>0.736</v>
      </c>
      <c r="K84" s="15">
        <v>4145</v>
      </c>
      <c r="L84" s="10">
        <f t="shared" si="11"/>
        <v>47.47995418098511</v>
      </c>
      <c r="M84" s="7">
        <f t="shared" si="12"/>
        <v>6632</v>
      </c>
      <c r="N84" s="7">
        <f t="shared" si="13"/>
        <v>75.96792668957617</v>
      </c>
      <c r="O84" s="1"/>
      <c r="P84" s="1"/>
    </row>
    <row r="85" spans="1:16" ht="12.75" customHeight="1">
      <c r="A85" s="40"/>
      <c r="B85" s="40"/>
      <c r="C85" s="40"/>
      <c r="D85" s="40"/>
      <c r="E85" s="40"/>
      <c r="F85" s="40"/>
      <c r="G85" s="8" t="s">
        <v>7</v>
      </c>
      <c r="H85" s="9">
        <v>109</v>
      </c>
      <c r="I85" s="9">
        <v>31.1</v>
      </c>
      <c r="J85" s="9">
        <v>0.374</v>
      </c>
      <c r="K85" s="9">
        <v>2803</v>
      </c>
      <c r="L85" s="10">
        <f t="shared" si="11"/>
        <v>90.12861736334405</v>
      </c>
      <c r="M85" s="7">
        <f t="shared" si="12"/>
        <v>4484.8</v>
      </c>
      <c r="N85" s="7">
        <f t="shared" si="13"/>
        <v>144.2057877813505</v>
      </c>
      <c r="O85" s="1"/>
      <c r="P85" s="1"/>
    </row>
    <row r="86" spans="1:16" ht="13.5" customHeight="1" thickBot="1">
      <c r="A86" s="41"/>
      <c r="B86" s="41"/>
      <c r="C86" s="41"/>
      <c r="D86" s="41"/>
      <c r="E86" s="41"/>
      <c r="F86" s="41"/>
      <c r="G86" s="11" t="s">
        <v>8</v>
      </c>
      <c r="H86" s="12">
        <v>66</v>
      </c>
      <c r="I86" s="12">
        <v>13.2</v>
      </c>
      <c r="J86" s="12">
        <v>0.239</v>
      </c>
      <c r="K86" s="12">
        <v>1588</v>
      </c>
      <c r="L86" s="13">
        <f t="shared" si="11"/>
        <v>120.30303030303031</v>
      </c>
      <c r="M86" s="14">
        <f t="shared" si="12"/>
        <v>2540.8</v>
      </c>
      <c r="N86" s="14">
        <f t="shared" si="13"/>
        <v>192.4848484848485</v>
      </c>
      <c r="O86" s="1"/>
      <c r="P86" s="1"/>
    </row>
    <row r="87" spans="1:16" ht="11.25">
      <c r="A87" s="42" t="s">
        <v>70</v>
      </c>
      <c r="B87" s="39" t="s">
        <v>39</v>
      </c>
      <c r="C87" s="39"/>
      <c r="D87" s="39" t="s">
        <v>14</v>
      </c>
      <c r="E87" s="42">
        <v>5</v>
      </c>
      <c r="F87" s="39"/>
      <c r="G87" s="8" t="s">
        <v>3</v>
      </c>
      <c r="H87" s="15">
        <v>167</v>
      </c>
      <c r="I87" s="15">
        <v>57</v>
      </c>
      <c r="J87" s="1">
        <v>0.468</v>
      </c>
      <c r="K87" s="15">
        <v>4315</v>
      </c>
      <c r="L87" s="6">
        <f>IF(I87=0,"",K87/I87)</f>
        <v>75.70175438596492</v>
      </c>
      <c r="M87" s="7">
        <f t="shared" si="12"/>
        <v>6904</v>
      </c>
      <c r="N87" s="7">
        <f t="shared" si="13"/>
        <v>121.12280701754388</v>
      </c>
      <c r="O87" s="1"/>
      <c r="P87" s="1"/>
    </row>
    <row r="88" spans="1:16" ht="12.75" customHeight="1">
      <c r="A88" s="40"/>
      <c r="B88" s="40"/>
      <c r="C88" s="40"/>
      <c r="D88" s="40"/>
      <c r="E88" s="40"/>
      <c r="F88" s="40"/>
      <c r="G88" s="8" t="s">
        <v>7</v>
      </c>
      <c r="H88" s="9">
        <v>90</v>
      </c>
      <c r="I88" s="9">
        <v>38.8</v>
      </c>
      <c r="J88" s="9">
        <v>0.334</v>
      </c>
      <c r="K88" s="9">
        <v>2775</v>
      </c>
      <c r="L88" s="10">
        <f>IF(I88=0,"",K88/I88)</f>
        <v>71.52061855670104</v>
      </c>
      <c r="M88" s="7">
        <f t="shared" si="12"/>
        <v>4440</v>
      </c>
      <c r="N88" s="7">
        <f t="shared" si="13"/>
        <v>114.43298969072167</v>
      </c>
      <c r="O88" s="1"/>
      <c r="P88" s="1"/>
    </row>
    <row r="89" spans="1:16" ht="13.5" customHeight="1" thickBot="1">
      <c r="A89" s="41"/>
      <c r="B89" s="41"/>
      <c r="C89" s="41"/>
      <c r="D89" s="41"/>
      <c r="E89" s="41"/>
      <c r="F89" s="41"/>
      <c r="G89" s="11" t="s">
        <v>8</v>
      </c>
      <c r="H89" s="12">
        <v>70</v>
      </c>
      <c r="I89" s="12">
        <v>35</v>
      </c>
      <c r="J89" s="12">
        <v>0.34</v>
      </c>
      <c r="K89" s="12">
        <v>1766</v>
      </c>
      <c r="L89" s="13">
        <f>IF(I89=0,"",K89/I89)</f>
        <v>50.457142857142856</v>
      </c>
      <c r="M89" s="14">
        <f t="shared" si="12"/>
        <v>2825.6000000000004</v>
      </c>
      <c r="N89" s="14">
        <f t="shared" si="13"/>
        <v>80.73142857142858</v>
      </c>
      <c r="O89" s="1"/>
      <c r="P89" s="1"/>
    </row>
    <row r="90" spans="14:16" ht="11.25">
      <c r="N90" s="1"/>
      <c r="O90" s="1"/>
      <c r="P90" s="1"/>
    </row>
    <row r="91" spans="14:16" ht="12.75" customHeight="1">
      <c r="N91" s="1"/>
      <c r="O91" s="1"/>
      <c r="P91" s="1"/>
    </row>
    <row r="92" s="27" customFormat="1" ht="13.5" customHeight="1"/>
    <row r="93" s="27" customFormat="1" ht="11.25"/>
    <row r="94" s="27" customFormat="1" ht="12.75" customHeight="1"/>
    <row r="95" s="27" customFormat="1" ht="13.5" customHeight="1"/>
    <row r="96" spans="14:16" s="27" customFormat="1" ht="11.25">
      <c r="N96" s="28"/>
      <c r="O96" s="29"/>
      <c r="P96" s="29"/>
    </row>
    <row r="97" spans="14:16" s="27" customFormat="1" ht="11.25">
      <c r="N97" s="28"/>
      <c r="O97" s="29"/>
      <c r="P97" s="29"/>
    </row>
    <row r="98" spans="14:16" s="27" customFormat="1" ht="11.25">
      <c r="N98" s="28"/>
      <c r="O98" s="29"/>
      <c r="P98" s="29"/>
    </row>
    <row r="99" spans="14:16" s="27" customFormat="1" ht="11.25">
      <c r="N99" s="28"/>
      <c r="O99" s="29"/>
      <c r="P99" s="29"/>
    </row>
  </sheetData>
  <mergeCells count="162">
    <mergeCell ref="H2:M2"/>
    <mergeCell ref="A3:N3"/>
    <mergeCell ref="K5:L5"/>
    <mergeCell ref="M5:N5"/>
    <mergeCell ref="E2:G2"/>
    <mergeCell ref="A2:D2"/>
    <mergeCell ref="A66:A68"/>
    <mergeCell ref="B66:B68"/>
    <mergeCell ref="C66:C68"/>
    <mergeCell ref="D66:D68"/>
    <mergeCell ref="E66:E68"/>
    <mergeCell ref="F66:F68"/>
    <mergeCell ref="F87:F89"/>
    <mergeCell ref="B87:B89"/>
    <mergeCell ref="C87:C89"/>
    <mergeCell ref="D87:D89"/>
    <mergeCell ref="E87:E89"/>
    <mergeCell ref="F69:F71"/>
    <mergeCell ref="F72:F74"/>
    <mergeCell ref="D81:D83"/>
    <mergeCell ref="A87:A89"/>
    <mergeCell ref="A84:A86"/>
    <mergeCell ref="A81:A83"/>
    <mergeCell ref="F63:F65"/>
    <mergeCell ref="B81:B83"/>
    <mergeCell ref="C81:C83"/>
    <mergeCell ref="A63:A65"/>
    <mergeCell ref="B63:B65"/>
    <mergeCell ref="C63:C65"/>
    <mergeCell ref="E63:E65"/>
    <mergeCell ref="E28:E30"/>
    <mergeCell ref="E22:E24"/>
    <mergeCell ref="D39:D44"/>
    <mergeCell ref="A34:A38"/>
    <mergeCell ref="B34:B38"/>
    <mergeCell ref="C34:C38"/>
    <mergeCell ref="A39:A44"/>
    <mergeCell ref="E57:E59"/>
    <mergeCell ref="E60:E62"/>
    <mergeCell ref="D31:D33"/>
    <mergeCell ref="E31:E33"/>
    <mergeCell ref="D34:D38"/>
    <mergeCell ref="E34:E38"/>
    <mergeCell ref="E39:E44"/>
    <mergeCell ref="C60:C62"/>
    <mergeCell ref="B75:B77"/>
    <mergeCell ref="C75:C77"/>
    <mergeCell ref="D75:D77"/>
    <mergeCell ref="D69:D71"/>
    <mergeCell ref="D63:D65"/>
    <mergeCell ref="B69:B71"/>
    <mergeCell ref="C69:C71"/>
    <mergeCell ref="D72:D74"/>
    <mergeCell ref="C51:C53"/>
    <mergeCell ref="A45:A47"/>
    <mergeCell ref="A51:A53"/>
    <mergeCell ref="D45:D47"/>
    <mergeCell ref="B45:B47"/>
    <mergeCell ref="C45:C47"/>
    <mergeCell ref="C48:C50"/>
    <mergeCell ref="C54:C56"/>
    <mergeCell ref="A54:A56"/>
    <mergeCell ref="B54:B56"/>
    <mergeCell ref="A57:A59"/>
    <mergeCell ref="C57:C59"/>
    <mergeCell ref="A22:A24"/>
    <mergeCell ref="A19:A21"/>
    <mergeCell ref="A60:A62"/>
    <mergeCell ref="B60:B62"/>
    <mergeCell ref="A48:A50"/>
    <mergeCell ref="B48:B50"/>
    <mergeCell ref="B31:B33"/>
    <mergeCell ref="A25:A27"/>
    <mergeCell ref="A31:A33"/>
    <mergeCell ref="A28:A30"/>
    <mergeCell ref="B19:B21"/>
    <mergeCell ref="C19:C21"/>
    <mergeCell ref="A13:A15"/>
    <mergeCell ref="B13:B15"/>
    <mergeCell ref="C13:C15"/>
    <mergeCell ref="A16:A18"/>
    <mergeCell ref="B16:B18"/>
    <mergeCell ref="C28:C30"/>
    <mergeCell ref="B39:B44"/>
    <mergeCell ref="C39:C44"/>
    <mergeCell ref="B28:B30"/>
    <mergeCell ref="F7:F9"/>
    <mergeCell ref="F10:F12"/>
    <mergeCell ref="F13:F15"/>
    <mergeCell ref="F16:F18"/>
    <mergeCell ref="E7:E9"/>
    <mergeCell ref="E10:E12"/>
    <mergeCell ref="E13:E15"/>
    <mergeCell ref="E16:E18"/>
    <mergeCell ref="F60:F62"/>
    <mergeCell ref="E19:E21"/>
    <mergeCell ref="E48:E50"/>
    <mergeCell ref="E51:E53"/>
    <mergeCell ref="F19:F21"/>
    <mergeCell ref="F48:F50"/>
    <mergeCell ref="F51:F53"/>
    <mergeCell ref="F22:F24"/>
    <mergeCell ref="F54:F56"/>
    <mergeCell ref="F39:F44"/>
    <mergeCell ref="C16:C18"/>
    <mergeCell ref="D28:D30"/>
    <mergeCell ref="C10:C12"/>
    <mergeCell ref="F57:F59"/>
    <mergeCell ref="F28:F30"/>
    <mergeCell ref="F45:F47"/>
    <mergeCell ref="F34:F38"/>
    <mergeCell ref="F31:F33"/>
    <mergeCell ref="F25:F27"/>
    <mergeCell ref="C31:C33"/>
    <mergeCell ref="D16:D18"/>
    <mergeCell ref="D19:D21"/>
    <mergeCell ref="D57:D59"/>
    <mergeCell ref="D60:D62"/>
    <mergeCell ref="D48:D50"/>
    <mergeCell ref="D51:D53"/>
    <mergeCell ref="D54:D56"/>
    <mergeCell ref="D22:D24"/>
    <mergeCell ref="D25:D27"/>
    <mergeCell ref="E81:E83"/>
    <mergeCell ref="F81:F83"/>
    <mergeCell ref="F75:F77"/>
    <mergeCell ref="E75:E77"/>
    <mergeCell ref="D13:D15"/>
    <mergeCell ref="E69:E71"/>
    <mergeCell ref="E72:E74"/>
    <mergeCell ref="B25:B27"/>
    <mergeCell ref="C25:C27"/>
    <mergeCell ref="E25:E27"/>
    <mergeCell ref="B51:B53"/>
    <mergeCell ref="B57:B59"/>
    <mergeCell ref="B72:B74"/>
    <mergeCell ref="C72:C74"/>
    <mergeCell ref="F78:F80"/>
    <mergeCell ref="A7:A9"/>
    <mergeCell ref="B7:B9"/>
    <mergeCell ref="C7:C9"/>
    <mergeCell ref="A10:A12"/>
    <mergeCell ref="B10:B12"/>
    <mergeCell ref="B22:B24"/>
    <mergeCell ref="C22:C24"/>
    <mergeCell ref="D7:D9"/>
    <mergeCell ref="D10:D12"/>
    <mergeCell ref="F84:F86"/>
    <mergeCell ref="B84:B86"/>
    <mergeCell ref="C84:C86"/>
    <mergeCell ref="D84:D86"/>
    <mergeCell ref="E84:E86"/>
    <mergeCell ref="B78:B80"/>
    <mergeCell ref="E54:E56"/>
    <mergeCell ref="E45:E47"/>
    <mergeCell ref="A78:A80"/>
    <mergeCell ref="C78:C80"/>
    <mergeCell ref="D78:D80"/>
    <mergeCell ref="E78:E80"/>
    <mergeCell ref="A69:A71"/>
    <mergeCell ref="A72:A74"/>
    <mergeCell ref="A75:A77"/>
  </mergeCells>
  <printOptions/>
  <pageMargins left="0.73" right="0.42" top="0.55" bottom="0.75" header="0.24" footer="0.5"/>
  <pageSetup horizontalDpi="300" verticalDpi="300" orientation="landscape" r:id="rId1"/>
  <headerFooter alignWithMargins="0">
    <oddFooter>&amp;C&amp;8&amp;P&amp;R&amp;8&amp;F</oddFooter>
  </headerFooter>
  <rowBreaks count="2" manualBreakCount="2">
    <brk id="33" max="255" man="1"/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O32"/>
  <sheetViews>
    <sheetView workbookViewId="0" topLeftCell="A34">
      <selection activeCell="G83" sqref="G83"/>
    </sheetView>
  </sheetViews>
  <sheetFormatPr defaultColWidth="9.140625" defaultRowHeight="12.75"/>
  <cols>
    <col min="2" max="2" width="12.28125" style="0" bestFit="1" customWidth="1"/>
    <col min="3" max="3" width="17.57421875" style="0" bestFit="1" customWidth="1"/>
    <col min="7" max="9" width="9.28125" style="0" customWidth="1"/>
    <col min="12" max="12" width="10.28125" style="0" customWidth="1"/>
    <col min="13" max="13" width="11.00390625" style="0" customWidth="1"/>
    <col min="14" max="14" width="10.8515625" style="0" customWidth="1"/>
    <col min="15" max="15" width="11.00390625" style="30" customWidth="1"/>
  </cols>
  <sheetData>
    <row r="5" spans="2:15" ht="12.75">
      <c r="B5" s="31"/>
      <c r="C5" s="31"/>
      <c r="D5" s="34" t="s">
        <v>45</v>
      </c>
      <c r="E5" s="31"/>
      <c r="F5" s="31"/>
      <c r="G5" s="32" t="s">
        <v>47</v>
      </c>
      <c r="H5" s="31"/>
      <c r="I5" s="31"/>
      <c r="J5" s="34" t="s">
        <v>43</v>
      </c>
      <c r="K5" s="31"/>
      <c r="L5" s="31"/>
      <c r="M5" s="32" t="s">
        <v>44</v>
      </c>
      <c r="N5" s="31"/>
      <c r="O5" s="33"/>
    </row>
    <row r="6" spans="1:15" ht="12.75">
      <c r="A6" s="36" t="s">
        <v>76</v>
      </c>
      <c r="B6" s="34" t="s">
        <v>0</v>
      </c>
      <c r="C6" s="34" t="s">
        <v>1</v>
      </c>
      <c r="D6" s="34" t="s">
        <v>3</v>
      </c>
      <c r="E6" s="34" t="s">
        <v>75</v>
      </c>
      <c r="F6" s="34" t="s">
        <v>8</v>
      </c>
      <c r="G6" s="34" t="s">
        <v>3</v>
      </c>
      <c r="H6" s="34" t="s">
        <v>7</v>
      </c>
      <c r="I6" s="34" t="s">
        <v>8</v>
      </c>
      <c r="J6" s="34" t="s">
        <v>3</v>
      </c>
      <c r="K6" s="34" t="s">
        <v>7</v>
      </c>
      <c r="L6" s="34" t="s">
        <v>8</v>
      </c>
      <c r="M6" s="34" t="s">
        <v>3</v>
      </c>
      <c r="N6" s="34" t="s">
        <v>7</v>
      </c>
      <c r="O6" s="32" t="s">
        <v>8</v>
      </c>
    </row>
    <row r="7" spans="1:15" ht="12.75">
      <c r="A7">
        <v>1</v>
      </c>
      <c r="B7" s="31" t="s">
        <v>85</v>
      </c>
      <c r="C7" s="31" t="s">
        <v>41</v>
      </c>
      <c r="D7" s="35">
        <v>6065</v>
      </c>
      <c r="E7" s="35">
        <v>3457</v>
      </c>
      <c r="F7" s="35">
        <v>657</v>
      </c>
      <c r="G7" s="35">
        <v>54.63963963963964</v>
      </c>
      <c r="H7" s="35">
        <v>46.71621621621622</v>
      </c>
      <c r="I7" s="35">
        <v>20.79113924050633</v>
      </c>
      <c r="J7" s="35">
        <v>9704</v>
      </c>
      <c r="K7" s="35">
        <v>5531.2</v>
      </c>
      <c r="L7" s="35">
        <v>1051.2</v>
      </c>
      <c r="M7" s="35">
        <v>87.42342342342343</v>
      </c>
      <c r="N7" s="35">
        <v>74.74594594594595</v>
      </c>
      <c r="O7" s="35">
        <v>33.265822784810126</v>
      </c>
    </row>
    <row r="8" spans="1:15" ht="12.75">
      <c r="A8">
        <v>2</v>
      </c>
      <c r="B8" s="31" t="s">
        <v>85</v>
      </c>
      <c r="C8" s="31" t="s">
        <v>40</v>
      </c>
      <c r="D8" s="35">
        <v>5952</v>
      </c>
      <c r="E8" s="35">
        <v>2066</v>
      </c>
      <c r="F8" s="35">
        <v>574</v>
      </c>
      <c r="G8" s="35">
        <v>52.21052631578947</v>
      </c>
      <c r="H8" s="35">
        <v>38.68913857677903</v>
      </c>
      <c r="I8" s="35">
        <v>17.553516819571865</v>
      </c>
      <c r="J8" s="35">
        <v>9523.2</v>
      </c>
      <c r="K8" s="35">
        <v>3305.6</v>
      </c>
      <c r="L8" s="35">
        <v>918.4</v>
      </c>
      <c r="M8" s="35">
        <v>83.53684210526316</v>
      </c>
      <c r="N8" s="35">
        <v>61.90262172284645</v>
      </c>
      <c r="O8" s="35">
        <v>28.085626911314986</v>
      </c>
    </row>
    <row r="9" spans="1:15" ht="12.75">
      <c r="A9">
        <v>3</v>
      </c>
      <c r="B9" s="31" t="s">
        <v>85</v>
      </c>
      <c r="C9" s="31" t="s">
        <v>42</v>
      </c>
      <c r="D9" s="35">
        <v>6861</v>
      </c>
      <c r="E9" s="35">
        <v>3741</v>
      </c>
      <c r="F9" s="35">
        <v>1976</v>
      </c>
      <c r="G9" s="35">
        <v>78.59106529209622</v>
      </c>
      <c r="H9" s="35">
        <v>112.0059880239521</v>
      </c>
      <c r="I9" s="35">
        <v>171.82608695652175</v>
      </c>
      <c r="J9" s="35">
        <v>10977.6</v>
      </c>
      <c r="K9" s="35">
        <v>5985.6</v>
      </c>
      <c r="L9" s="35">
        <v>3161.6</v>
      </c>
      <c r="M9" s="35">
        <v>125.74570446735396</v>
      </c>
      <c r="N9" s="35">
        <v>179.20958083832338</v>
      </c>
      <c r="O9" s="35">
        <v>274.9217391304348</v>
      </c>
    </row>
    <row r="10" spans="1:15" ht="12.75">
      <c r="A10">
        <v>4</v>
      </c>
      <c r="B10" s="31" t="s">
        <v>51</v>
      </c>
      <c r="C10" s="31" t="s">
        <v>17</v>
      </c>
      <c r="D10" s="35">
        <v>4817</v>
      </c>
      <c r="E10" s="35">
        <v>3352</v>
      </c>
      <c r="F10" s="35">
        <v>1512</v>
      </c>
      <c r="G10" s="35">
        <v>70.83823529411765</v>
      </c>
      <c r="H10" s="35">
        <v>104.75</v>
      </c>
      <c r="I10" s="35">
        <v>162.5806451612903</v>
      </c>
      <c r="J10" s="35">
        <v>7707.2</v>
      </c>
      <c r="K10" s="35">
        <v>5363.2</v>
      </c>
      <c r="L10" s="35">
        <v>2419.2</v>
      </c>
      <c r="M10" s="35">
        <v>113.34117647058825</v>
      </c>
      <c r="N10" s="35">
        <v>167.6</v>
      </c>
      <c r="O10" s="35">
        <v>260.1290322580645</v>
      </c>
    </row>
    <row r="11" spans="1:15" ht="12.75">
      <c r="A11">
        <v>5</v>
      </c>
      <c r="B11" s="31" t="s">
        <v>51</v>
      </c>
      <c r="C11" s="31" t="s">
        <v>20</v>
      </c>
      <c r="D11" s="35">
        <v>5761</v>
      </c>
      <c r="E11" s="35">
        <v>3087</v>
      </c>
      <c r="F11" s="35">
        <v>1621</v>
      </c>
      <c r="G11" s="35">
        <v>78.91780821917808</v>
      </c>
      <c r="H11" s="35">
        <v>110.25</v>
      </c>
      <c r="I11" s="35">
        <v>174.3010752688172</v>
      </c>
      <c r="J11" s="35">
        <v>9217.6</v>
      </c>
      <c r="K11" s="35">
        <v>4939.2</v>
      </c>
      <c r="L11" s="35">
        <v>2593.6</v>
      </c>
      <c r="M11" s="35">
        <v>126.26849315068495</v>
      </c>
      <c r="N11" s="35">
        <v>176.4</v>
      </c>
      <c r="O11" s="35">
        <v>278.8817204301075</v>
      </c>
    </row>
    <row r="12" spans="1:15" ht="12.75">
      <c r="A12">
        <v>6</v>
      </c>
      <c r="B12" s="31" t="s">
        <v>51</v>
      </c>
      <c r="C12" s="31" t="s">
        <v>46</v>
      </c>
      <c r="D12" s="35">
        <v>5760</v>
      </c>
      <c r="E12" s="35">
        <v>2971</v>
      </c>
      <c r="F12" s="35">
        <v>1015</v>
      </c>
      <c r="G12" s="35">
        <v>61.276595744680854</v>
      </c>
      <c r="H12" s="35">
        <v>92.84375</v>
      </c>
      <c r="I12" s="35">
        <v>126.875</v>
      </c>
      <c r="J12" s="35">
        <v>9216</v>
      </c>
      <c r="K12" s="35">
        <v>4753.6</v>
      </c>
      <c r="L12" s="35">
        <v>1624</v>
      </c>
      <c r="M12" s="35">
        <v>98.04255319148938</v>
      </c>
      <c r="N12" s="35">
        <v>148.55</v>
      </c>
      <c r="O12" s="35">
        <v>203</v>
      </c>
    </row>
    <row r="13" spans="1:15" ht="12.75">
      <c r="A13">
        <v>7</v>
      </c>
      <c r="B13" s="31" t="s">
        <v>29</v>
      </c>
      <c r="C13" s="31" t="s">
        <v>30</v>
      </c>
      <c r="D13" s="35">
        <v>5306</v>
      </c>
      <c r="E13" s="35"/>
      <c r="F13" s="35"/>
      <c r="G13" s="35">
        <v>68.9090909090909</v>
      </c>
      <c r="H13" s="35"/>
      <c r="I13" s="35"/>
      <c r="J13" s="35">
        <v>8489.6</v>
      </c>
      <c r="K13" s="35"/>
      <c r="L13" s="35"/>
      <c r="M13" s="35">
        <v>110.25454545454545</v>
      </c>
      <c r="N13" s="35"/>
      <c r="O13" s="35"/>
    </row>
    <row r="14" spans="1:15" ht="12.75">
      <c r="A14">
        <v>8</v>
      </c>
      <c r="B14" s="31" t="s">
        <v>29</v>
      </c>
      <c r="C14" s="31" t="s">
        <v>31</v>
      </c>
      <c r="D14" s="35">
        <v>5349</v>
      </c>
      <c r="E14" s="35"/>
      <c r="F14" s="35"/>
      <c r="G14" s="35">
        <v>73.27397260273973</v>
      </c>
      <c r="H14" s="35"/>
      <c r="I14" s="35"/>
      <c r="J14" s="35">
        <v>8558.4</v>
      </c>
      <c r="K14" s="35"/>
      <c r="L14" s="35"/>
      <c r="M14" s="35">
        <v>117.23835616438357</v>
      </c>
      <c r="N14" s="35"/>
      <c r="O14" s="35"/>
    </row>
    <row r="15" spans="1:15" ht="12.75">
      <c r="A15">
        <v>9</v>
      </c>
      <c r="B15" s="31" t="s">
        <v>29</v>
      </c>
      <c r="C15" s="31" t="s">
        <v>49</v>
      </c>
      <c r="D15" s="35">
        <v>5156</v>
      </c>
      <c r="E15" s="35">
        <v>3249</v>
      </c>
      <c r="F15" s="35">
        <v>1612</v>
      </c>
      <c r="G15" s="35">
        <v>78.7175572519084</v>
      </c>
      <c r="H15" s="35">
        <v>104.46945337620578</v>
      </c>
      <c r="I15" s="35">
        <v>149.25925925925924</v>
      </c>
      <c r="J15" s="35">
        <v>8249.6</v>
      </c>
      <c r="K15" s="35">
        <v>5198.4</v>
      </c>
      <c r="L15" s="35">
        <v>2579.2</v>
      </c>
      <c r="M15" s="35">
        <v>125.94809160305346</v>
      </c>
      <c r="N15" s="35">
        <v>167.15112540192925</v>
      </c>
      <c r="O15" s="35">
        <v>238.81481481481478</v>
      </c>
    </row>
    <row r="16" spans="1:15" ht="12.75">
      <c r="A16">
        <v>10</v>
      </c>
      <c r="B16" s="31" t="s">
        <v>29</v>
      </c>
      <c r="C16" s="31" t="s">
        <v>50</v>
      </c>
      <c r="D16" s="35">
        <v>4959</v>
      </c>
      <c r="E16" s="35">
        <v>3254</v>
      </c>
      <c r="F16" s="35">
        <v>1952</v>
      </c>
      <c r="G16" s="35">
        <v>72.18340611353712</v>
      </c>
      <c r="H16" s="35">
        <v>89.88950276243094</v>
      </c>
      <c r="I16" s="35">
        <v>116.19047619047619</v>
      </c>
      <c r="J16" s="35">
        <v>7934.4</v>
      </c>
      <c r="K16" s="35">
        <v>5206.4</v>
      </c>
      <c r="L16" s="35">
        <v>3123.2</v>
      </c>
      <c r="M16" s="35">
        <v>115.4934497816594</v>
      </c>
      <c r="N16" s="35">
        <v>143.8232044198895</v>
      </c>
      <c r="O16" s="35">
        <v>185.90476190476193</v>
      </c>
    </row>
    <row r="17" spans="1:15" ht="12.75">
      <c r="A17">
        <v>11</v>
      </c>
      <c r="B17" s="31" t="s">
        <v>86</v>
      </c>
      <c r="C17" s="31" t="s">
        <v>38</v>
      </c>
      <c r="D17" s="35">
        <v>4145</v>
      </c>
      <c r="E17" s="35">
        <v>2803</v>
      </c>
      <c r="F17" s="35">
        <v>1588</v>
      </c>
      <c r="G17" s="35">
        <v>47.47995418098511</v>
      </c>
      <c r="H17" s="35">
        <v>90.12861736334405</v>
      </c>
      <c r="I17" s="35">
        <v>120.30303030303031</v>
      </c>
      <c r="J17" s="35">
        <v>6632</v>
      </c>
      <c r="K17" s="35">
        <v>4484.8</v>
      </c>
      <c r="L17" s="35">
        <v>2540.8</v>
      </c>
      <c r="M17" s="35">
        <v>75.96792668957617</v>
      </c>
      <c r="N17" s="35">
        <v>144.2057877813505</v>
      </c>
      <c r="O17" s="35">
        <v>192.4848484848485</v>
      </c>
    </row>
    <row r="18" spans="1:15" ht="12.75">
      <c r="A18">
        <v>12</v>
      </c>
      <c r="B18" s="31" t="s">
        <v>84</v>
      </c>
      <c r="C18" s="31" t="s">
        <v>9</v>
      </c>
      <c r="D18" s="35">
        <v>5441</v>
      </c>
      <c r="E18" s="35">
        <v>3712</v>
      </c>
      <c r="F18" s="35">
        <v>1474</v>
      </c>
      <c r="G18" s="35">
        <v>68.0125</v>
      </c>
      <c r="H18" s="35">
        <v>132.09964412811388</v>
      </c>
      <c r="I18" s="35">
        <v>171.3953488372093</v>
      </c>
      <c r="J18" s="35">
        <v>8705.6</v>
      </c>
      <c r="K18" s="35">
        <v>5939.2</v>
      </c>
      <c r="L18" s="35">
        <v>2358.4</v>
      </c>
      <c r="M18" s="35">
        <v>108.82</v>
      </c>
      <c r="N18" s="35">
        <v>211.3594306049822</v>
      </c>
      <c r="O18" s="35">
        <v>274.2325581395349</v>
      </c>
    </row>
    <row r="19" spans="1:15" ht="12.75">
      <c r="A19">
        <v>13</v>
      </c>
      <c r="B19" s="31" t="s">
        <v>84</v>
      </c>
      <c r="C19" s="31" t="s">
        <v>10</v>
      </c>
      <c r="D19" s="35">
        <v>5611</v>
      </c>
      <c r="E19" s="35">
        <v>3133</v>
      </c>
      <c r="F19" s="35">
        <v>1581</v>
      </c>
      <c r="G19" s="35">
        <v>69.27160493827161</v>
      </c>
      <c r="H19" s="35">
        <v>103.0592105263158</v>
      </c>
      <c r="I19" s="35">
        <v>168.1914893617021</v>
      </c>
      <c r="J19" s="35">
        <v>8977.6</v>
      </c>
      <c r="K19" s="35">
        <v>5012.8</v>
      </c>
      <c r="L19" s="35">
        <v>2529.6</v>
      </c>
      <c r="M19" s="35">
        <v>110.83456790123458</v>
      </c>
      <c r="N19" s="35">
        <v>164.8947368421053</v>
      </c>
      <c r="O19" s="35">
        <v>269.1063829787234</v>
      </c>
    </row>
    <row r="20" spans="1:15" ht="12.75">
      <c r="A20">
        <v>14</v>
      </c>
      <c r="B20" s="31" t="s">
        <v>84</v>
      </c>
      <c r="C20" s="31" t="s">
        <v>10</v>
      </c>
      <c r="D20" s="35">
        <v>6395</v>
      </c>
      <c r="E20" s="35">
        <v>3311</v>
      </c>
      <c r="F20" s="35">
        <v>1212</v>
      </c>
      <c r="G20" s="35">
        <v>62.32943469785575</v>
      </c>
      <c r="H20" s="35">
        <v>110.36666666666666</v>
      </c>
      <c r="I20" s="35">
        <v>183.63636363636365</v>
      </c>
      <c r="J20" s="35">
        <v>10232</v>
      </c>
      <c r="K20" s="35">
        <v>5297.6</v>
      </c>
      <c r="L20" s="35">
        <v>1939.2</v>
      </c>
      <c r="M20" s="35">
        <v>99.72709551656921</v>
      </c>
      <c r="N20" s="35">
        <v>176.58666666666667</v>
      </c>
      <c r="O20" s="35">
        <v>293.81818181818187</v>
      </c>
    </row>
    <row r="21" spans="1:15" ht="12.75">
      <c r="A21">
        <v>15</v>
      </c>
      <c r="B21" s="31" t="s">
        <v>84</v>
      </c>
      <c r="C21" s="31" t="s">
        <v>11</v>
      </c>
      <c r="D21" s="35">
        <v>5792</v>
      </c>
      <c r="E21" s="35">
        <v>3477</v>
      </c>
      <c r="F21" s="35">
        <v>1414</v>
      </c>
      <c r="G21" s="35">
        <v>70.63414634146342</v>
      </c>
      <c r="H21" s="35">
        <v>106.00609756097562</v>
      </c>
      <c r="I21" s="35">
        <v>166.35294117647058</v>
      </c>
      <c r="J21" s="35">
        <v>9267.2</v>
      </c>
      <c r="K21" s="35">
        <v>5563.2</v>
      </c>
      <c r="L21" s="35">
        <v>2262.4</v>
      </c>
      <c r="M21" s="35">
        <v>113.01463414634148</v>
      </c>
      <c r="N21" s="35">
        <v>169.609756097561</v>
      </c>
      <c r="O21" s="35">
        <v>266.16470588235296</v>
      </c>
    </row>
    <row r="22" spans="1:15" ht="12.75">
      <c r="A22">
        <v>16</v>
      </c>
      <c r="B22" s="31" t="s">
        <v>84</v>
      </c>
      <c r="C22" s="31" t="s">
        <v>12</v>
      </c>
      <c r="D22" s="35">
        <v>4898</v>
      </c>
      <c r="E22" s="35">
        <v>2983</v>
      </c>
      <c r="F22" s="35">
        <v>1544</v>
      </c>
      <c r="G22" s="35">
        <v>73.1044776119403</v>
      </c>
      <c r="H22" s="35">
        <v>111.72284644194757</v>
      </c>
      <c r="I22" s="35">
        <v>164.25531914893617</v>
      </c>
      <c r="J22" s="35">
        <v>7836.8</v>
      </c>
      <c r="K22" s="35">
        <v>4772.8</v>
      </c>
      <c r="L22" s="35">
        <v>2470.4</v>
      </c>
      <c r="M22" s="35">
        <v>116.96716417910449</v>
      </c>
      <c r="N22" s="35">
        <v>178.75655430711612</v>
      </c>
      <c r="O22" s="35">
        <v>262.8085106382979</v>
      </c>
    </row>
    <row r="23" spans="1:15" ht="12.75">
      <c r="A23">
        <v>17</v>
      </c>
      <c r="B23" s="31" t="s">
        <v>84</v>
      </c>
      <c r="C23" s="31" t="s">
        <v>32</v>
      </c>
      <c r="D23" s="35">
        <v>5605</v>
      </c>
      <c r="E23" s="35">
        <v>3426</v>
      </c>
      <c r="F23" s="35">
        <v>1617</v>
      </c>
      <c r="G23" s="35">
        <v>74.73333333333333</v>
      </c>
      <c r="H23" s="35">
        <v>120.21052631578948</v>
      </c>
      <c r="I23" s="35">
        <v>181.68539325842696</v>
      </c>
      <c r="J23" s="35">
        <v>8968</v>
      </c>
      <c r="K23" s="35">
        <v>5481.6</v>
      </c>
      <c r="L23" s="35">
        <v>2587.2</v>
      </c>
      <c r="M23" s="35">
        <v>119.57333333333334</v>
      </c>
      <c r="N23" s="35">
        <v>192.33684210526317</v>
      </c>
      <c r="O23" s="35">
        <v>290.69662921348316</v>
      </c>
    </row>
    <row r="24" spans="1:15" ht="12.75">
      <c r="A24">
        <v>18</v>
      </c>
      <c r="B24" s="31" t="s">
        <v>84</v>
      </c>
      <c r="C24" s="31" t="s">
        <v>33</v>
      </c>
      <c r="D24" s="35">
        <v>4898</v>
      </c>
      <c r="E24" s="35">
        <v>2983</v>
      </c>
      <c r="F24" s="35">
        <v>1677</v>
      </c>
      <c r="G24" s="35">
        <v>73.1044776119403</v>
      </c>
      <c r="H24" s="35">
        <v>111.72284644194757</v>
      </c>
      <c r="I24" s="35">
        <v>178.40425531914892</v>
      </c>
      <c r="J24" s="35">
        <v>7836.8</v>
      </c>
      <c r="K24" s="35">
        <v>4772.8</v>
      </c>
      <c r="L24" s="35">
        <v>2683.2</v>
      </c>
      <c r="M24" s="35">
        <v>116.96716417910449</v>
      </c>
      <c r="N24" s="35">
        <v>178.75655430711612</v>
      </c>
      <c r="O24" s="35">
        <v>285.4468085106383</v>
      </c>
    </row>
    <row r="25" spans="1:15" ht="12.75">
      <c r="A25">
        <v>19</v>
      </c>
      <c r="B25" s="31" t="s">
        <v>84</v>
      </c>
      <c r="C25" s="31" t="s">
        <v>33</v>
      </c>
      <c r="D25" s="35">
        <v>4791</v>
      </c>
      <c r="E25" s="35">
        <v>2688</v>
      </c>
      <c r="F25" s="35">
        <v>1360</v>
      </c>
      <c r="G25" s="35">
        <v>69.03458213256484</v>
      </c>
      <c r="H25" s="35">
        <v>100.67415730337079</v>
      </c>
      <c r="I25" s="35">
        <v>144.68085106382978</v>
      </c>
      <c r="J25" s="35">
        <v>7665.6</v>
      </c>
      <c r="K25" s="35">
        <v>277.33927631782586</v>
      </c>
      <c r="L25" s="35">
        <v>2176</v>
      </c>
      <c r="M25" s="35">
        <v>110.45533141210375</v>
      </c>
      <c r="N25" s="35">
        <v>161.07865168539328</v>
      </c>
      <c r="O25" s="35">
        <v>231.48936170212767</v>
      </c>
    </row>
    <row r="26" spans="1:15" ht="12.75">
      <c r="A26">
        <v>20</v>
      </c>
      <c r="B26" s="31" t="s">
        <v>84</v>
      </c>
      <c r="C26" s="31" t="s">
        <v>71</v>
      </c>
      <c r="D26" s="35">
        <v>4806</v>
      </c>
      <c r="E26" s="35">
        <v>2830</v>
      </c>
      <c r="F26" s="35">
        <v>1487</v>
      </c>
      <c r="G26" s="35">
        <v>71.30563798219583</v>
      </c>
      <c r="H26" s="35">
        <v>107.60456273764258</v>
      </c>
      <c r="I26" s="35">
        <v>161.63043478260872</v>
      </c>
      <c r="J26" s="35">
        <v>7689.6</v>
      </c>
      <c r="K26" s="35">
        <v>4528</v>
      </c>
      <c r="L26" s="35">
        <v>2379.2</v>
      </c>
      <c r="M26" s="35">
        <v>114.08902077151333</v>
      </c>
      <c r="N26" s="35">
        <v>172.16730038022814</v>
      </c>
      <c r="O26" s="35">
        <v>258.60869565217394</v>
      </c>
    </row>
    <row r="27" spans="1:15" ht="12.75">
      <c r="A27">
        <v>21</v>
      </c>
      <c r="B27" s="31" t="s">
        <v>69</v>
      </c>
      <c r="C27" s="31" t="s">
        <v>74</v>
      </c>
      <c r="D27" s="35">
        <v>6819</v>
      </c>
      <c r="E27" s="35">
        <v>5026</v>
      </c>
      <c r="F27" s="35">
        <v>2724.15</v>
      </c>
      <c r="G27" s="35">
        <v>104.58588957055214</v>
      </c>
      <c r="H27" s="35">
        <v>126.91919191919192</v>
      </c>
      <c r="I27" s="35">
        <v>159.30701754385964</v>
      </c>
      <c r="J27" s="35">
        <v>10910.4</v>
      </c>
      <c r="K27" s="35">
        <v>8041.6</v>
      </c>
      <c r="L27" s="35">
        <v>4358.64</v>
      </c>
      <c r="M27" s="35">
        <v>167.33742331288343</v>
      </c>
      <c r="N27" s="35">
        <v>203.07070707070707</v>
      </c>
      <c r="O27" s="35">
        <v>254.89122807017543</v>
      </c>
    </row>
    <row r="28" spans="1:15" ht="12.75">
      <c r="A28">
        <v>22</v>
      </c>
      <c r="B28" s="31" t="s">
        <v>36</v>
      </c>
      <c r="C28" s="31" t="s">
        <v>37</v>
      </c>
      <c r="D28" s="35">
        <v>4362</v>
      </c>
      <c r="E28" s="35">
        <v>2985</v>
      </c>
      <c r="F28" s="35">
        <v>1705</v>
      </c>
      <c r="G28" s="35">
        <v>64.33628318584071</v>
      </c>
      <c r="H28" s="35">
        <v>65.31728665207876</v>
      </c>
      <c r="I28" s="35">
        <v>41.89189189189189</v>
      </c>
      <c r="J28" s="35">
        <v>6979.2</v>
      </c>
      <c r="K28" s="35">
        <v>4776</v>
      </c>
      <c r="L28" s="35">
        <v>2728</v>
      </c>
      <c r="M28" s="35">
        <v>102.93805309734515</v>
      </c>
      <c r="N28" s="35">
        <v>104.50765864332602</v>
      </c>
      <c r="O28" s="35">
        <v>67.02702702702702</v>
      </c>
    </row>
    <row r="29" spans="1:15" ht="12.75">
      <c r="A29">
        <v>23</v>
      </c>
      <c r="B29" s="31" t="s">
        <v>52</v>
      </c>
      <c r="C29" s="31" t="s">
        <v>23</v>
      </c>
      <c r="D29" s="35">
        <v>6405</v>
      </c>
      <c r="E29" s="35"/>
      <c r="F29" s="35"/>
      <c r="G29" s="35">
        <v>74.91228070175438</v>
      </c>
      <c r="H29" s="35"/>
      <c r="I29" s="35"/>
      <c r="J29" s="35">
        <v>10248</v>
      </c>
      <c r="K29" s="35"/>
      <c r="L29" s="35"/>
      <c r="M29" s="35">
        <v>119.85964912280701</v>
      </c>
      <c r="N29" s="35"/>
      <c r="O29" s="35"/>
    </row>
    <row r="30" spans="1:15" ht="12.75">
      <c r="A30">
        <v>24</v>
      </c>
      <c r="B30" s="31" t="s">
        <v>52</v>
      </c>
      <c r="C30" s="31" t="s">
        <v>25</v>
      </c>
      <c r="D30" s="35">
        <v>5351</v>
      </c>
      <c r="E30" s="35"/>
      <c r="F30" s="35"/>
      <c r="G30" s="35">
        <v>78.11678832116789</v>
      </c>
      <c r="H30" s="35"/>
      <c r="I30" s="35"/>
      <c r="J30" s="35">
        <v>8561.6</v>
      </c>
      <c r="K30" s="35"/>
      <c r="L30" s="35"/>
      <c r="M30" s="35">
        <v>124.98686131386863</v>
      </c>
      <c r="N30" s="35"/>
      <c r="O30" s="35"/>
    </row>
    <row r="31" spans="1:15" ht="12.75">
      <c r="A31">
        <v>25</v>
      </c>
      <c r="B31" s="31" t="s">
        <v>52</v>
      </c>
      <c r="C31" s="31" t="s">
        <v>27</v>
      </c>
      <c r="D31" s="35">
        <v>5451</v>
      </c>
      <c r="E31" s="35"/>
      <c r="F31" s="35"/>
      <c r="G31" s="35">
        <v>69</v>
      </c>
      <c r="H31" s="35"/>
      <c r="I31" s="35"/>
      <c r="J31" s="35">
        <v>8721.6</v>
      </c>
      <c r="K31" s="35"/>
      <c r="L31" s="35"/>
      <c r="M31" s="35">
        <v>110.4</v>
      </c>
      <c r="N31" s="35"/>
      <c r="O31" s="35"/>
    </row>
    <row r="32" spans="1:15" ht="12.75">
      <c r="A32">
        <v>26</v>
      </c>
      <c r="B32" s="31" t="s">
        <v>70</v>
      </c>
      <c r="C32" s="31" t="s">
        <v>39</v>
      </c>
      <c r="D32" s="35">
        <v>4315</v>
      </c>
      <c r="E32" s="35">
        <v>2775</v>
      </c>
      <c r="F32" s="35">
        <v>1766</v>
      </c>
      <c r="G32" s="35">
        <v>75.70175438596492</v>
      </c>
      <c r="H32" s="35">
        <v>71.52061855670104</v>
      </c>
      <c r="I32" s="35">
        <v>50.457142857142856</v>
      </c>
      <c r="J32" s="35">
        <v>6904</v>
      </c>
      <c r="K32" s="35">
        <v>4440</v>
      </c>
      <c r="L32" s="35">
        <v>2825.6</v>
      </c>
      <c r="M32" s="35">
        <v>121.12280701754388</v>
      </c>
      <c r="N32" s="35">
        <v>114.43298969072167</v>
      </c>
      <c r="O32" s="35">
        <v>80.73142857142858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20" sqref="O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24" sqref="Q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N21" sqref="N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Hunter Fan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 Mehta</dc:creator>
  <cp:keywords/>
  <dc:description/>
  <cp:lastModifiedBy>Melissa K. Huhn</cp:lastModifiedBy>
  <cp:lastPrinted>2001-04-20T21:04:41Z</cp:lastPrinted>
  <dcterms:created xsi:type="dcterms:W3CDTF">2001-03-16T19:15:26Z</dcterms:created>
  <dcterms:modified xsi:type="dcterms:W3CDTF">2002-09-12T16:15:33Z</dcterms:modified>
  <cp:category/>
  <cp:version/>
  <cp:contentType/>
  <cp:contentStatus/>
</cp:coreProperties>
</file>