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55" windowHeight="5280" activeTab="2"/>
  </bookViews>
  <sheets>
    <sheet name="Component Consolidate Acct Sum " sheetId="1" r:id="rId1"/>
    <sheet name="FBI S&amp;E" sheetId="2" r:id="rId2"/>
    <sheet name="FBI Construction" sheetId="3" r:id="rId3"/>
  </sheets>
  <definedNames>
    <definedName name="\D">'FBI S&amp;E'!#REF!</definedName>
    <definedName name="_xlnm.Print_Area" localSheetId="0">'Component Consolidate Acct Sum '!$A$1:$P$85</definedName>
    <definedName name="_xlnm.Print_Area" localSheetId="1">'FBI S&amp;E'!$A$1:$AE$118</definedName>
  </definedNames>
  <calcPr fullCalcOnLoad="1"/>
</workbook>
</file>

<file path=xl/sharedStrings.xml><?xml version="1.0" encoding="utf-8"?>
<sst xmlns="http://schemas.openxmlformats.org/spreadsheetml/2006/main" count="328" uniqueCount="140">
  <si>
    <t>The FBI proposes an offset of $10,000,000 from its non-operational travel and conferences funding so that resources may be directed toward its critical operational needs.</t>
  </si>
  <si>
    <t>Non-recurral of Hurricane Supplemental .......….........................................................................................................</t>
  </si>
  <si>
    <t>Total Technical Adjustments .......….........................................................................................................</t>
  </si>
  <si>
    <t>Annualization of 2006 positions (Dollars) .......................................................................................…</t>
  </si>
  <si>
    <t>Annualization 2005 positions (Dollars) ............................................................................................................</t>
  </si>
  <si>
    <t>2007 Current Services ..........................................................................................................................................</t>
  </si>
  <si>
    <t>Non-recurring Decreases ................................................................................................................................................</t>
  </si>
  <si>
    <t xml:space="preserve">2007 Request ................................................................................................................................................................ </t>
  </si>
  <si>
    <t>2006 Rescission -- Government-wide reduction (1.0%)............................................................................…</t>
  </si>
  <si>
    <t>2006 Rescission -- Reduction applied to DOJ (0.28%).............................................................................…</t>
  </si>
  <si>
    <t>2006 Hurricane Supplemental .....................................................................................................................</t>
  </si>
  <si>
    <t>Strategic Goal One: Prevent Terrorism and Promote the Nation’s Security..............................................................................................................................................................................................................</t>
  </si>
  <si>
    <t xml:space="preserve"> Pos.</t>
  </si>
  <si>
    <t xml:space="preserve"> Perm.</t>
  </si>
  <si>
    <t/>
  </si>
  <si>
    <t xml:space="preserve"> </t>
  </si>
  <si>
    <t>(Dollars in thousands)</t>
  </si>
  <si>
    <t>1.</t>
  </si>
  <si>
    <t>2.</t>
  </si>
  <si>
    <t>3.</t>
  </si>
  <si>
    <t>4.</t>
  </si>
  <si>
    <t>Amount</t>
  </si>
  <si>
    <t>Comparison by activity and program</t>
  </si>
  <si>
    <t>FTE</t>
  </si>
  <si>
    <t>Grand Total</t>
  </si>
  <si>
    <t>Perm</t>
  </si>
  <si>
    <t>Perm.</t>
  </si>
  <si>
    <t>Pos.</t>
  </si>
  <si>
    <t>Reimbursable FTE</t>
  </si>
  <si>
    <t>SALARIES AND EXPENSES</t>
  </si>
  <si>
    <t>(Dollars in Thousands)</t>
  </si>
  <si>
    <t xml:space="preserve">SALARIES AND EXPENSES  </t>
  </si>
  <si>
    <t>CONSTRUCTION</t>
  </si>
  <si>
    <t xml:space="preserve">   TOTAL</t>
  </si>
  <si>
    <t>Increases:</t>
  </si>
  <si>
    <t>Decreases:</t>
  </si>
  <si>
    <t>Strategic Goal One:  Prevent Terrorism and Promote the Nation’s Security</t>
  </si>
  <si>
    <t>Strategic Goal Two:  Enforce Federal Laws and Represent the Rights and Interests of the American People</t>
  </si>
  <si>
    <t>Strategic Goal Three:  Assist State, Local, and Tribal Efforts to Prevent or Reduce Crime and Violence</t>
  </si>
  <si>
    <t>*************MACRO AREA ********************************</t>
  </si>
  <si>
    <t>********** ALT-Z  (ADDS DOTS TO LABEL)**************</t>
  </si>
  <si>
    <t>{edit}......................................~{d 2}</t>
  </si>
  <si>
    <t>********** ALT-D  (DELETES 1 COLUMN)**************</t>
  </si>
  <si>
    <t>/WDC~{R 2}</t>
  </si>
  <si>
    <t>2005 Obligations .............................................................................................................................................</t>
  </si>
  <si>
    <t>2007 Request................................................................................................................................................................</t>
  </si>
  <si>
    <t xml:space="preserve">     Change 2007 from 2006...................................................................................................................................................</t>
  </si>
  <si>
    <t>2007 Request</t>
  </si>
  <si>
    <t>2007 Current Services</t>
  </si>
  <si>
    <t>DHS Security Charges ....................................................................................................................................</t>
  </si>
  <si>
    <t>Moves (Lease Expirations) ......................................................................................................................</t>
  </si>
  <si>
    <t>Overseas Capital Security-Cost Sharing .................................................................................................................................…</t>
  </si>
  <si>
    <t>Transfers:</t>
  </si>
  <si>
    <t>Total Adjustments to Base ........................................................................................................................................................</t>
  </si>
  <si>
    <t>Total Program Changes</t>
  </si>
  <si>
    <t>FEDERAL BUREAU OF INVESTIGATION</t>
  </si>
  <si>
    <t>2006 Enacted                                            (w/ Rescissions and Supplemental)</t>
  </si>
  <si>
    <t>Program Offsets</t>
  </si>
  <si>
    <t>Program Increases by Strategic Goal</t>
  </si>
  <si>
    <t>Restoration of 2006 Government-wide reduction (1.0%) .......….........................................................................................................</t>
  </si>
  <si>
    <t>2.  Intelligence Operations and Production</t>
  </si>
  <si>
    <t>3.  Intelligence Human Resources Requirements</t>
  </si>
  <si>
    <t>4.  Intelligence Resources and Authorities</t>
  </si>
  <si>
    <t>6.  Counterterrorism Response Capabilities</t>
  </si>
  <si>
    <t>8. Information Technology Infrastructure</t>
  </si>
  <si>
    <t>9. Information Technology Management</t>
  </si>
  <si>
    <t>10. Identification Systems</t>
  </si>
  <si>
    <t>11. IDENT/IAFIS Interoperability</t>
  </si>
  <si>
    <t>1.   Travel and Conferences</t>
  </si>
  <si>
    <t>2.  Realignment of Criminal Investigative Agents to Counterterrorism</t>
  </si>
  <si>
    <t>[300]</t>
  </si>
  <si>
    <t>[$51,600]</t>
  </si>
  <si>
    <t>1. Intelligence Infrastructure Requirements</t>
  </si>
  <si>
    <r>
      <t>HEALTH CARE FRAUD AND ABUSE CONTROL ACCOUNT</t>
    </r>
    <r>
      <rPr>
        <vertAlign val="superscript"/>
        <sz val="10"/>
        <rFont val="Arial"/>
        <family val="2"/>
      </rPr>
      <t xml:space="preserve"> 1</t>
    </r>
  </si>
  <si>
    <t>[775]</t>
  </si>
  <si>
    <t>[114,000]</t>
  </si>
  <si>
    <t>[760]</t>
  </si>
  <si>
    <t>[806]</t>
  </si>
  <si>
    <t>[-15]</t>
  </si>
  <si>
    <t>[$114,000]</t>
  </si>
  <si>
    <t>2006 Rescission -- Rescission of 2006 Prior Year Unobligated Balances..........................................................................…</t>
  </si>
  <si>
    <t>Health Insurance Portability and Accountablility Act</t>
  </si>
  <si>
    <t>[116,001]</t>
  </si>
  <si>
    <t>[-2,001]</t>
  </si>
  <si>
    <t>Subtotal Increases .....................................................................................................................................................................................................................................................................</t>
  </si>
  <si>
    <t>Subtotal Decreases......................................................................................................................................................................................................................................................................</t>
  </si>
  <si>
    <t>Technical Adjustments:</t>
  </si>
  <si>
    <t>Adjustments to Base:</t>
  </si>
  <si>
    <t>Program Changes:</t>
  </si>
  <si>
    <t>2007 Impact of 2006 Rescission (1.0%) ......….........................................................................................................</t>
  </si>
  <si>
    <t>7. SENTINEL</t>
  </si>
  <si>
    <t>1/ The FBI’s FY 2007 Health Care Fraud resources provided from the Department of Health and Human Services’ Health Care Fraud and Abuse Control (HCFAC) Program reflect a 15 FTE reduction due to absorption of pay raise and inflationary costs within the programs statutory cap.  The FBI’s total resource amount from the HCFAC Program is statutorily capped at $114,000,000 (P.L. 104-191).  The funding cap does not allow for $2,001,000 calculated as FY 2007 adjustments to base.</t>
  </si>
  <si>
    <r>
      <t xml:space="preserve">The FBI proposes to realign 300 agents from criminal to counterterrorism matters to better meet its growing counterterrorism requirements.  </t>
    </r>
    <r>
      <rPr>
        <sz val="14"/>
        <rFont val="Arial"/>
        <family val="2"/>
      </rPr>
      <t>This permanent shift of agent resources further aligns the FBI's investigative effort to address its highest priority, protecting the United States from terrorist attack.  This request is consistent with the FBI's multi-year approach of building a capability commensurate with the shift of focus from an investigative to an intelligence agency and the increasing threat facing the United States.</t>
    </r>
  </si>
  <si>
    <t>DEA Special Operations Division Transfer.......….........................................................................................................…</t>
  </si>
  <si>
    <t>National Counterterrorism Center Transfer .......….........................................................................................................…</t>
  </si>
  <si>
    <t>Director of National Intelligence Transfer .......….........................................................................................................…</t>
  </si>
  <si>
    <r>
      <t>The FBI requests $15,078,000 in non-personnel funding to provide essential infrastructure enhancements to strengthen its Intelligence Program.</t>
    </r>
    <r>
      <rPr>
        <sz val="14"/>
        <rFont val="Arial"/>
        <family val="2"/>
      </rPr>
      <t xml:space="preserve">  As its Intelligence Program continues to grow, the FBI must ensure that sufficient non-personnel resources exist to support the infrastructure required to accommodate this growth.  The request will fund the Electronic Surveillance Data Management System and four information technology and information systems.  The Center for Intelligence Training and Sensitive Compartmented Information Facilities requests also satisfy this requirement and are requested under the FBI's construction appropriation.  FY 2007 current services resources are 3 positions, 3 FTE and $36,329,000 ($35,996,000 non-personnel); total FY 2007 resources are 3 positions, 3 FTE and $51,407,000 ($51,074,000 non-personnel).  Note: the above mentioned resources include base funding for SCIFs.  FY 2007 base resources for SCIFs is $30.5 million.  These resources are also accounted for in the construction account.</t>
    </r>
  </si>
  <si>
    <r>
      <t xml:space="preserve">The FBI requests 57 positions (1 agent), 29 FTE, and $16,009,000 for initiatives that support the Directorate of Intelligence's core intelligence processes.  </t>
    </r>
    <r>
      <rPr>
        <sz val="14"/>
        <rFont val="Arial"/>
        <family val="2"/>
      </rPr>
      <t>This funding will meet intelligence operations and production requirements to ensure the effective operation of the FBI's growing Intelligence Program, which provides analytical support to priority counterterrorism, counterintelligence, cyber, and criminal investigations.  These resources will significantly improve the FBI's ability to collect and exploit raw intelligence data in order to connect the dots and share intelligence internally and with its Intelligence Community partners.  FY 2007 current services resources are 2,372 positions, 2,372 FTE and $200,804,000 ($5,521,000 non-personnel); total FY 2007 resources are 2,429 positions (4 agents), 2,401 FTE, and $216,813,000 ($5,521,000 non-personnel).</t>
    </r>
  </si>
  <si>
    <r>
      <t>The FBI requests $6,000,000 in non-personnel funding to meet important human resource requirements associated with its growing Intelligence Program and Intelligence Career Service (ICS).</t>
    </r>
    <r>
      <rPr>
        <sz val="14"/>
        <rFont val="Arial"/>
        <family val="2"/>
      </rPr>
      <t xml:space="preserve">  As the FBI continues the process of building and strengthening its Intelligence Program, it is focusing on a number of human resource areas that are critical to this process, including intelligence training and intelligence officer certification.  This initiative provides $5,000,000 to enhance training for Intelligence Career Service personnel and $1,000,000 to implement the Intelligence Officer Certification Program.  FY 2007 current services resources are 15 positions, 15 FTE and $21,476,000 ($20,021,000 non-personnel); total FY 2007 resources are 15 positions (2 agents), 15 FTE and $27,476,000 ($26,021,000 non-personnel).</t>
    </r>
  </si>
  <si>
    <r>
      <t>The FBI requests 1 position, 0 FTE, and $2,572,000 to provide resources for the Office of IT Program Management, under the Office of the Chief Information Officer, for Information Technology Management.</t>
    </r>
    <r>
      <rPr>
        <sz val="14"/>
        <rFont val="Arial"/>
        <family val="2"/>
      </rPr>
      <t xml:space="preserve">  This enhancement would provide the resources necessary to provide project management oversight controls, deliver project documentation and provide contractor and contract acquisition support.  FY 2007 current services resources are 10 positions, 10 FTE and $14,823,000; total FY 2007 resources are 11 positions, 10 FTE, and $17,935,000 ($15,989,000 non-personnel). </t>
    </r>
  </si>
  <si>
    <r>
      <t>The FBI requests $33,000,000 in non-personnel funding to purchase hardware, software, and contract services to support development of the Initial Operating Capability (IOC), IOC Build 2, of the Interoperability initiative in FY 2007.</t>
    </r>
    <r>
      <rPr>
        <sz val="14"/>
        <rFont val="Arial"/>
        <family val="2"/>
      </rPr>
      <t xml:space="preserve">   The requested resources would be used for IOC, which will include the development of the Biometric Reciprocal Identification Gateway (BRIDG).  The BRIDG will provide the needed infrastructure necessary to exchange data between the FBI’s IAFIS and the Department of Homeland Security's (DHS) IDENT system.  Additionally, the BRIDG will allow increased search capability of DHS data for criminal and non-criminal justice purposes.  FY 2007 current services resources are $2,859,000 (non-personnel); total FY 2007 resources are $35,859,000 (non-personnel)</t>
    </r>
    <r>
      <rPr>
        <sz val="14"/>
        <color indexed="10"/>
        <rFont val="Arial"/>
        <family val="2"/>
      </rPr>
      <t>.</t>
    </r>
  </si>
  <si>
    <r>
      <t>The FBI requests 2 positions, 1 FTE, and $10,000,000 for the strengthening of its IT infrastructure.</t>
    </r>
    <r>
      <rPr>
        <sz val="14"/>
        <rFont val="Arial"/>
        <family val="2"/>
      </rPr>
      <t xml:space="preserve">  This request serves to fulfill one of the FBI's essential needs to build services within the Service-Oriented Architecture (SOA) that are not in the scope of SENTINEL  Through the provision of “back office” hardware and software, Special Agents and Intelligence Analysts will be better able to run IT applications needed for mission-critical assignments. An SOA will also include an enterprise service bus which will provide faster application integration and the ability to meet operational demands quickly for different kinds of software, such as search, link-node, and geospatial analysis applications.  There are no FY 2007 current services resources for this initiative.</t>
    </r>
  </si>
  <si>
    <t>5.  Headquarters Space and Facility Infrastructure</t>
  </si>
  <si>
    <r>
      <t>The FBI requests $13,799,000 in non-personnel funding to fund FBI Headquarters (HQ) space and facility initiatives.  Of this amount, $8,824,000 (all non-personnel) will be used to cover the costs of additional space requirements at the FBIHQ Annex.</t>
    </r>
    <r>
      <rPr>
        <sz val="14"/>
        <rFont val="Arial"/>
        <family val="2"/>
      </rPr>
      <t xml:space="preserve">  Since the FBI needs 150,000 square feet of usable space to accommodate new positions funded through FY 2006, funds will be used to acquire an FBIHQ Annex, which will be located in the Washington, DC metropolitan area.  Funding of $4,975,000 will be used to create and maintain two Information Technology (IT) initiatives.  The first database will allow the FBI to efficiently and appropriately apportion space to FBI divisions and conduct long-range planning of facilities and space.  The second system will handle preventative maintenance tasks.  There are no FY 2007 current services resources.</t>
    </r>
  </si>
  <si>
    <r>
      <t>The FBI requests 15 positions, 7 FTE, and $25,872,000 ($24,284,000 non-personnel) for its Render Safe Mission and to provide a Radiological Evidence Examination Facility (REEF) at the Savannah River National Laboratory.</t>
    </r>
    <r>
      <rPr>
        <sz val="14"/>
        <rFont val="Arial"/>
        <family val="2"/>
      </rPr>
      <t xml:space="preserve">  The Render Safe portion of this request (14 positions, 7 FTE, and $9,700,000) is intended to enhance existing technical teams and to stand up the National Asset Commander’s Staff.  The REEF portion of this request (1 position, 0 FTE, and $16,172,000) is to provide a facility to process evidence collected in nuclear terrorism investigations.  FY 2007 current services resources are 27 positions, 27 FTE, and $9,257,000 ($6,111,000 non-personnel);</t>
    </r>
    <r>
      <rPr>
        <sz val="14"/>
        <color indexed="10"/>
        <rFont val="Arial"/>
        <family val="2"/>
      </rPr>
      <t xml:space="preserve"> </t>
    </r>
    <r>
      <rPr>
        <sz val="14"/>
        <rFont val="Arial"/>
        <family val="2"/>
      </rPr>
      <t>total FY 2007 resources are 42 positions, 34 FTE and $35,129,000.</t>
    </r>
  </si>
  <si>
    <r>
      <t>The FBI requests $38,138,000 in non-personnel funding to support second year development of the Next Generation Integrated Automated Fingerprint Identification System (NGI) initiative.</t>
    </r>
    <r>
      <rPr>
        <sz val="14"/>
        <rFont val="Arial"/>
        <family val="2"/>
      </rPr>
      <t xml:space="preserve">  The requested resources would improve IAFIS speed and accuracy through advanced fingerprint identification technology and automation of text-based quality checks on fingerprint transactions, enhance the Criminal History Record Information database, and improve latent palm print capabilities.  Additionally, travel and training funds are required to ensure development proceeds according to the FBI's five-year implementation plan for the NGI initiative.  In the FY 2006 CJS Appropriation Conference Report, the FBI was directed by Congress to use $16.8 million of Criminal Justice Information Services' user fees to fund the first year development costs of NGI.  However, there are no dedicated FY 2007 current services resources for this initiative.</t>
    </r>
  </si>
  <si>
    <r>
      <t>The FBI requests $6,666,000 in non-personnel funding to operate and maintain the Law Enforcement Online (LEO) primary and disaster recovery sites.</t>
    </r>
    <r>
      <rPr>
        <sz val="14"/>
        <rFont val="Arial"/>
        <family val="2"/>
      </rPr>
      <t xml:space="preserve">  LEO provides a secure common communication link to all levels of law enforcement and criminal justice communities by providing broad, immediate dissemination and exchange of Sensitive But Unclassified (SBU) law enforcement information.  The system provides a vehicle for these communities to exchange information, conduct on-line education programs, and participate in professional special interest and topically-focused dialogue.  FY 2007 current services resources are 40 positions, 40 FTE and $17,792,000 ($14,500,000 non-personnel); total FY 2007 resources are 40 positions (4 agents), 40 FTE and $24,458,000 ($21,166,000 non-personnel).</t>
    </r>
  </si>
  <si>
    <r>
      <t>The FBI requests $100,000,000 in non-personnel funding for the continued development and implementation of SENTINEL.</t>
    </r>
    <r>
      <rPr>
        <sz val="14"/>
        <rFont val="Arial"/>
        <family val="2"/>
      </rPr>
      <t xml:space="preserve">  The SENTINEL system represents the primary information repository to be used for analysis and reporting for both investigative and administrative casework.  SENTINEL will provide web-based access for all users and an improved search and indexing capability yielding access to all relevant data. SENTINEL will also provide electronic case management, records management, case tasking, workflow management, evidence management, and a records search and reporting capability that will replace the current paper-based case management system and its related support capabilities.  In FY 2006, a one-time reprogramming of $97,000,000 was approved for Phase I requirements, including the foundational infrastructure upon which further capability will be built, an interface to the legacy ACS case management system and initial search capabilities.  There are no FY 2007 current services resources for SENTINEL.</t>
    </r>
  </si>
  <si>
    <t>Program Increases ..................................................................................................................................</t>
  </si>
  <si>
    <t>Total Program Changes …………………………………………...………………………………………………...………..………</t>
  </si>
  <si>
    <t>Offsets………………………………………………………………………..…..………….…………………….…………....………………….</t>
  </si>
  <si>
    <t xml:space="preserve">  Change 2007 from 2006 .................................................................................................................................</t>
  </si>
  <si>
    <t>2006 Appropriation..............................................................................................................................................</t>
  </si>
  <si>
    <t>2006 Enacted (with Rescissions and Supplemental) .......................................................................</t>
  </si>
  <si>
    <t>Subtotal Transfers .......….........................................................................................................………….</t>
  </si>
  <si>
    <t>2007 Pay Raise (2.2%) .........….........................................................................................................……..</t>
  </si>
  <si>
    <t>Annualization of 2006 Pay Raise  (3.1%) .....…...............................................................……………………</t>
  </si>
  <si>
    <t>Annualization of 2006 positions (FTE) .......................................................................................…………..</t>
  </si>
  <si>
    <t>GSA Rent ........................................................................................................................................................</t>
  </si>
  <si>
    <t>ICASS .............................................................................................................................................................</t>
  </si>
  <si>
    <t>Total Adjustments to Base and Technical Adjustments………………………………..</t>
  </si>
  <si>
    <t>Counterterrorism/Counterintelligence……………………………..</t>
  </si>
  <si>
    <t>Criminal Enterprises and Federal Crimes...............................</t>
  </si>
  <si>
    <t>Criminal Justice Services.........................................................</t>
  </si>
  <si>
    <t>Total...................................................................................................</t>
  </si>
  <si>
    <t>Intelligence…………………………………………………………………………….</t>
  </si>
  <si>
    <t>Total Program Increases...........................................................................................................................................................................................................</t>
  </si>
  <si>
    <t>Strategic Goal Three: Assist State, Local, and Tribal Efforts to Prevent or Reduce Crime and Violence……..…………………………………………..................................……………</t>
  </si>
  <si>
    <t>Total Program Offsets..........................................................................................................................................…......................................................………..</t>
  </si>
  <si>
    <t>Total Program Changes, Federal Bureau of Investigation, Salaries and Expenses.........................................................................................................................</t>
  </si>
  <si>
    <t>2006 Enacted                                                       (w/ Rescissions and Supplemental)</t>
  </si>
  <si>
    <t>Total.................................................................................</t>
  </si>
  <si>
    <t>Strategic Goal One: Prevent Terrorism and Promote the Nation’s Security........................................................................................................................................................................................</t>
  </si>
  <si>
    <t xml:space="preserve">1. Sensitive Compartmented Information Facilities (SCIFs) </t>
  </si>
  <si>
    <r>
      <t xml:space="preserve">The FBI requests $33,191,000 in non-personnel funding for the construction of SCIF space. </t>
    </r>
    <r>
      <rPr>
        <sz val="14"/>
        <rFont val="Arial"/>
        <family val="2"/>
      </rPr>
      <t xml:space="preserve"> Legislation and Presidential memorandums have directed the FBI to create an integrated world-wide capability for intelligence collection, exploitation, analysis, and information sharing.  As a result, the FBI's focus has shifted significantly towards increased participation with its Intelligence Community Partners.  The FBI will begin a multi-year initiative to establish an Intelligence Work Environment comprised of the physical and cyber infrastructure required by its intelligence professionals to access, work with, and share material at all classification levels. The requested funding will be used for constructing additional SCI accredited space.  FY 2007 current services resources are $30,500,000; total FY 2007 resources are $63,691,000 (all non-personnel).</t>
    </r>
  </si>
  <si>
    <t>2.  Center for Intelligence Training</t>
  </si>
  <si>
    <r>
      <t>The FBI requests $6,311,000 in non-personnel funding for the Architecture and Engineering Study to begin the first year of a four year design and construction project to develop the Center for Intelligence Training at the FBI Academy complex.</t>
    </r>
    <r>
      <rPr>
        <sz val="14"/>
        <rFont val="Arial"/>
        <family val="2"/>
      </rPr>
      <t xml:space="preserve">  The overall plan entails the construction of secure classrooms, a dormitory, office space, an on-site cafeteria and required intelligence infrastructure improvements.  The construction of this facility would fill significant lodging and training shortfalls at the FBI Academy complex to allow for more on-site training and provide significant annual savings in travel time and hotel costs.  There are no FY 2007 current services resources.</t>
    </r>
  </si>
  <si>
    <t>3.  Interim Hostage Rescue Team Space</t>
  </si>
  <si>
    <r>
      <t xml:space="preserve">The FBI requests $11,890,000 in non-personnel funding to construct, repair, and improve the current facilities of the Tactical Support Branch of the Critical Incident Response Group located at Quantico, Virginia. </t>
    </r>
    <r>
      <rPr>
        <sz val="14"/>
        <rFont val="Arial"/>
        <family val="2"/>
      </rPr>
      <t xml:space="preserve"> Specifically, the FBI seeks to 1) demolish the main Hostage Rescue Team (HRT) building and replace it with a multi-level parking garage, as well as add a surface parking lot between the garage and the helicopter landing pad, and 2) build a larger main HRT building, with a minimum of three levels, climate-controlled storage and warehouse space, as well as office space and training classrooms.  There are no FY 2007 current services resources.
</t>
    </r>
  </si>
  <si>
    <t>Total Program Changes, Federal Bureau of Investigation, Construction..........................................................................................................................................…</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</si>
</sst>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
    <numFmt numFmtId="167" formatCode="0.00_);\(0.00\)"/>
    <numFmt numFmtId="168" formatCode="0.0_);\(0.0\)"/>
    <numFmt numFmtId="169" formatCode="0_);\(0\)"/>
    <numFmt numFmtId="170" formatCode="&quot;Yes&quot;;&quot;Yes&quot;;&quot;No&quot;"/>
    <numFmt numFmtId="171" formatCode="&quot;True&quot;;&quot;True&quot;;&quot;False&quot;"/>
    <numFmt numFmtId="172" formatCode="&quot;On&quot;;&quot;On&quot;;&quot;Off&quot;"/>
    <numFmt numFmtId="173" formatCode="[$€-2]\ #,##0.00_);[Red]\([$€-2]\ #,##0.00\)"/>
  </numFmts>
  <fonts count="19">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u val="single"/>
      <sz val="12"/>
      <name val="Arial"/>
      <family val="0"/>
    </font>
    <font>
      <sz val="14"/>
      <name val="Arial"/>
      <family val="0"/>
    </font>
    <font>
      <sz val="16"/>
      <name val="Arial"/>
      <family val="0"/>
    </font>
    <font>
      <u val="single"/>
      <sz val="14"/>
      <name val="Arial"/>
      <family val="0"/>
    </font>
    <font>
      <b/>
      <sz val="14"/>
      <name val="Arial"/>
      <family val="0"/>
    </font>
    <font>
      <b/>
      <u val="single"/>
      <sz val="14"/>
      <name val="Arial"/>
      <family val="0"/>
    </font>
    <font>
      <u val="doubleAccounting"/>
      <sz val="10"/>
      <name val="Arial"/>
      <family val="0"/>
    </font>
    <font>
      <i/>
      <sz val="14"/>
      <name val="Arial"/>
      <family val="2"/>
    </font>
    <font>
      <u val="single"/>
      <sz val="6"/>
      <color indexed="12"/>
      <name val="Arial"/>
      <family val="0"/>
    </font>
    <font>
      <u val="single"/>
      <sz val="6"/>
      <color indexed="36"/>
      <name val="Arial"/>
      <family val="0"/>
    </font>
    <font>
      <vertAlign val="superscript"/>
      <sz val="10"/>
      <name val="Arial"/>
      <family val="2"/>
    </font>
    <font>
      <b/>
      <u val="single"/>
      <sz val="12"/>
      <name val="Arial"/>
      <family val="0"/>
    </font>
    <font>
      <sz val="14"/>
      <color indexed="10"/>
      <name val="Arial"/>
      <family val="2"/>
    </font>
  </fonts>
  <fills count="3">
    <fill>
      <patternFill/>
    </fill>
    <fill>
      <patternFill patternType="gray125"/>
    </fill>
    <fill>
      <patternFill patternType="solid">
        <fgColor indexed="43"/>
        <bgColor indexed="64"/>
      </patternFill>
    </fill>
  </fills>
  <borders count="21">
    <border>
      <left/>
      <right/>
      <top/>
      <bottom/>
      <diagonal/>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right/>
      <top/>
      <bottom style="thin"/>
    </border>
    <border>
      <left style="thin"/>
      <right>
        <color indexed="63"/>
      </right>
      <top style="thin"/>
      <bottom>
        <color indexed="63"/>
      </bottom>
    </border>
    <border>
      <left/>
      <right>
        <color indexed="63"/>
      </right>
      <top/>
      <bottom style="thin"/>
    </border>
    <border>
      <left>
        <color indexed="63"/>
      </left>
      <right>
        <color indexed="63"/>
      </right>
      <top/>
      <bottom style="thin"/>
    </border>
    <border>
      <left>
        <color indexed="63"/>
      </left>
      <right/>
      <top/>
      <bottom style="thin"/>
    </border>
    <border>
      <left/>
      <right/>
      <top style="thin"/>
      <bottom/>
    </border>
  </borders>
  <cellStyleXfs count="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cellStyleXfs>
  <cellXfs count="290">
    <xf numFmtId="3" fontId="0" fillId="0" borderId="0" xfId="0" applyAlignment="1">
      <alignment/>
    </xf>
    <xf numFmtId="3" fontId="7" fillId="0" borderId="0" xfId="0" applyAlignment="1">
      <alignment/>
    </xf>
    <xf numFmtId="3" fontId="7" fillId="0" borderId="0" xfId="0" applyAlignment="1">
      <alignment wrapText="1"/>
    </xf>
    <xf numFmtId="3" fontId="4" fillId="0" borderId="0" xfId="0" applyAlignment="1">
      <alignment/>
    </xf>
    <xf numFmtId="3" fontId="8" fillId="0" borderId="0" xfId="0" applyAlignment="1">
      <alignment/>
    </xf>
    <xf numFmtId="3" fontId="7" fillId="0" borderId="0" xfId="0" applyAlignment="1">
      <alignment vertical="top" wrapText="1"/>
    </xf>
    <xf numFmtId="3" fontId="11" fillId="0" borderId="0" xfId="0" applyAlignment="1">
      <alignment horizontal="centerContinuous"/>
    </xf>
    <xf numFmtId="3" fontId="4" fillId="0" borderId="0" xfId="0" applyAlignment="1">
      <alignment horizontal="centerContinuous"/>
    </xf>
    <xf numFmtId="3" fontId="7" fillId="0" borderId="0" xfId="0" applyAlignment="1">
      <alignment horizontal="centerContinuous"/>
    </xf>
    <xf numFmtId="3" fontId="5" fillId="0" borderId="0" xfId="0" applyAlignment="1">
      <alignment horizontal="centerContinuous"/>
    </xf>
    <xf numFmtId="5" fontId="4" fillId="0" borderId="0" xfId="0" applyAlignment="1">
      <alignment/>
    </xf>
    <xf numFmtId="3" fontId="6" fillId="0" borderId="0" xfId="0" applyAlignment="1">
      <alignment/>
    </xf>
    <xf numFmtId="5" fontId="7" fillId="0" borderId="0" xfId="0" applyAlignment="1">
      <alignment/>
    </xf>
    <xf numFmtId="3" fontId="0" fillId="0" borderId="0" xfId="0" applyAlignment="1">
      <alignment wrapText="1"/>
    </xf>
    <xf numFmtId="3" fontId="7" fillId="0" borderId="0" xfId="0" applyAlignment="1">
      <alignment horizontal="center"/>
    </xf>
    <xf numFmtId="3" fontId="9" fillId="0" borderId="0" xfId="0" applyAlignment="1">
      <alignment horizontal="center"/>
    </xf>
    <xf numFmtId="3" fontId="7" fillId="0" borderId="0" xfId="0" applyFont="1" applyAlignment="1">
      <alignment/>
    </xf>
    <xf numFmtId="3" fontId="9" fillId="0" borderId="0" xfId="0" applyAlignment="1">
      <alignment horizontal="center"/>
    </xf>
    <xf numFmtId="3" fontId="4" fillId="0" borderId="0" xfId="0" applyFont="1" applyAlignment="1">
      <alignment horizontal="centerContinuous"/>
    </xf>
    <xf numFmtId="3" fontId="10" fillId="0" borderId="0" xfId="0" applyFont="1" applyAlignment="1">
      <alignment horizontal="centerContinuous"/>
    </xf>
    <xf numFmtId="3" fontId="7" fillId="0" borderId="0" xfId="0" applyBorder="1" applyAlignment="1">
      <alignment/>
    </xf>
    <xf numFmtId="3" fontId="7" fillId="0" borderId="0" xfId="0" applyBorder="1" applyAlignment="1">
      <alignment/>
    </xf>
    <xf numFmtId="3" fontId="7" fillId="0" borderId="0" xfId="0" applyBorder="1" applyAlignment="1">
      <alignment/>
    </xf>
    <xf numFmtId="3" fontId="4" fillId="0" borderId="0" xfId="0" applyFont="1" applyAlignment="1">
      <alignment/>
    </xf>
    <xf numFmtId="3" fontId="0" fillId="0" borderId="0" xfId="0" applyBorder="1" applyAlignment="1">
      <alignment/>
    </xf>
    <xf numFmtId="3" fontId="0" fillId="0" borderId="0" xfId="0" applyBorder="1" applyAlignment="1">
      <alignment/>
    </xf>
    <xf numFmtId="3" fontId="7" fillId="0" borderId="0" xfId="0" applyFont="1" applyBorder="1" applyAlignment="1">
      <alignment/>
    </xf>
    <xf numFmtId="3" fontId="10" fillId="0" borderId="0" xfId="0" applyFont="1" applyAlignment="1">
      <alignment horizontal="centerContinuous" wrapText="1"/>
    </xf>
    <xf numFmtId="3" fontId="7" fillId="0" borderId="0" xfId="0" applyAlignment="1">
      <alignment horizontal="centerContinuous" wrapText="1"/>
    </xf>
    <xf numFmtId="3" fontId="7" fillId="0" borderId="0" xfId="0" applyAlignment="1">
      <alignment horizontal="left"/>
    </xf>
    <xf numFmtId="3" fontId="7" fillId="0" borderId="0" xfId="0" applyBorder="1" applyAlignment="1">
      <alignment horizontal="center"/>
    </xf>
    <xf numFmtId="3" fontId="0" fillId="0" borderId="0" xfId="0" applyBorder="1" applyAlignment="1">
      <alignment horizontal="center"/>
    </xf>
    <xf numFmtId="3" fontId="0" fillId="0" borderId="0" xfId="0" applyBorder="1" applyAlignment="1">
      <alignment horizontal="center"/>
    </xf>
    <xf numFmtId="3" fontId="9" fillId="0" borderId="0" xfId="0" applyFont="1" applyAlignment="1">
      <alignment horizontal="center"/>
    </xf>
    <xf numFmtId="3" fontId="6" fillId="0" borderId="0" xfId="0" applyAlignment="1">
      <alignment horizontal="center"/>
    </xf>
    <xf numFmtId="3" fontId="4" fillId="0" borderId="0" xfId="0" applyAlignment="1">
      <alignment horizontal="center"/>
    </xf>
    <xf numFmtId="164" fontId="7" fillId="0" borderId="0" xfId="0" applyNumberFormat="1" applyAlignment="1">
      <alignment/>
    </xf>
    <xf numFmtId="164" fontId="4" fillId="0" borderId="0" xfId="0" applyNumberFormat="1" applyAlignment="1">
      <alignment/>
    </xf>
    <xf numFmtId="3" fontId="7" fillId="0" borderId="0" xfId="0" applyFont="1" applyBorder="1" applyAlignment="1">
      <alignment horizontal="center"/>
    </xf>
    <xf numFmtId="3" fontId="9" fillId="0" borderId="0" xfId="0" applyFont="1" applyBorder="1" applyAlignment="1">
      <alignment horizontal="center"/>
    </xf>
    <xf numFmtId="3" fontId="10" fillId="0" borderId="0" xfId="0" applyFont="1" applyAlignment="1">
      <alignment horizontal="centerContinuous"/>
    </xf>
    <xf numFmtId="3" fontId="11" fillId="0" borderId="0" xfId="0" applyFont="1" applyAlignment="1">
      <alignment horizontal="centerContinuous"/>
    </xf>
    <xf numFmtId="3" fontId="7" fillId="0" borderId="0" xfId="0" applyFont="1" applyAlignment="1">
      <alignment horizontal="centerContinuous"/>
    </xf>
    <xf numFmtId="0" fontId="0" fillId="0" borderId="1" xfId="0" applyBorder="1" applyAlignment="1">
      <alignment/>
    </xf>
    <xf numFmtId="3" fontId="0" fillId="0" borderId="0" xfId="0" applyNumberFormat="1" applyBorder="1" applyAlignment="1">
      <alignment/>
    </xf>
    <xf numFmtId="0" fontId="0" fillId="0" borderId="2" xfId="0" applyBorder="1" applyAlignment="1">
      <alignment/>
    </xf>
    <xf numFmtId="3" fontId="0" fillId="0" borderId="2" xfId="0" applyBorder="1" applyAlignment="1">
      <alignment/>
    </xf>
    <xf numFmtId="3" fontId="0" fillId="0" borderId="3" xfId="0" applyNumberFormat="1" applyBorder="1" applyAlignment="1">
      <alignment/>
    </xf>
    <xf numFmtId="3" fontId="0" fillId="0" borderId="0" xfId="0" applyBorder="1" applyAlignment="1">
      <alignment/>
    </xf>
    <xf numFmtId="3" fontId="0" fillId="0" borderId="2" xfId="0" applyNumberFormat="1" applyBorder="1" applyAlignment="1">
      <alignment/>
    </xf>
    <xf numFmtId="0" fontId="0" fillId="0" borderId="1" xfId="0" applyFill="1" applyBorder="1" applyAlignment="1">
      <alignment/>
    </xf>
    <xf numFmtId="3" fontId="0" fillId="0" borderId="4" xfId="0" applyNumberFormat="1" applyBorder="1" applyAlignment="1">
      <alignment/>
    </xf>
    <xf numFmtId="3" fontId="0" fillId="0" borderId="5" xfId="0" applyNumberFormat="1" applyBorder="1" applyAlignment="1">
      <alignment/>
    </xf>
    <xf numFmtId="3" fontId="0" fillId="0" borderId="6" xfId="0" applyNumberFormat="1" applyBorder="1" applyAlignment="1">
      <alignment/>
    </xf>
    <xf numFmtId="3" fontId="0" fillId="0" borderId="7" xfId="0" applyNumberFormat="1" applyFill="1" applyBorder="1" applyAlignment="1">
      <alignment/>
    </xf>
    <xf numFmtId="0" fontId="0" fillId="0" borderId="7" xfId="0" applyBorder="1" applyAlignment="1">
      <alignment/>
    </xf>
    <xf numFmtId="3" fontId="0" fillId="0" borderId="0" xfId="0" applyAlignment="1">
      <alignment/>
    </xf>
    <xf numFmtId="3" fontId="0" fillId="0" borderId="0" xfId="0" applyNumberFormat="1" applyAlignment="1">
      <alignment/>
    </xf>
    <xf numFmtId="0" fontId="0" fillId="0" borderId="0" xfId="0" applyAlignment="1">
      <alignment/>
    </xf>
    <xf numFmtId="0" fontId="0" fillId="0" borderId="8" xfId="0" applyBorder="1" applyAlignment="1">
      <alignment horizontal="center"/>
    </xf>
    <xf numFmtId="3" fontId="0" fillId="0" borderId="8" xfId="0" applyNumberFormat="1" applyBorder="1" applyAlignment="1">
      <alignment horizontal="center"/>
    </xf>
    <xf numFmtId="3" fontId="0" fillId="0" borderId="6" xfId="0" applyNumberFormat="1" applyBorder="1" applyAlignment="1">
      <alignment horizontal="center"/>
    </xf>
    <xf numFmtId="0" fontId="0" fillId="0" borderId="6" xfId="0" applyBorder="1" applyAlignment="1">
      <alignment horizontal="center"/>
    </xf>
    <xf numFmtId="0" fontId="0" fillId="0" borderId="9" xfId="0" applyBorder="1" applyAlignment="1">
      <alignment/>
    </xf>
    <xf numFmtId="0" fontId="0" fillId="0" borderId="10" xfId="0" applyBorder="1" applyAlignment="1">
      <alignment/>
    </xf>
    <xf numFmtId="3" fontId="0" fillId="0" borderId="1" xfId="0" applyNumberFormat="1" applyBorder="1" applyAlignment="1">
      <alignment/>
    </xf>
    <xf numFmtId="3" fontId="0" fillId="0" borderId="11" xfId="0" applyNumberFormat="1" applyBorder="1" applyAlignment="1">
      <alignment/>
    </xf>
    <xf numFmtId="3" fontId="0" fillId="0" borderId="12" xfId="0" applyNumberFormat="1" applyBorder="1" applyAlignment="1">
      <alignment/>
    </xf>
    <xf numFmtId="3" fontId="0" fillId="0" borderId="13" xfId="0" applyBorder="1" applyAlignment="1">
      <alignment/>
    </xf>
    <xf numFmtId="0" fontId="0" fillId="0" borderId="13" xfId="0" applyBorder="1" applyAlignment="1">
      <alignment/>
    </xf>
    <xf numFmtId="3" fontId="0" fillId="0" borderId="13" xfId="0" applyNumberFormat="1" applyBorder="1" applyAlignment="1">
      <alignment/>
    </xf>
    <xf numFmtId="3" fontId="0" fillId="0" borderId="7" xfId="0" applyNumberFormat="1" applyBorder="1" applyAlignment="1">
      <alignment/>
    </xf>
    <xf numFmtId="3" fontId="12" fillId="0" borderId="11" xfId="0" applyNumberFormat="1" applyBorder="1" applyAlignment="1">
      <alignment/>
    </xf>
    <xf numFmtId="3" fontId="12" fillId="0" borderId="12" xfId="0" applyNumberFormat="1" applyBorder="1" applyAlignment="1">
      <alignment/>
    </xf>
    <xf numFmtId="0" fontId="12" fillId="0" borderId="13" xfId="0" applyBorder="1" applyAlignment="1">
      <alignment/>
    </xf>
    <xf numFmtId="3" fontId="12" fillId="0" borderId="7" xfId="0" applyBorder="1" applyAlignment="1">
      <alignment/>
    </xf>
    <xf numFmtId="3" fontId="0" fillId="0" borderId="8" xfId="0" applyNumberFormat="1" applyBorder="1" applyAlignment="1">
      <alignment/>
    </xf>
    <xf numFmtId="3" fontId="4" fillId="0" borderId="0" xfId="0" applyFont="1" applyAlignment="1">
      <alignment horizontal="centerContinuous"/>
    </xf>
    <xf numFmtId="3" fontId="4" fillId="0" borderId="0" xfId="0" applyAlignment="1">
      <alignment horizontal="centerContinuous"/>
    </xf>
    <xf numFmtId="3" fontId="4" fillId="0" borderId="0" xfId="0" applyNumberFormat="1" applyAlignment="1">
      <alignment horizontal="centerContinuous"/>
    </xf>
    <xf numFmtId="3" fontId="4" fillId="0" borderId="0" xfId="0" applyAlignment="1">
      <alignment/>
    </xf>
    <xf numFmtId="3" fontId="7" fillId="0" borderId="0" xfId="0" applyFont="1" applyBorder="1" applyAlignment="1">
      <alignment vertical="top" wrapText="1"/>
    </xf>
    <xf numFmtId="3" fontId="7" fillId="0" borderId="0" xfId="0" applyFont="1" applyBorder="1" applyAlignment="1">
      <alignment vertical="top" wrapText="1"/>
    </xf>
    <xf numFmtId="3" fontId="7" fillId="0" borderId="0" xfId="0" applyBorder="1" applyAlignment="1">
      <alignment/>
    </xf>
    <xf numFmtId="3" fontId="0" fillId="0" borderId="0" xfId="0" applyAlignment="1">
      <alignment horizontal="left" indent="1"/>
    </xf>
    <xf numFmtId="3" fontId="0" fillId="0" borderId="0" xfId="0" applyAlignment="1">
      <alignment horizontal="left"/>
    </xf>
    <xf numFmtId="3" fontId="7" fillId="0" borderId="0" xfId="0" applyFont="1" applyBorder="1" applyAlignment="1">
      <alignment vertical="top" wrapText="1"/>
    </xf>
    <xf numFmtId="3" fontId="0" fillId="0" borderId="0" xfId="0" applyAlignment="1">
      <alignment horizontal="left" indent="2"/>
    </xf>
    <xf numFmtId="3" fontId="0" fillId="0" borderId="0" xfId="0" applyBorder="1" applyAlignment="1">
      <alignment horizontal="left" wrapText="1" indent="1"/>
    </xf>
    <xf numFmtId="3" fontId="7" fillId="0" borderId="0" xfId="0" applyFont="1" applyBorder="1" applyAlignment="1">
      <alignment horizontal="justify" vertical="top" wrapText="1"/>
    </xf>
    <xf numFmtId="3" fontId="0" fillId="0" borderId="0" xfId="0" applyBorder="1" applyAlignment="1">
      <alignment horizontal="justify" vertical="top" wrapText="1"/>
    </xf>
    <xf numFmtId="3" fontId="0" fillId="0" borderId="0" xfId="0" applyBorder="1" applyAlignment="1">
      <alignment horizontal="justify" vertical="top" wrapText="1"/>
    </xf>
    <xf numFmtId="0" fontId="0" fillId="0" borderId="12" xfId="0" applyBorder="1" applyAlignment="1">
      <alignment/>
    </xf>
    <xf numFmtId="0" fontId="0" fillId="0" borderId="0" xfId="0" applyAlignment="1">
      <alignment horizontal="left" indent="1"/>
    </xf>
    <xf numFmtId="0" fontId="0" fillId="0" borderId="0" xfId="0" applyNumberFormat="1" applyBorder="1" applyAlignment="1">
      <alignment horizontal="left" indent="1"/>
    </xf>
    <xf numFmtId="3" fontId="8" fillId="0" borderId="0" xfId="0" applyBorder="1" applyAlignment="1">
      <alignment/>
    </xf>
    <xf numFmtId="3" fontId="7" fillId="0" borderId="0" xfId="0" applyBorder="1" applyAlignment="1">
      <alignment horizontal="centerContinuous"/>
    </xf>
    <xf numFmtId="3" fontId="7" fillId="0" borderId="14" xfId="0" applyBorder="1" applyAlignment="1">
      <alignment/>
    </xf>
    <xf numFmtId="164" fontId="7" fillId="0" borderId="14" xfId="0" applyNumberFormat="1" applyBorder="1" applyAlignment="1">
      <alignment/>
    </xf>
    <xf numFmtId="3" fontId="7" fillId="0" borderId="0" xfId="0" applyBorder="1" applyAlignment="1">
      <alignment/>
    </xf>
    <xf numFmtId="3" fontId="7" fillId="0" borderId="0" xfId="0" applyBorder="1" applyAlignment="1">
      <alignment/>
    </xf>
    <xf numFmtId="3" fontId="0" fillId="0" borderId="0" xfId="0" applyFont="1" applyBorder="1" applyAlignment="1">
      <alignment/>
    </xf>
    <xf numFmtId="3" fontId="0" fillId="0" borderId="0" xfId="0" applyFont="1" applyBorder="1" applyAlignment="1">
      <alignment/>
    </xf>
    <xf numFmtId="3" fontId="4" fillId="0" borderId="0" xfId="0" applyBorder="1" applyAlignment="1">
      <alignment/>
    </xf>
    <xf numFmtId="3" fontId="4" fillId="0" borderId="0" xfId="0" applyBorder="1" applyAlignment="1">
      <alignment/>
    </xf>
    <xf numFmtId="3" fontId="4" fillId="0" borderId="0" xfId="0" applyBorder="1" applyAlignment="1">
      <alignment/>
    </xf>
    <xf numFmtId="3" fontId="7" fillId="0" borderId="0" xfId="0" applyFont="1" applyAlignment="1">
      <alignment horizontal="left" indent="1"/>
    </xf>
    <xf numFmtId="4" fontId="7" fillId="0" borderId="0" xfId="0" applyNumberFormat="1" applyBorder="1" applyAlignment="1">
      <alignment/>
    </xf>
    <xf numFmtId="3" fontId="7" fillId="0" borderId="14" xfId="0" applyNumberFormat="1" applyBorder="1" applyAlignment="1">
      <alignment/>
    </xf>
    <xf numFmtId="3" fontId="0" fillId="0" borderId="1" xfId="0" applyNumberFormat="1" applyFill="1" applyBorder="1" applyAlignment="1">
      <alignment/>
    </xf>
    <xf numFmtId="3" fontId="7" fillId="0" borderId="0" xfId="0" applyFill="1" applyAlignment="1">
      <alignment horizontal="centerContinuous"/>
    </xf>
    <xf numFmtId="3" fontId="8" fillId="0" borderId="0" xfId="0" applyFill="1" applyAlignment="1">
      <alignment/>
    </xf>
    <xf numFmtId="3" fontId="4" fillId="0" borderId="0" xfId="0" applyFill="1" applyAlignment="1">
      <alignment/>
    </xf>
    <xf numFmtId="3" fontId="7" fillId="0" borderId="0" xfId="0" applyFill="1" applyBorder="1" applyAlignment="1">
      <alignment horizontal="centerContinuous"/>
    </xf>
    <xf numFmtId="3" fontId="4" fillId="0" borderId="0" xfId="0" applyFont="1" applyFill="1" applyAlignment="1">
      <alignment horizontal="centerContinuous"/>
    </xf>
    <xf numFmtId="3" fontId="13" fillId="0" borderId="0" xfId="0" applyFont="1" applyFill="1" applyAlignment="1">
      <alignment horizontal="centerContinuous"/>
    </xf>
    <xf numFmtId="3" fontId="7" fillId="0" borderId="0" xfId="0" applyFont="1" applyAlignment="1">
      <alignment horizontal="right"/>
    </xf>
    <xf numFmtId="3" fontId="7" fillId="0" borderId="0" xfId="0" applyAlignment="1">
      <alignment horizontal="right"/>
    </xf>
    <xf numFmtId="5" fontId="7" fillId="0" borderId="0" xfId="0" applyAlignment="1">
      <alignment horizontal="right"/>
    </xf>
    <xf numFmtId="1" fontId="7" fillId="0" borderId="0" xfId="0" applyNumberFormat="1" applyAlignment="1">
      <alignment/>
    </xf>
    <xf numFmtId="3" fontId="4" fillId="0" borderId="0" xfId="0" applyAlignment="1">
      <alignment horizontal="right"/>
    </xf>
    <xf numFmtId="3" fontId="4" fillId="0" borderId="0" xfId="0" applyFont="1" applyBorder="1" applyAlignment="1">
      <alignment horizontal="right"/>
    </xf>
    <xf numFmtId="3" fontId="4" fillId="0" borderId="0" xfId="0" applyBorder="1" applyAlignment="1">
      <alignment horizontal="right"/>
    </xf>
    <xf numFmtId="164" fontId="7" fillId="0" borderId="14" xfId="0" applyNumberFormat="1" applyFont="1" applyBorder="1" applyAlignment="1">
      <alignment horizontal="right"/>
    </xf>
    <xf numFmtId="3" fontId="7" fillId="0" borderId="0" xfId="0" applyBorder="1" applyAlignment="1">
      <alignment horizontal="right"/>
    </xf>
    <xf numFmtId="3" fontId="4" fillId="0" borderId="15" xfId="0" applyAlignment="1">
      <alignment horizontal="right"/>
    </xf>
    <xf numFmtId="3" fontId="4" fillId="0" borderId="0" xfId="0" applyFont="1" applyAlignment="1">
      <alignment horizontal="right"/>
    </xf>
    <xf numFmtId="3" fontId="4" fillId="0" borderId="15" xfId="0" applyFont="1" applyAlignment="1">
      <alignment horizontal="right"/>
    </xf>
    <xf numFmtId="5" fontId="4" fillId="0" borderId="0" xfId="0" applyAlignment="1">
      <alignment horizontal="right"/>
    </xf>
    <xf numFmtId="3" fontId="4" fillId="0" borderId="15" xfId="0" applyFont="1" applyAlignment="1">
      <alignment horizontal="right"/>
    </xf>
    <xf numFmtId="3" fontId="4" fillId="0" borderId="0" xfId="0" applyFont="1" applyAlignment="1">
      <alignment horizontal="right"/>
    </xf>
    <xf numFmtId="5" fontId="4" fillId="0" borderId="0" xfId="0" applyFont="1" applyAlignment="1">
      <alignment horizontal="right"/>
    </xf>
    <xf numFmtId="37" fontId="4" fillId="0" borderId="15" xfId="0" applyNumberFormat="1" applyFont="1" applyAlignment="1">
      <alignment horizontal="right"/>
    </xf>
    <xf numFmtId="169" fontId="4" fillId="0" borderId="0" xfId="0" applyNumberFormat="1" applyAlignment="1">
      <alignment/>
    </xf>
    <xf numFmtId="3" fontId="0" fillId="0" borderId="8" xfId="0" applyNumberFormat="1" applyFill="1" applyBorder="1" applyAlignment="1">
      <alignment horizontal="center"/>
    </xf>
    <xf numFmtId="0" fontId="0" fillId="0" borderId="8" xfId="0" applyFill="1" applyBorder="1" applyAlignment="1">
      <alignment horizontal="center"/>
    </xf>
    <xf numFmtId="3" fontId="0" fillId="0" borderId="0" xfId="0" applyNumberFormat="1" applyFill="1" applyBorder="1" applyAlignment="1">
      <alignment/>
    </xf>
    <xf numFmtId="0" fontId="0" fillId="0" borderId="2" xfId="0" applyFill="1" applyBorder="1" applyAlignment="1">
      <alignment/>
    </xf>
    <xf numFmtId="0" fontId="0" fillId="0" borderId="0" xfId="0" applyFill="1" applyBorder="1" applyAlignment="1">
      <alignment/>
    </xf>
    <xf numFmtId="0" fontId="0" fillId="0" borderId="0" xfId="0" applyNumberFormat="1" applyFill="1" applyBorder="1" applyAlignment="1">
      <alignment horizontal="right"/>
    </xf>
    <xf numFmtId="5" fontId="0" fillId="0" borderId="2" xfId="0" applyFill="1" applyBorder="1" applyAlignment="1">
      <alignment horizontal="right"/>
    </xf>
    <xf numFmtId="3" fontId="0" fillId="0" borderId="2" xfId="0" applyNumberFormat="1" applyFill="1" applyBorder="1" applyAlignment="1">
      <alignment/>
    </xf>
    <xf numFmtId="3" fontId="0" fillId="0" borderId="0" xfId="0" applyNumberFormat="1" applyFill="1" applyBorder="1" applyAlignment="1">
      <alignment horizontal="right"/>
    </xf>
    <xf numFmtId="3" fontId="0" fillId="0" borderId="2" xfId="0" applyNumberFormat="1" applyFill="1" applyBorder="1" applyAlignment="1">
      <alignment horizontal="right"/>
    </xf>
    <xf numFmtId="3" fontId="0" fillId="0" borderId="12" xfId="0" applyNumberFormat="1" applyFill="1" applyBorder="1" applyAlignment="1">
      <alignment/>
    </xf>
    <xf numFmtId="3" fontId="0" fillId="0" borderId="13" xfId="0" applyNumberFormat="1" applyFill="1" applyBorder="1" applyAlignment="1">
      <alignment/>
    </xf>
    <xf numFmtId="3" fontId="0" fillId="0" borderId="11" xfId="0" applyNumberFormat="1" applyFill="1" applyBorder="1" applyAlignment="1">
      <alignment horizontal="right"/>
    </xf>
    <xf numFmtId="3" fontId="0" fillId="0" borderId="12" xfId="0" applyNumberFormat="1" applyFill="1" applyBorder="1" applyAlignment="1">
      <alignment horizontal="right"/>
    </xf>
    <xf numFmtId="3" fontId="0" fillId="0" borderId="13" xfId="0" applyNumberFormat="1" applyFill="1" applyBorder="1" applyAlignment="1">
      <alignment horizontal="right"/>
    </xf>
    <xf numFmtId="0" fontId="0" fillId="0" borderId="13" xfId="0" applyFill="1" applyBorder="1" applyAlignment="1">
      <alignment/>
    </xf>
    <xf numFmtId="0" fontId="0" fillId="0" borderId="12" xfId="0" applyFill="1" applyBorder="1" applyAlignment="1">
      <alignment horizontal="right"/>
    </xf>
    <xf numFmtId="3" fontId="0" fillId="0" borderId="3" xfId="0" applyNumberFormat="1" applyFill="1" applyBorder="1" applyAlignment="1">
      <alignment/>
    </xf>
    <xf numFmtId="3" fontId="12" fillId="0" borderId="12" xfId="0" applyNumberFormat="1" applyFill="1" applyBorder="1" applyAlignment="1">
      <alignment/>
    </xf>
    <xf numFmtId="0" fontId="12" fillId="0" borderId="13" xfId="0" applyFill="1" applyBorder="1" applyAlignment="1">
      <alignment/>
    </xf>
    <xf numFmtId="3" fontId="0" fillId="0" borderId="11" xfId="0" applyNumberFormat="1" applyFill="1" applyBorder="1" applyAlignment="1">
      <alignment/>
    </xf>
    <xf numFmtId="0" fontId="0" fillId="0" borderId="3" xfId="0" applyFill="1" applyBorder="1" applyAlignment="1">
      <alignment horizontal="right"/>
    </xf>
    <xf numFmtId="0" fontId="0" fillId="0" borderId="0" xfId="0" applyFill="1" applyBorder="1" applyAlignment="1">
      <alignment horizontal="right"/>
    </xf>
    <xf numFmtId="0" fontId="0" fillId="0" borderId="12" xfId="0" applyFill="1" applyBorder="1" applyAlignment="1">
      <alignment/>
    </xf>
    <xf numFmtId="3" fontId="0" fillId="0" borderId="5" xfId="0" applyNumberFormat="1" applyFill="1" applyBorder="1" applyAlignment="1">
      <alignment/>
    </xf>
    <xf numFmtId="3" fontId="0" fillId="0" borderId="6" xfId="0" applyNumberFormat="1" applyFill="1" applyBorder="1" applyAlignment="1">
      <alignment/>
    </xf>
    <xf numFmtId="3" fontId="0" fillId="0" borderId="4" xfId="0" applyNumberFormat="1" applyFill="1" applyBorder="1" applyAlignment="1">
      <alignment horizontal="right"/>
    </xf>
    <xf numFmtId="3" fontId="0" fillId="0" borderId="5" xfId="0" applyNumberFormat="1" applyFill="1" applyBorder="1" applyAlignment="1">
      <alignment horizontal="right"/>
    </xf>
    <xf numFmtId="3" fontId="0" fillId="0" borderId="6" xfId="0" applyNumberFormat="1" applyFill="1" applyBorder="1" applyAlignment="1">
      <alignment horizontal="right"/>
    </xf>
    <xf numFmtId="0" fontId="0" fillId="0" borderId="4" xfId="0" applyFill="1" applyBorder="1" applyAlignment="1">
      <alignment horizontal="right"/>
    </xf>
    <xf numFmtId="0" fontId="0" fillId="0" borderId="5" xfId="0" applyFill="1" applyBorder="1" applyAlignment="1">
      <alignment horizontal="right"/>
    </xf>
    <xf numFmtId="0" fontId="0" fillId="0" borderId="6" xfId="0" applyFill="1" applyBorder="1" applyAlignment="1">
      <alignment/>
    </xf>
    <xf numFmtId="3" fontId="0" fillId="0" borderId="4" xfId="0" applyNumberFormat="1" applyFill="1" applyBorder="1" applyAlignment="1">
      <alignment/>
    </xf>
    <xf numFmtId="0" fontId="17" fillId="0" borderId="0" xfId="0" applyFont="1" applyAlignment="1">
      <alignment horizontal="centerContinuous"/>
    </xf>
    <xf numFmtId="0" fontId="4" fillId="0" borderId="0" xfId="0" applyFont="1" applyAlignment="1">
      <alignment horizontal="centerContinuous"/>
    </xf>
    <xf numFmtId="3" fontId="4" fillId="0" borderId="0" xfId="0" applyNumberFormat="1" applyFont="1" applyAlignment="1">
      <alignment horizontal="centerContinuous"/>
    </xf>
    <xf numFmtId="3" fontId="4" fillId="0" borderId="0" xfId="0" applyFont="1" applyAlignment="1">
      <alignment/>
    </xf>
    <xf numFmtId="3" fontId="10" fillId="0" borderId="0" xfId="0" applyFont="1" applyBorder="1" applyAlignment="1">
      <alignment vertical="top" wrapText="1"/>
    </xf>
    <xf numFmtId="3" fontId="7" fillId="0" borderId="0" xfId="0" applyFont="1" applyBorder="1" applyAlignment="1">
      <alignment vertical="top" wrapText="1"/>
    </xf>
    <xf numFmtId="3" fontId="7" fillId="0" borderId="0" xfId="0" applyFont="1" applyBorder="1" applyAlignment="1">
      <alignment vertical="top" wrapText="1"/>
    </xf>
    <xf numFmtId="3" fontId="4" fillId="0" borderId="0" xfId="0" applyFill="1" applyAlignment="1">
      <alignment horizontal="center"/>
    </xf>
    <xf numFmtId="3" fontId="6" fillId="0" borderId="0" xfId="0" applyFill="1" applyAlignment="1">
      <alignment horizontal="center"/>
    </xf>
    <xf numFmtId="3" fontId="6" fillId="0" borderId="0" xfId="0" applyFill="1" applyAlignment="1">
      <alignment/>
    </xf>
    <xf numFmtId="3" fontId="4" fillId="0" borderId="0" xfId="0" applyFont="1" applyFill="1" applyAlignment="1">
      <alignment/>
    </xf>
    <xf numFmtId="164" fontId="4" fillId="0" borderId="0" xfId="0" applyNumberFormat="1" applyFill="1" applyAlignment="1">
      <alignment/>
    </xf>
    <xf numFmtId="3" fontId="4" fillId="0" borderId="15" xfId="0" applyFill="1" applyAlignment="1">
      <alignment horizontal="right"/>
    </xf>
    <xf numFmtId="3" fontId="4" fillId="0" borderId="0" xfId="0" applyFont="1" applyFill="1" applyAlignment="1">
      <alignment horizontal="right"/>
    </xf>
    <xf numFmtId="3" fontId="4" fillId="0" borderId="0" xfId="0" applyFill="1" applyAlignment="1">
      <alignment horizontal="right"/>
    </xf>
    <xf numFmtId="3" fontId="4" fillId="0" borderId="15" xfId="0" applyFont="1" applyFill="1" applyAlignment="1">
      <alignment horizontal="right"/>
    </xf>
    <xf numFmtId="3" fontId="4" fillId="0" borderId="0" xfId="0" applyFont="1" applyFill="1" applyAlignment="1">
      <alignment horizontal="right"/>
    </xf>
    <xf numFmtId="5" fontId="0" fillId="0" borderId="2" xfId="0" applyFill="1" applyBorder="1" applyAlignment="1">
      <alignment/>
    </xf>
    <xf numFmtId="5" fontId="0" fillId="0" borderId="1" xfId="0" applyFill="1" applyBorder="1" applyAlignment="1">
      <alignment/>
    </xf>
    <xf numFmtId="164" fontId="7" fillId="0" borderId="0" xfId="0" applyNumberFormat="1" applyFont="1" applyAlignment="1">
      <alignment/>
    </xf>
    <xf numFmtId="5" fontId="0" fillId="0" borderId="2" xfId="0" applyFont="1" applyFill="1" applyBorder="1" applyAlignment="1">
      <alignment/>
    </xf>
    <xf numFmtId="3" fontId="0" fillId="0" borderId="0" xfId="0" applyNumberFormat="1" applyFont="1" applyFill="1" applyBorder="1" applyAlignment="1">
      <alignment/>
    </xf>
    <xf numFmtId="3" fontId="0" fillId="0" borderId="0" xfId="0" applyFill="1" applyAlignment="1">
      <alignment/>
    </xf>
    <xf numFmtId="1" fontId="4" fillId="0" borderId="0" xfId="0" applyNumberFormat="1" applyAlignment="1">
      <alignment/>
    </xf>
    <xf numFmtId="3" fontId="7" fillId="0" borderId="0" xfId="0" applyFont="1" applyBorder="1" applyAlignment="1">
      <alignment horizontal="left" vertical="top"/>
    </xf>
    <xf numFmtId="3" fontId="7" fillId="0" borderId="0" xfId="0" applyFont="1" applyBorder="1" applyAlignment="1">
      <alignment horizontal="left" vertical="top"/>
    </xf>
    <xf numFmtId="3" fontId="7" fillId="0" borderId="0" xfId="0" applyFont="1" applyBorder="1" applyAlignment="1">
      <alignment horizontal="left" vertical="top"/>
    </xf>
    <xf numFmtId="3" fontId="7" fillId="0" borderId="0" xfId="0" applyFont="1" applyBorder="1" applyAlignment="1">
      <alignment horizontal="left" vertical="top"/>
    </xf>
    <xf numFmtId="3" fontId="7" fillId="0" borderId="0" xfId="0" applyFont="1" applyBorder="1" applyAlignment="1">
      <alignment horizontal="left" vertical="top"/>
    </xf>
    <xf numFmtId="3" fontId="7" fillId="0" borderId="0" xfId="0" applyFont="1" applyBorder="1" applyAlignment="1">
      <alignment horizontal="left" vertical="top"/>
    </xf>
    <xf numFmtId="3" fontId="7" fillId="0" borderId="0" xfId="0" applyFont="1" applyBorder="1" applyAlignment="1">
      <alignment horizontal="left" vertical="top"/>
    </xf>
    <xf numFmtId="3" fontId="7" fillId="0" borderId="0" xfId="0" applyFont="1" applyBorder="1" applyAlignment="1">
      <alignment horizontal="left" vertical="top"/>
    </xf>
    <xf numFmtId="3" fontId="7" fillId="0" borderId="0" xfId="0" applyFont="1" applyBorder="1" applyAlignment="1">
      <alignment horizontal="left" vertical="top"/>
    </xf>
    <xf numFmtId="0" fontId="0" fillId="0" borderId="9"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3" fontId="0" fillId="0" borderId="0" xfId="0" applyBorder="1" applyAlignment="1">
      <alignment horizontal="left" wrapText="1" indent="1"/>
    </xf>
    <xf numFmtId="0" fontId="0" fillId="0" borderId="16" xfId="0" applyFill="1" applyBorder="1" applyAlignment="1">
      <alignment horizontal="center" wrapText="1"/>
    </xf>
    <xf numFmtId="3" fontId="0" fillId="0" borderId="14" xfId="0" applyFill="1" applyBorder="1" applyAlignment="1">
      <alignment horizontal="center" wrapText="1"/>
    </xf>
    <xf numFmtId="3" fontId="0" fillId="0" borderId="9" xfId="0" applyFill="1" applyBorder="1" applyAlignment="1">
      <alignment horizontal="center" wrapText="1"/>
    </xf>
    <xf numFmtId="3" fontId="0" fillId="0" borderId="11" xfId="0" applyFill="1" applyBorder="1" applyAlignment="1">
      <alignment horizontal="center" wrapText="1"/>
    </xf>
    <xf numFmtId="3" fontId="0" fillId="0" borderId="12" xfId="0" applyFill="1" applyBorder="1" applyAlignment="1">
      <alignment horizontal="center" wrapText="1"/>
    </xf>
    <xf numFmtId="3" fontId="3" fillId="2" borderId="0" xfId="0" applyFont="1" applyFill="1" applyAlignment="1">
      <alignment horizontal="left" wrapText="1" shrinkToFit="1"/>
    </xf>
    <xf numFmtId="3" fontId="0" fillId="0" borderId="16" xfId="0" applyNumberFormat="1" applyBorder="1" applyAlignment="1">
      <alignment horizontal="center"/>
    </xf>
    <xf numFmtId="3" fontId="0" fillId="0" borderId="14" xfId="0" applyNumberFormat="1" applyBorder="1" applyAlignment="1">
      <alignment horizontal="center"/>
    </xf>
    <xf numFmtId="3" fontId="0" fillId="0" borderId="9" xfId="0" applyNumberFormat="1" applyBorder="1" applyAlignment="1">
      <alignment horizontal="center"/>
    </xf>
    <xf numFmtId="3" fontId="0" fillId="0" borderId="11" xfId="0" applyNumberFormat="1" applyBorder="1" applyAlignment="1">
      <alignment horizontal="center"/>
    </xf>
    <xf numFmtId="3" fontId="0" fillId="0" borderId="12" xfId="0" applyNumberFormat="1" applyBorder="1" applyAlignment="1">
      <alignment horizontal="center"/>
    </xf>
    <xf numFmtId="3" fontId="0" fillId="0" borderId="13" xfId="0" applyNumberFormat="1" applyBorder="1" applyAlignment="1">
      <alignment horizontal="center"/>
    </xf>
    <xf numFmtId="0" fontId="0" fillId="0" borderId="16" xfId="0" applyBorder="1" applyAlignment="1">
      <alignment horizontal="center"/>
    </xf>
    <xf numFmtId="0" fontId="0" fillId="0" borderId="11" xfId="0" applyBorder="1" applyAlignment="1">
      <alignment horizontal="center"/>
    </xf>
    <xf numFmtId="0" fontId="0" fillId="0" borderId="14" xfId="0" applyBorder="1" applyAlignment="1">
      <alignment horizontal="center"/>
    </xf>
    <xf numFmtId="3" fontId="0" fillId="0" borderId="13" xfId="0" applyFill="1" applyBorder="1" applyAlignment="1">
      <alignment horizontal="center" wrapText="1"/>
    </xf>
    <xf numFmtId="3" fontId="0" fillId="0" borderId="0" xfId="0" applyAlignment="1">
      <alignment wrapText="1"/>
    </xf>
    <xf numFmtId="3" fontId="0" fillId="0" borderId="0" xfId="0" applyBorder="1" applyAlignment="1">
      <alignment wrapText="1"/>
    </xf>
    <xf numFmtId="3" fontId="0" fillId="0" borderId="0" xfId="0" applyBorder="1" applyAlignment="1">
      <alignment wrapText="1"/>
    </xf>
    <xf numFmtId="3" fontId="10" fillId="0" borderId="0" xfId="0" applyFont="1" applyFill="1" applyBorder="1" applyAlignment="1">
      <alignment vertical="top" wrapText="1"/>
    </xf>
    <xf numFmtId="3" fontId="7" fillId="0" borderId="0" xfId="0" applyFont="1" applyFill="1" applyBorder="1" applyAlignment="1">
      <alignment vertical="top" wrapText="1"/>
    </xf>
    <xf numFmtId="3" fontId="7" fillId="0" borderId="0" xfId="0" applyFont="1" applyFill="1" applyBorder="1" applyAlignment="1">
      <alignment vertical="top" wrapText="1"/>
    </xf>
    <xf numFmtId="3" fontId="10" fillId="0" borderId="0" xfId="0" applyFont="1" applyBorder="1" applyAlignment="1">
      <alignment vertical="top" wrapText="1"/>
    </xf>
    <xf numFmtId="3" fontId="18" fillId="0" borderId="0" xfId="0" applyFont="1" applyBorder="1" applyAlignment="1">
      <alignment vertical="top" wrapText="1"/>
    </xf>
    <xf numFmtId="3" fontId="18" fillId="0" borderId="0" xfId="0" applyFont="1" applyBorder="1" applyAlignment="1">
      <alignment vertical="top" wrapText="1"/>
    </xf>
    <xf numFmtId="3" fontId="7" fillId="0" borderId="0" xfId="0" applyFont="1" applyBorder="1" applyAlignment="1">
      <alignment vertical="top" wrapText="1"/>
    </xf>
    <xf numFmtId="3" fontId="7" fillId="0" borderId="0" xfId="0" applyFont="1" applyBorder="1" applyAlignment="1">
      <alignment vertical="top" wrapText="1"/>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vertical="top" wrapText="1"/>
    </xf>
    <xf numFmtId="3" fontId="0" fillId="0" borderId="0" xfId="0" applyBorder="1" applyAlignment="1">
      <alignment vertical="top" wrapText="1"/>
    </xf>
    <xf numFmtId="3" fontId="4" fillId="0" borderId="17" xfId="0" applyFont="1" applyBorder="1" applyAlignment="1">
      <alignment horizontal="center"/>
    </xf>
    <xf numFmtId="3" fontId="4" fillId="0" borderId="18" xfId="0" applyBorder="1" applyAlignment="1">
      <alignment horizontal="center"/>
    </xf>
    <xf numFmtId="3" fontId="4" fillId="0" borderId="19" xfId="0" applyBorder="1" applyAlignment="1">
      <alignment horizontal="center"/>
    </xf>
    <xf numFmtId="3" fontId="7" fillId="0" borderId="0" xfId="0" applyFont="1" applyFill="1" applyBorder="1" applyAlignment="1">
      <alignment horizontal="center"/>
    </xf>
    <xf numFmtId="3" fontId="7" fillId="0" borderId="0" xfId="0" applyFont="1" applyFill="1" applyBorder="1" applyAlignment="1">
      <alignment horizontal="center"/>
    </xf>
    <xf numFmtId="3" fontId="7" fillId="0" borderId="0" xfId="0" applyFont="1" applyFill="1" applyBorder="1" applyAlignment="1">
      <alignment horizontal="center"/>
    </xf>
    <xf numFmtId="3" fontId="9" fillId="0" borderId="0" xfId="0" applyFont="1" applyBorder="1" applyAlignment="1">
      <alignment/>
    </xf>
    <xf numFmtId="3" fontId="9" fillId="0" borderId="0" xfId="0" applyFont="1" applyBorder="1" applyAlignment="1">
      <alignment/>
    </xf>
    <xf numFmtId="3" fontId="9" fillId="0" borderId="0" xfId="0" applyFont="1" applyBorder="1" applyAlignment="1">
      <alignment/>
    </xf>
    <xf numFmtId="3" fontId="4" fillId="0" borderId="17" xfId="0" applyFont="1" applyFill="1" applyBorder="1" applyAlignment="1">
      <alignment horizontal="center" wrapText="1"/>
    </xf>
    <xf numFmtId="3" fontId="0" fillId="0" borderId="18" xfId="0" applyFill="1" applyBorder="1" applyAlignment="1">
      <alignment/>
    </xf>
    <xf numFmtId="3" fontId="0" fillId="0" borderId="19" xfId="0" applyFill="1" applyBorder="1" applyAlignment="1">
      <alignment/>
    </xf>
    <xf numFmtId="3" fontId="4" fillId="0" borderId="18" xfId="0" applyFont="1" applyBorder="1" applyAlignment="1">
      <alignment horizontal="center"/>
    </xf>
    <xf numFmtId="3" fontId="4" fillId="0" borderId="19" xfId="0" applyFont="1" applyBorder="1" applyAlignment="1">
      <alignment horizontal="center"/>
    </xf>
    <xf numFmtId="3" fontId="7" fillId="0" borderId="0" xfId="0" applyFont="1" applyBorder="1" applyAlignment="1">
      <alignment/>
    </xf>
    <xf numFmtId="3" fontId="7" fillId="0" borderId="0" xfId="0" applyBorder="1" applyAlignment="1">
      <alignment/>
    </xf>
    <xf numFmtId="3" fontId="7" fillId="0" borderId="0" xfId="0" applyBorder="1" applyAlignment="1">
      <alignment/>
    </xf>
    <xf numFmtId="3" fontId="7" fillId="0" borderId="0" xfId="0" applyBorder="1" applyAlignment="1">
      <alignment horizontal="center"/>
    </xf>
    <xf numFmtId="3" fontId="7" fillId="0" borderId="0" xfId="0" applyBorder="1" applyAlignment="1">
      <alignment horizontal="center"/>
    </xf>
    <xf numFmtId="3" fontId="7" fillId="0" borderId="0" xfId="0" applyBorder="1" applyAlignment="1">
      <alignment horizontal="center"/>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horizontal="justify" vertical="top" wrapText="1"/>
    </xf>
    <xf numFmtId="3" fontId="0" fillId="0" borderId="0" xfId="0" applyBorder="1" applyAlignment="1">
      <alignment horizontal="justify" vertical="top" wrapText="1"/>
    </xf>
    <xf numFmtId="3" fontId="0" fillId="0" borderId="0" xfId="0" applyBorder="1" applyAlignment="1">
      <alignment horizontal="justify" vertical="top" wrapText="1"/>
    </xf>
    <xf numFmtId="3" fontId="10" fillId="0" borderId="0" xfId="0" applyFont="1" applyBorder="1" applyAlignment="1">
      <alignment vertical="top" wrapText="1"/>
    </xf>
    <xf numFmtId="3" fontId="0" fillId="0" borderId="0" xfId="0" applyFont="1" applyBorder="1" applyAlignment="1">
      <alignment/>
    </xf>
    <xf numFmtId="3" fontId="0" fillId="0" borderId="0" xfId="0" applyFont="1" applyBorder="1" applyAlignment="1">
      <alignment/>
    </xf>
    <xf numFmtId="3" fontId="4" fillId="0" borderId="17" xfId="0" applyFont="1" applyBorder="1" applyAlignment="1">
      <alignment horizontal="center" wrapText="1"/>
    </xf>
    <xf numFmtId="3" fontId="0" fillId="0" borderId="18" xfId="0" applyBorder="1" applyAlignment="1">
      <alignment horizontal="center"/>
    </xf>
    <xf numFmtId="3" fontId="0" fillId="0" borderId="19" xfId="0" applyBorder="1" applyAlignment="1">
      <alignment horizontal="center"/>
    </xf>
    <xf numFmtId="1" fontId="4" fillId="0" borderId="0" xfId="0" applyNumberFormat="1" applyFont="1" applyAlignment="1">
      <alignment horizontal="right"/>
    </xf>
    <xf numFmtId="1" fontId="4" fillId="0" borderId="0" xfId="0" applyNumberFormat="1" applyFont="1" applyAlignment="1">
      <alignment/>
    </xf>
    <xf numFmtId="5" fontId="4" fillId="0" borderId="0" xfId="0" applyFont="1" applyAlignment="1">
      <alignment/>
    </xf>
    <xf numFmtId="1" fontId="4" fillId="0" borderId="15" xfId="0" applyNumberFormat="1" applyFont="1" applyBorder="1" applyAlignment="1">
      <alignment horizontal="right"/>
    </xf>
    <xf numFmtId="3" fontId="4" fillId="0" borderId="0" xfId="0" applyFont="1" applyBorder="1" applyAlignment="1">
      <alignment/>
    </xf>
    <xf numFmtId="164" fontId="4" fillId="0" borderId="12" xfId="0" applyNumberFormat="1" applyBorder="1" applyAlignment="1">
      <alignment/>
    </xf>
    <xf numFmtId="5" fontId="4" fillId="0" borderId="0" xfId="0" applyFont="1" applyBorder="1" applyAlignment="1">
      <alignment/>
    </xf>
    <xf numFmtId="3" fontId="4" fillId="0" borderId="15" xfId="0" applyFont="1" applyBorder="1" applyAlignment="1">
      <alignment horizontal="right"/>
    </xf>
    <xf numFmtId="5" fontId="4" fillId="0" borderId="0" xfId="0" applyFont="1" applyBorder="1" applyAlignment="1">
      <alignment/>
    </xf>
    <xf numFmtId="1" fontId="4" fillId="0" borderId="0" xfId="0" applyNumberFormat="1" applyBorder="1" applyAlignment="1">
      <alignment/>
    </xf>
    <xf numFmtId="3" fontId="4" fillId="0" borderId="0" xfId="0" applyBorder="1" applyAlignment="1">
      <alignment/>
    </xf>
    <xf numFmtId="3" fontId="4" fillId="0" borderId="0" xfId="0" applyFont="1" applyBorder="1" applyAlignment="1">
      <alignment/>
    </xf>
    <xf numFmtId="3" fontId="11" fillId="0" borderId="0" xfId="0" applyFont="1" applyAlignment="1">
      <alignment horizontal="centerContinuous"/>
    </xf>
    <xf numFmtId="3" fontId="7" fillId="0" borderId="0" xfId="0" applyFont="1" applyBorder="1" applyAlignment="1">
      <alignment vertical="top" wrapText="1"/>
    </xf>
    <xf numFmtId="3" fontId="7" fillId="0" borderId="0" xfId="0" applyFont="1" applyBorder="1" applyAlignment="1">
      <alignment vertical="top" wrapText="1"/>
    </xf>
    <xf numFmtId="3" fontId="7" fillId="0" borderId="0" xfId="0" applyFill="1" applyBorder="1" applyAlignment="1">
      <alignment horizontal="centerContinuous"/>
    </xf>
    <xf numFmtId="3" fontId="7" fillId="0" borderId="12" xfId="0" applyFill="1" applyBorder="1" applyAlignment="1">
      <alignment horizontal="centerContinuous"/>
    </xf>
    <xf numFmtId="3" fontId="7" fillId="0" borderId="0" xfId="0" applyFill="1" applyBorder="1" applyAlignment="1">
      <alignment horizontal="centerContinuous"/>
    </xf>
    <xf numFmtId="3" fontId="7" fillId="0" borderId="0" xfId="0" applyFill="1" applyBorder="1" applyAlignment="1">
      <alignment horizontal="centerContinuous"/>
    </xf>
    <xf numFmtId="5" fontId="7" fillId="0" borderId="15" xfId="0" applyBorder="1" applyAlignment="1">
      <alignment/>
    </xf>
    <xf numFmtId="3" fontId="7" fillId="0" borderId="14" xfId="0" applyNumberFormat="1" applyFont="1" applyBorder="1" applyAlignment="1">
      <alignment/>
    </xf>
    <xf numFmtId="3" fontId="7" fillId="0" borderId="0" xfId="0" applyBorder="1" applyAlignment="1">
      <alignment/>
    </xf>
    <xf numFmtId="5" fontId="7" fillId="0" borderId="20" xfId="0" applyBorder="1" applyAlignment="1">
      <alignment/>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S159"/>
  <sheetViews>
    <sheetView view="pageBreakPreview" zoomScale="75" zoomScaleNormal="75" zoomScaleSheetLayoutView="75" workbookViewId="0" topLeftCell="A1">
      <pane xSplit="6" ySplit="6" topLeftCell="G7" activePane="bottomRight" state="frozen"/>
      <selection pane="topLeft" activeCell="A1" sqref="A1"/>
      <selection pane="topRight" activeCell="G1" sqref="G1"/>
      <selection pane="bottomLeft" activeCell="A8" sqref="A8"/>
      <selection pane="bottomRight" activeCell="A4" sqref="A4"/>
    </sheetView>
  </sheetViews>
  <sheetFormatPr defaultColWidth="9.140625" defaultRowHeight="12.75"/>
  <cols>
    <col min="1" max="1" width="9.28125" style="56" customWidth="1"/>
    <col min="2" max="2" width="6.7109375" style="56" customWidth="1"/>
    <col min="3" max="3" width="7.7109375" style="56" customWidth="1"/>
    <col min="4" max="4" width="15.00390625" style="56" customWidth="1"/>
    <col min="5" max="5" width="28.7109375" style="56" customWidth="1"/>
    <col min="6" max="6" width="1.421875" style="56" customWidth="1"/>
    <col min="7" max="8" width="7.7109375" style="57" customWidth="1"/>
    <col min="9" max="9" width="11.8515625" style="56" customWidth="1"/>
    <col min="10" max="10" width="17.7109375" style="56" customWidth="1"/>
    <col min="11" max="11" width="8.00390625" style="56" customWidth="1"/>
    <col min="12" max="12" width="9.28125" style="56" customWidth="1"/>
    <col min="13" max="13" width="11.7109375" style="56" customWidth="1"/>
    <col min="14" max="14" width="10.8515625" style="57" customWidth="1"/>
    <col min="15" max="15" width="7.7109375" style="57" customWidth="1"/>
    <col min="16" max="16" width="12.140625" style="56" customWidth="1"/>
    <col min="17" max="17" width="1.7109375" style="56" customWidth="1"/>
    <col min="18" max="20" width="2.7109375" style="56" customWidth="1"/>
    <col min="21" max="21" width="2.7109375" style="56" hidden="1" customWidth="1"/>
    <col min="22" max="23" width="2.7109375" style="56" customWidth="1"/>
    <col min="24" max="24" width="9.7109375" style="56" customWidth="1"/>
    <col min="25" max="25" width="2.7109375" style="56" customWidth="1"/>
    <col min="26" max="26" width="9.7109375" style="56" hidden="1" customWidth="1"/>
    <col min="27" max="27" width="9.140625" style="56" customWidth="1"/>
    <col min="28" max="30" width="2.7109375" style="56" customWidth="1"/>
    <col min="31" max="31" width="8.421875" style="56" hidden="1" customWidth="1"/>
    <col min="32" max="32" width="12.7109375" style="56" customWidth="1"/>
    <col min="33" max="35" width="2.7109375" style="56" customWidth="1"/>
    <col min="36" max="36" width="8.421875" style="56" hidden="1" customWidth="1"/>
    <col min="37" max="37" width="12.7109375" style="56" customWidth="1"/>
    <col min="38" max="40" width="2.7109375" style="56" customWidth="1"/>
    <col min="41" max="41" width="2.7109375" style="56" hidden="1" customWidth="1"/>
    <col min="42" max="45" width="2.7109375" style="56" customWidth="1"/>
    <col min="46" max="46" width="8.421875" style="56" hidden="1" customWidth="1"/>
    <col min="47" max="47" width="12.7109375" style="56" customWidth="1"/>
    <col min="48" max="50" width="2.7109375" style="56" customWidth="1"/>
    <col min="51" max="51" width="8.421875" style="56" hidden="1" customWidth="1"/>
    <col min="52" max="52" width="12.7109375" style="56" customWidth="1"/>
    <col min="53" max="55" width="2.7109375" style="56" customWidth="1"/>
    <col min="56" max="56" width="9.140625" style="56" customWidth="1"/>
    <col min="57" max="57" width="15.7109375" style="56" customWidth="1"/>
    <col min="58" max="60" width="2.7109375" style="56" customWidth="1"/>
    <col min="61" max="61" width="9.140625" style="56" customWidth="1"/>
    <col min="62" max="62" width="15.7109375" style="56" customWidth="1"/>
    <col min="63" max="63" width="2.7109375" style="56" customWidth="1"/>
    <col min="64" max="64" width="9.7109375" style="56" customWidth="1"/>
    <col min="65" max="65" width="2.7109375" style="56" customWidth="1"/>
    <col min="66" max="66" width="9.140625" style="56" customWidth="1"/>
    <col min="67" max="67" width="12.7109375" style="56" customWidth="1"/>
    <col min="68" max="73" width="2.7109375" style="56" customWidth="1"/>
    <col min="74" max="74" width="9.140625" style="56" customWidth="1"/>
    <col min="75" max="75" width="9.7109375" style="56" customWidth="1"/>
    <col min="76" max="76" width="2.7109375" style="56" customWidth="1"/>
    <col min="77" max="77" width="9.7109375" style="56" customWidth="1"/>
    <col min="78" max="78" width="2.7109375" style="56" customWidth="1"/>
    <col min="79" max="79" width="9.7109375" style="56" customWidth="1"/>
    <col min="80" max="80" width="2.7109375" style="56" customWidth="1"/>
    <col min="81" max="81" width="12.7109375" style="56" customWidth="1"/>
    <col min="82" max="16384" width="9.140625" style="56" customWidth="1"/>
  </cols>
  <sheetData>
    <row r="1" spans="1:16" s="170" customFormat="1" ht="15.75">
      <c r="A1" s="167" t="s">
        <v>55</v>
      </c>
      <c r="B1" s="168"/>
      <c r="C1" s="168"/>
      <c r="D1" s="167"/>
      <c r="E1" s="168"/>
      <c r="F1" s="168"/>
      <c r="G1" s="169"/>
      <c r="H1" s="169"/>
      <c r="I1" s="168"/>
      <c r="J1" s="168"/>
      <c r="K1" s="168"/>
      <c r="L1" s="168"/>
      <c r="M1" s="168"/>
      <c r="N1" s="169"/>
      <c r="O1" s="169"/>
      <c r="P1" s="168"/>
    </row>
    <row r="2" spans="1:16" s="170" customFormat="1" ht="15">
      <c r="A2" s="168" t="s">
        <v>30</v>
      </c>
      <c r="B2" s="168"/>
      <c r="C2" s="168"/>
      <c r="D2" s="168"/>
      <c r="E2" s="168"/>
      <c r="F2" s="168"/>
      <c r="G2" s="169"/>
      <c r="H2" s="169"/>
      <c r="I2" s="168"/>
      <c r="J2" s="168"/>
      <c r="K2" s="168"/>
      <c r="L2" s="168"/>
      <c r="M2" s="168"/>
      <c r="N2" s="169"/>
      <c r="O2" s="169"/>
      <c r="P2" s="168"/>
    </row>
    <row r="3" spans="9:10" ht="12.75">
      <c r="I3" s="58"/>
      <c r="J3" s="58"/>
    </row>
    <row r="4" spans="2:17" ht="15.75" customHeight="1">
      <c r="B4" s="56" t="s">
        <v>15</v>
      </c>
      <c r="G4" s="210" t="s">
        <v>31</v>
      </c>
      <c r="H4" s="211"/>
      <c r="I4" s="212"/>
      <c r="J4" s="216" t="s">
        <v>32</v>
      </c>
      <c r="K4" s="204" t="s">
        <v>73</v>
      </c>
      <c r="L4" s="205"/>
      <c r="M4" s="206"/>
      <c r="N4" s="218" t="s">
        <v>33</v>
      </c>
      <c r="O4" s="218"/>
      <c r="P4" s="200"/>
      <c r="Q4" s="56" t="s">
        <v>15</v>
      </c>
    </row>
    <row r="5" spans="3:17" ht="12.75">
      <c r="C5" s="56" t="s">
        <v>15</v>
      </c>
      <c r="G5" s="213"/>
      <c r="H5" s="214"/>
      <c r="I5" s="215"/>
      <c r="J5" s="217"/>
      <c r="K5" s="207"/>
      <c r="L5" s="208"/>
      <c r="M5" s="219"/>
      <c r="N5" s="201"/>
      <c r="O5" s="201"/>
      <c r="P5" s="202"/>
      <c r="Q5" s="56" t="s">
        <v>15</v>
      </c>
    </row>
    <row r="6" spans="7:16" ht="12.75">
      <c r="G6" s="60" t="s">
        <v>27</v>
      </c>
      <c r="H6" s="60" t="s">
        <v>23</v>
      </c>
      <c r="I6" s="59" t="s">
        <v>21</v>
      </c>
      <c r="J6" s="59" t="s">
        <v>21</v>
      </c>
      <c r="K6" s="134" t="s">
        <v>27</v>
      </c>
      <c r="L6" s="134" t="s">
        <v>23</v>
      </c>
      <c r="M6" s="135" t="s">
        <v>21</v>
      </c>
      <c r="N6" s="61" t="s">
        <v>27</v>
      </c>
      <c r="O6" s="60" t="s">
        <v>23</v>
      </c>
      <c r="P6" s="62" t="s">
        <v>21</v>
      </c>
    </row>
    <row r="7" spans="7:16" ht="12.75">
      <c r="G7" s="47"/>
      <c r="H7" s="44"/>
      <c r="I7" s="63"/>
      <c r="J7" s="64"/>
      <c r="K7" s="138"/>
      <c r="L7" s="138"/>
      <c r="M7" s="137"/>
      <c r="N7" s="44"/>
      <c r="O7" s="44"/>
      <c r="P7" s="45"/>
    </row>
    <row r="8" spans="1:16" ht="12.75">
      <c r="A8" s="189" t="s">
        <v>44</v>
      </c>
      <c r="B8" s="189"/>
      <c r="C8" s="189"/>
      <c r="D8" s="189"/>
      <c r="E8" s="189"/>
      <c r="F8" s="189" t="s">
        <v>15</v>
      </c>
      <c r="G8" s="151">
        <v>30039</v>
      </c>
      <c r="H8" s="136">
        <v>26168</v>
      </c>
      <c r="I8" s="184">
        <v>5100282</v>
      </c>
      <c r="J8" s="185">
        <v>16427</v>
      </c>
      <c r="K8" s="139" t="s">
        <v>77</v>
      </c>
      <c r="L8" s="139" t="s">
        <v>77</v>
      </c>
      <c r="M8" s="140" t="s">
        <v>79</v>
      </c>
      <c r="N8" s="188">
        <f>G8</f>
        <v>30039</v>
      </c>
      <c r="O8" s="188">
        <f>H8</f>
        <v>26168</v>
      </c>
      <c r="P8" s="187">
        <f>I8+J8</f>
        <v>5116709</v>
      </c>
    </row>
    <row r="9" spans="7:17" ht="9.75" customHeight="1">
      <c r="G9" s="47"/>
      <c r="H9" s="44"/>
      <c r="I9" s="45"/>
      <c r="J9" s="43"/>
      <c r="K9" s="138"/>
      <c r="L9" s="138"/>
      <c r="M9" s="137"/>
      <c r="N9" s="44"/>
      <c r="O9" s="44"/>
      <c r="P9" s="45"/>
      <c r="Q9" s="48"/>
    </row>
    <row r="10" spans="1:16" ht="12.75">
      <c r="A10" s="56" t="s">
        <v>112</v>
      </c>
      <c r="F10" s="56" t="s">
        <v>15</v>
      </c>
      <c r="G10" s="47">
        <v>31356</v>
      </c>
      <c r="H10" s="44">
        <v>30369</v>
      </c>
      <c r="I10" s="141">
        <f>5728737</f>
        <v>5728737</v>
      </c>
      <c r="J10" s="65">
        <v>37608</v>
      </c>
      <c r="K10" s="142" t="s">
        <v>74</v>
      </c>
      <c r="L10" s="142" t="s">
        <v>74</v>
      </c>
      <c r="M10" s="143" t="s">
        <v>75</v>
      </c>
      <c r="N10" s="44">
        <f aca="true" t="shared" si="0" ref="N10:N15">G10</f>
        <v>31356</v>
      </c>
      <c r="O10" s="44">
        <f aca="true" t="shared" si="1" ref="O10:O15">H10</f>
        <v>30369</v>
      </c>
      <c r="P10" s="49">
        <f aca="true" t="shared" si="2" ref="P10:P17">I10+J10</f>
        <v>5766345</v>
      </c>
    </row>
    <row r="11" spans="1:16" ht="12.75">
      <c r="A11" s="87" t="s">
        <v>80</v>
      </c>
      <c r="F11" s="56" t="s">
        <v>15</v>
      </c>
      <c r="G11" s="47">
        <v>0</v>
      </c>
      <c r="H11" s="44">
        <v>0</v>
      </c>
      <c r="I11" s="141">
        <v>-25000</v>
      </c>
      <c r="J11" s="43">
        <v>0</v>
      </c>
      <c r="K11" s="138">
        <v>0</v>
      </c>
      <c r="L11" s="138">
        <v>0</v>
      </c>
      <c r="M11" s="137">
        <v>0</v>
      </c>
      <c r="N11" s="44">
        <f t="shared" si="0"/>
        <v>0</v>
      </c>
      <c r="O11" s="44">
        <f t="shared" si="1"/>
        <v>0</v>
      </c>
      <c r="P11" s="49">
        <f t="shared" si="2"/>
        <v>-25000</v>
      </c>
    </row>
    <row r="12" spans="1:16" ht="12.75">
      <c r="A12" s="87" t="s">
        <v>9</v>
      </c>
      <c r="F12" s="56" t="s">
        <v>15</v>
      </c>
      <c r="G12" s="47">
        <v>0</v>
      </c>
      <c r="H12" s="44">
        <v>0</v>
      </c>
      <c r="I12" s="46">
        <v>-16040</v>
      </c>
      <c r="J12" s="43">
        <v>-105</v>
      </c>
      <c r="K12" s="138">
        <v>0</v>
      </c>
      <c r="L12" s="138">
        <v>0</v>
      </c>
      <c r="M12" s="137">
        <v>0</v>
      </c>
      <c r="N12" s="44">
        <f t="shared" si="0"/>
        <v>0</v>
      </c>
      <c r="O12" s="44">
        <f t="shared" si="1"/>
        <v>0</v>
      </c>
      <c r="P12" s="46">
        <f t="shared" si="2"/>
        <v>-16145</v>
      </c>
    </row>
    <row r="13" spans="1:16" ht="12.75">
      <c r="A13" s="87" t="s">
        <v>8</v>
      </c>
      <c r="F13" s="56" t="s">
        <v>15</v>
      </c>
      <c r="G13" s="47">
        <v>0</v>
      </c>
      <c r="H13" s="44">
        <v>0</v>
      </c>
      <c r="I13" s="46">
        <v>-57127</v>
      </c>
      <c r="J13" s="43">
        <v>-375</v>
      </c>
      <c r="K13" s="138">
        <v>0</v>
      </c>
      <c r="L13" s="138">
        <v>0</v>
      </c>
      <c r="M13" s="137">
        <v>0</v>
      </c>
      <c r="N13" s="44">
        <f t="shared" si="0"/>
        <v>0</v>
      </c>
      <c r="O13" s="44">
        <f t="shared" si="1"/>
        <v>0</v>
      </c>
      <c r="P13" s="46">
        <f t="shared" si="2"/>
        <v>-57502</v>
      </c>
    </row>
    <row r="14" spans="1:16" ht="12.75">
      <c r="A14" s="87" t="s">
        <v>10</v>
      </c>
      <c r="F14" s="56" t="s">
        <v>15</v>
      </c>
      <c r="G14" s="47">
        <v>0</v>
      </c>
      <c r="H14" s="44">
        <v>0</v>
      </c>
      <c r="I14" s="49">
        <v>45000</v>
      </c>
      <c r="J14" s="65">
        <v>0</v>
      </c>
      <c r="K14" s="138">
        <v>0</v>
      </c>
      <c r="L14" s="138">
        <v>0</v>
      </c>
      <c r="M14" s="137">
        <v>0</v>
      </c>
      <c r="N14" s="44">
        <f t="shared" si="0"/>
        <v>0</v>
      </c>
      <c r="O14" s="44">
        <f t="shared" si="1"/>
        <v>0</v>
      </c>
      <c r="P14" s="46">
        <f t="shared" si="2"/>
        <v>45000</v>
      </c>
    </row>
    <row r="15" spans="1:16" ht="12.75">
      <c r="A15" s="56" t="s">
        <v>113</v>
      </c>
      <c r="F15" s="56" t="s">
        <v>15</v>
      </c>
      <c r="G15" s="66">
        <f>SUM(G10:G14)</f>
        <v>31356</v>
      </c>
      <c r="H15" s="67">
        <f>SUM(H10:H14)</f>
        <v>30369</v>
      </c>
      <c r="I15" s="70">
        <f>SUM(I10:I14)</f>
        <v>5675570</v>
      </c>
      <c r="J15" s="70">
        <f>SUM(J10:J14)</f>
        <v>37128</v>
      </c>
      <c r="K15" s="146" t="s">
        <v>74</v>
      </c>
      <c r="L15" s="147" t="s">
        <v>74</v>
      </c>
      <c r="M15" s="148" t="s">
        <v>75</v>
      </c>
      <c r="N15" s="67">
        <f t="shared" si="0"/>
        <v>31356</v>
      </c>
      <c r="O15" s="67">
        <f t="shared" si="1"/>
        <v>30369</v>
      </c>
      <c r="P15" s="70">
        <f t="shared" si="2"/>
        <v>5712698</v>
      </c>
    </row>
    <row r="16" spans="6:16" ht="9.75" customHeight="1">
      <c r="F16" s="56" t="s">
        <v>15</v>
      </c>
      <c r="G16" s="47"/>
      <c r="H16" s="44"/>
      <c r="I16" s="45"/>
      <c r="J16" s="43"/>
      <c r="K16" s="138"/>
      <c r="L16" s="138"/>
      <c r="M16" s="137"/>
      <c r="N16" s="44"/>
      <c r="O16" s="44"/>
      <c r="P16" s="45"/>
    </row>
    <row r="17" spans="1:16" ht="12.75">
      <c r="A17" s="56" t="s">
        <v>45</v>
      </c>
      <c r="F17" s="56" t="s">
        <v>14</v>
      </c>
      <c r="G17" s="66">
        <v>31359</v>
      </c>
      <c r="H17" s="144">
        <v>31012</v>
      </c>
      <c r="I17" s="70">
        <v>5988658</v>
      </c>
      <c r="J17" s="71">
        <f>J80</f>
        <v>51392</v>
      </c>
      <c r="K17" s="146" t="s">
        <v>76</v>
      </c>
      <c r="L17" s="147" t="s">
        <v>76</v>
      </c>
      <c r="M17" s="148" t="s">
        <v>75</v>
      </c>
      <c r="N17" s="67">
        <f>G17</f>
        <v>31359</v>
      </c>
      <c r="O17" s="67">
        <f>H17</f>
        <v>31012</v>
      </c>
      <c r="P17" s="70">
        <f t="shared" si="2"/>
        <v>6040050</v>
      </c>
    </row>
    <row r="18" spans="6:16" ht="9.75" customHeight="1">
      <c r="F18" s="56" t="s">
        <v>14</v>
      </c>
      <c r="G18" s="47"/>
      <c r="H18" s="44"/>
      <c r="I18" s="45"/>
      <c r="J18" s="43"/>
      <c r="K18" s="138"/>
      <c r="L18" s="138"/>
      <c r="M18" s="137"/>
      <c r="N18" s="44"/>
      <c r="O18" s="44"/>
      <c r="P18" s="45"/>
    </row>
    <row r="19" spans="1:16" ht="12.75">
      <c r="A19" s="92" t="s">
        <v>46</v>
      </c>
      <c r="B19" s="92"/>
      <c r="C19" s="92"/>
      <c r="D19" s="92"/>
      <c r="E19" s="92"/>
      <c r="F19" s="68" t="s">
        <v>14</v>
      </c>
      <c r="G19" s="66">
        <f>G17-G15</f>
        <v>3</v>
      </c>
      <c r="H19" s="67">
        <f>H17-H15</f>
        <v>643</v>
      </c>
      <c r="I19" s="67">
        <f>I17-I15</f>
        <v>313088</v>
      </c>
      <c r="J19" s="71">
        <f>J17-J15</f>
        <v>14264</v>
      </c>
      <c r="K19" s="150" t="s">
        <v>78</v>
      </c>
      <c r="L19" s="150" t="s">
        <v>78</v>
      </c>
      <c r="M19" s="149">
        <v>0</v>
      </c>
      <c r="N19" s="67">
        <f>G19</f>
        <v>3</v>
      </c>
      <c r="O19" s="67">
        <f>H19</f>
        <v>643</v>
      </c>
      <c r="P19" s="70">
        <f>P17-P15</f>
        <v>327352</v>
      </c>
    </row>
    <row r="20" spans="1:16" ht="9.75" customHeight="1">
      <c r="A20" s="58"/>
      <c r="B20" s="58"/>
      <c r="C20" s="58"/>
      <c r="D20" s="58"/>
      <c r="E20" s="58"/>
      <c r="F20" s="56" t="s">
        <v>14</v>
      </c>
      <c r="G20" s="47"/>
      <c r="H20" s="44"/>
      <c r="I20" s="49"/>
      <c r="J20" s="65"/>
      <c r="K20" s="138"/>
      <c r="L20" s="138"/>
      <c r="M20" s="137"/>
      <c r="N20" s="44"/>
      <c r="O20" s="44"/>
      <c r="P20" s="49"/>
    </row>
    <row r="21" spans="1:16" ht="12" customHeight="1">
      <c r="A21" s="58" t="s">
        <v>86</v>
      </c>
      <c r="F21" s="56" t="s">
        <v>14</v>
      </c>
      <c r="G21" s="47"/>
      <c r="H21" s="44"/>
      <c r="I21" s="45"/>
      <c r="J21" s="43"/>
      <c r="K21" s="138"/>
      <c r="L21" s="138"/>
      <c r="M21" s="137"/>
      <c r="N21" s="44"/>
      <c r="O21" s="44"/>
      <c r="P21" s="45"/>
    </row>
    <row r="22" spans="1:16" ht="3" customHeight="1">
      <c r="A22" s="58"/>
      <c r="G22" s="47"/>
      <c r="H22" s="44"/>
      <c r="I22" s="45"/>
      <c r="J22" s="43"/>
      <c r="K22" s="138"/>
      <c r="L22" s="138"/>
      <c r="M22" s="137"/>
      <c r="N22" s="44"/>
      <c r="O22" s="44"/>
      <c r="P22" s="45"/>
    </row>
    <row r="23" spans="1:16" ht="12" customHeight="1">
      <c r="A23" s="93" t="s">
        <v>59</v>
      </c>
      <c r="F23" s="56" t="s">
        <v>14</v>
      </c>
      <c r="G23" s="47">
        <v>0</v>
      </c>
      <c r="H23" s="44">
        <v>0</v>
      </c>
      <c r="I23" s="49">
        <v>57119</v>
      </c>
      <c r="J23" s="43">
        <v>375</v>
      </c>
      <c r="K23" s="136">
        <v>0</v>
      </c>
      <c r="L23" s="136">
        <v>0</v>
      </c>
      <c r="M23" s="137">
        <v>0</v>
      </c>
      <c r="N23" s="44">
        <v>0</v>
      </c>
      <c r="O23" s="44">
        <v>0</v>
      </c>
      <c r="P23" s="49">
        <f>I23+J23</f>
        <v>57494</v>
      </c>
    </row>
    <row r="24" spans="1:16" ht="12" customHeight="1">
      <c r="A24" s="93" t="s">
        <v>89</v>
      </c>
      <c r="F24" s="56" t="s">
        <v>14</v>
      </c>
      <c r="G24" s="47">
        <v>0</v>
      </c>
      <c r="H24" s="44">
        <v>0</v>
      </c>
      <c r="I24" s="49">
        <v>-55724</v>
      </c>
      <c r="J24" s="43">
        <v>0</v>
      </c>
      <c r="K24" s="136">
        <v>0</v>
      </c>
      <c r="L24" s="136">
        <v>0</v>
      </c>
      <c r="M24" s="137">
        <v>0</v>
      </c>
      <c r="N24" s="44">
        <v>0</v>
      </c>
      <c r="O24" s="44">
        <v>0</v>
      </c>
      <c r="P24" s="49">
        <f>I24+J24</f>
        <v>-55724</v>
      </c>
    </row>
    <row r="25" spans="1:16" ht="6" customHeight="1">
      <c r="A25" s="58"/>
      <c r="F25" s="56" t="s">
        <v>14</v>
      </c>
      <c r="G25" s="47"/>
      <c r="H25" s="44"/>
      <c r="I25" s="45"/>
      <c r="J25" s="43"/>
      <c r="K25" s="138"/>
      <c r="L25" s="138"/>
      <c r="M25" s="137"/>
      <c r="N25" s="44"/>
      <c r="O25" s="44"/>
      <c r="P25" s="45"/>
    </row>
    <row r="26" spans="1:16" ht="12" customHeight="1">
      <c r="A26" s="58" t="s">
        <v>2</v>
      </c>
      <c r="F26" s="56" t="s">
        <v>14</v>
      </c>
      <c r="G26" s="51">
        <f aca="true" t="shared" si="3" ref="G26:P26">SUM(G23:G25)</f>
        <v>0</v>
      </c>
      <c r="H26" s="52">
        <f t="shared" si="3"/>
        <v>0</v>
      </c>
      <c r="I26" s="53">
        <f t="shared" si="3"/>
        <v>1395</v>
      </c>
      <c r="J26" s="51">
        <f t="shared" si="3"/>
        <v>375</v>
      </c>
      <c r="K26" s="166">
        <f t="shared" si="3"/>
        <v>0</v>
      </c>
      <c r="L26" s="158">
        <f t="shared" si="3"/>
        <v>0</v>
      </c>
      <c r="M26" s="159">
        <f t="shared" si="3"/>
        <v>0</v>
      </c>
      <c r="N26" s="52">
        <f t="shared" si="3"/>
        <v>0</v>
      </c>
      <c r="O26" s="52">
        <f t="shared" si="3"/>
        <v>0</v>
      </c>
      <c r="P26" s="53">
        <f t="shared" si="3"/>
        <v>1770</v>
      </c>
    </row>
    <row r="27" spans="1:16" ht="9.75" customHeight="1">
      <c r="A27" s="58"/>
      <c r="F27" s="56" t="s">
        <v>14</v>
      </c>
      <c r="G27" s="47"/>
      <c r="H27" s="44"/>
      <c r="I27" s="45"/>
      <c r="J27" s="43"/>
      <c r="K27" s="138"/>
      <c r="L27" s="138"/>
      <c r="M27" s="137"/>
      <c r="N27" s="44"/>
      <c r="O27" s="44"/>
      <c r="P27" s="45"/>
    </row>
    <row r="28" spans="1:16" ht="12" customHeight="1">
      <c r="A28" s="58" t="s">
        <v>87</v>
      </c>
      <c r="F28" s="56" t="s">
        <v>14</v>
      </c>
      <c r="G28" s="47"/>
      <c r="H28" s="44"/>
      <c r="I28" s="45"/>
      <c r="J28" s="43"/>
      <c r="K28" s="138"/>
      <c r="L28" s="138"/>
      <c r="M28" s="137"/>
      <c r="N28" s="44"/>
      <c r="O28" s="44"/>
      <c r="P28" s="45"/>
    </row>
    <row r="29" spans="1:16" ht="3" customHeight="1">
      <c r="A29" s="58"/>
      <c r="F29" s="56" t="s">
        <v>14</v>
      </c>
      <c r="G29" s="47"/>
      <c r="H29" s="44"/>
      <c r="I29" s="45"/>
      <c r="J29" s="43"/>
      <c r="K29" s="138"/>
      <c r="L29" s="138"/>
      <c r="M29" s="137"/>
      <c r="N29" s="44"/>
      <c r="O29" s="44"/>
      <c r="P29" s="45"/>
    </row>
    <row r="30" spans="1:16" ht="12.75">
      <c r="A30" s="56" t="s">
        <v>52</v>
      </c>
      <c r="F30" s="56" t="s">
        <v>14</v>
      </c>
      <c r="G30" s="47"/>
      <c r="H30" s="44"/>
      <c r="I30" s="45"/>
      <c r="J30" s="43"/>
      <c r="K30" s="138"/>
      <c r="L30" s="138"/>
      <c r="M30" s="137"/>
      <c r="N30" s="44"/>
      <c r="O30" s="44"/>
      <c r="P30" s="45"/>
    </row>
    <row r="31" spans="1:16" ht="12.75">
      <c r="A31" s="84" t="s">
        <v>94</v>
      </c>
      <c r="F31" s="56" t="s">
        <v>14</v>
      </c>
      <c r="G31" s="47">
        <v>-74</v>
      </c>
      <c r="H31" s="44">
        <v>-74</v>
      </c>
      <c r="I31" s="49">
        <v>-6660</v>
      </c>
      <c r="J31" s="65">
        <v>0</v>
      </c>
      <c r="K31" s="151">
        <f aca="true" t="shared" si="4" ref="K31:M33">SUM(K26:K30)</f>
        <v>0</v>
      </c>
      <c r="L31" s="136">
        <f t="shared" si="4"/>
        <v>0</v>
      </c>
      <c r="M31" s="141">
        <f t="shared" si="4"/>
        <v>0</v>
      </c>
      <c r="N31" s="44">
        <f aca="true" t="shared" si="5" ref="N31:O33">G31</f>
        <v>-74</v>
      </c>
      <c r="O31" s="44">
        <f t="shared" si="5"/>
        <v>-74</v>
      </c>
      <c r="P31" s="49">
        <f>I31+J31</f>
        <v>-6660</v>
      </c>
    </row>
    <row r="32" spans="1:16" ht="12.75">
      <c r="A32" s="84" t="s">
        <v>95</v>
      </c>
      <c r="F32" s="56" t="s">
        <v>14</v>
      </c>
      <c r="G32" s="47">
        <v>2</v>
      </c>
      <c r="H32" s="44">
        <v>2</v>
      </c>
      <c r="I32" s="45">
        <v>250</v>
      </c>
      <c r="J32" s="43">
        <v>0</v>
      </c>
      <c r="K32" s="151">
        <f t="shared" si="4"/>
        <v>0</v>
      </c>
      <c r="L32" s="136">
        <f t="shared" si="4"/>
        <v>0</v>
      </c>
      <c r="M32" s="141">
        <f t="shared" si="4"/>
        <v>0</v>
      </c>
      <c r="N32" s="44">
        <f t="shared" si="5"/>
        <v>2</v>
      </c>
      <c r="O32" s="44">
        <f t="shared" si="5"/>
        <v>2</v>
      </c>
      <c r="P32" s="45">
        <f>I32+J32</f>
        <v>250</v>
      </c>
    </row>
    <row r="33" spans="1:16" ht="12.75">
      <c r="A33" s="84" t="s">
        <v>93</v>
      </c>
      <c r="F33" s="56" t="s">
        <v>14</v>
      </c>
      <c r="G33" s="47">
        <v>0</v>
      </c>
      <c r="H33" s="44">
        <v>0</v>
      </c>
      <c r="I33" s="46">
        <v>-6353</v>
      </c>
      <c r="J33" s="43">
        <v>0</v>
      </c>
      <c r="K33" s="151">
        <f t="shared" si="4"/>
        <v>0</v>
      </c>
      <c r="L33" s="136">
        <f t="shared" si="4"/>
        <v>0</v>
      </c>
      <c r="M33" s="141">
        <f t="shared" si="4"/>
        <v>0</v>
      </c>
      <c r="N33" s="44">
        <f t="shared" si="5"/>
        <v>0</v>
      </c>
      <c r="O33" s="44">
        <f t="shared" si="5"/>
        <v>0</v>
      </c>
      <c r="P33" s="46">
        <f>I33+J33</f>
        <v>-6353</v>
      </c>
    </row>
    <row r="34" spans="1:16" ht="6" customHeight="1">
      <c r="A34" s="84"/>
      <c r="G34" s="47"/>
      <c r="H34" s="44"/>
      <c r="I34" s="48"/>
      <c r="J34" s="43"/>
      <c r="K34" s="138"/>
      <c r="L34" s="138"/>
      <c r="M34" s="137"/>
      <c r="N34" s="44"/>
      <c r="O34" s="44"/>
      <c r="P34" s="46"/>
    </row>
    <row r="35" spans="1:16" ht="12.75">
      <c r="A35" s="87" t="s">
        <v>114</v>
      </c>
      <c r="F35" s="56" t="s">
        <v>14</v>
      </c>
      <c r="G35" s="47">
        <f>SUM(G31:G33)</f>
        <v>-72</v>
      </c>
      <c r="H35" s="44">
        <f aca="true" t="shared" si="6" ref="H35:P35">SUM(H31:H33)</f>
        <v>-72</v>
      </c>
      <c r="I35" s="44">
        <f t="shared" si="6"/>
        <v>-12763</v>
      </c>
      <c r="J35" s="47">
        <f t="shared" si="6"/>
        <v>0</v>
      </c>
      <c r="K35" s="151">
        <f>SUM(K31:K33)</f>
        <v>0</v>
      </c>
      <c r="L35" s="136">
        <f>SUM(L31:L33)</f>
        <v>0</v>
      </c>
      <c r="M35" s="141">
        <f>SUM(M31:M33)</f>
        <v>0</v>
      </c>
      <c r="N35" s="44">
        <f t="shared" si="6"/>
        <v>-72</v>
      </c>
      <c r="O35" s="44">
        <f t="shared" si="6"/>
        <v>-72</v>
      </c>
      <c r="P35" s="49">
        <f t="shared" si="6"/>
        <v>-12763</v>
      </c>
    </row>
    <row r="36" spans="6:16" ht="9.75" customHeight="1">
      <c r="F36" s="56" t="s">
        <v>14</v>
      </c>
      <c r="G36" s="47"/>
      <c r="H36" s="44"/>
      <c r="I36" s="45"/>
      <c r="J36" s="43"/>
      <c r="K36" s="136"/>
      <c r="L36" s="136"/>
      <c r="M36" s="137"/>
      <c r="N36" s="44"/>
      <c r="O36" s="44"/>
      <c r="P36" s="45"/>
    </row>
    <row r="37" spans="1:16" ht="12.75">
      <c r="A37" s="56" t="s">
        <v>34</v>
      </c>
      <c r="G37" s="47" t="s">
        <v>15</v>
      </c>
      <c r="H37" s="44" t="s">
        <v>15</v>
      </c>
      <c r="I37" s="45" t="s">
        <v>15</v>
      </c>
      <c r="J37" s="43" t="s">
        <v>15</v>
      </c>
      <c r="K37" s="136" t="s">
        <v>15</v>
      </c>
      <c r="L37" s="136" t="s">
        <v>15</v>
      </c>
      <c r="M37" s="137" t="s">
        <v>15</v>
      </c>
      <c r="N37" s="44" t="s">
        <v>15</v>
      </c>
      <c r="O37" s="44" t="s">
        <v>15</v>
      </c>
      <c r="P37" s="45" t="s">
        <v>15</v>
      </c>
    </row>
    <row r="38" spans="1:16" ht="12.75">
      <c r="A38" s="84" t="s">
        <v>115</v>
      </c>
      <c r="F38" s="56" t="s">
        <v>14</v>
      </c>
      <c r="G38" s="47">
        <v>0</v>
      </c>
      <c r="H38" s="44">
        <v>0</v>
      </c>
      <c r="I38" s="49">
        <v>52878</v>
      </c>
      <c r="J38" s="43">
        <v>0</v>
      </c>
      <c r="K38" s="136">
        <v>0</v>
      </c>
      <c r="L38" s="136">
        <v>0</v>
      </c>
      <c r="M38" s="141">
        <v>0</v>
      </c>
      <c r="N38" s="44">
        <f aca="true" t="shared" si="7" ref="N38:N47">G38</f>
        <v>0</v>
      </c>
      <c r="O38" s="44">
        <f aca="true" t="shared" si="8" ref="O38:O47">H38</f>
        <v>0</v>
      </c>
      <c r="P38" s="49">
        <f aca="true" t="shared" si="9" ref="P38:P47">I38+J38</f>
        <v>52878</v>
      </c>
    </row>
    <row r="39" spans="1:16" ht="12.75">
      <c r="A39" s="84" t="s">
        <v>116</v>
      </c>
      <c r="F39" s="48" t="s">
        <v>14</v>
      </c>
      <c r="G39" s="47">
        <v>0</v>
      </c>
      <c r="H39" s="44">
        <v>0</v>
      </c>
      <c r="I39" s="49">
        <v>21650</v>
      </c>
      <c r="J39" s="43">
        <v>0</v>
      </c>
      <c r="K39" s="136">
        <v>0</v>
      </c>
      <c r="L39" s="136">
        <v>0</v>
      </c>
      <c r="M39" s="141">
        <v>0</v>
      </c>
      <c r="N39" s="44">
        <f t="shared" si="7"/>
        <v>0</v>
      </c>
      <c r="O39" s="44">
        <f t="shared" si="8"/>
        <v>0</v>
      </c>
      <c r="P39" s="49">
        <f t="shared" si="9"/>
        <v>21650</v>
      </c>
    </row>
    <row r="40" spans="1:16" ht="12.75">
      <c r="A40" s="84" t="s">
        <v>117</v>
      </c>
      <c r="E40" s="48"/>
      <c r="F40" s="48" t="s">
        <v>15</v>
      </c>
      <c r="G40" s="47">
        <v>0</v>
      </c>
      <c r="H40" s="44">
        <v>678</v>
      </c>
      <c r="I40" s="49">
        <v>0</v>
      </c>
      <c r="J40" s="43">
        <v>0</v>
      </c>
      <c r="K40" s="136">
        <v>0</v>
      </c>
      <c r="L40" s="136">
        <v>0</v>
      </c>
      <c r="M40" s="141">
        <v>0</v>
      </c>
      <c r="N40" s="44">
        <f t="shared" si="7"/>
        <v>0</v>
      </c>
      <c r="O40" s="44">
        <f t="shared" si="8"/>
        <v>678</v>
      </c>
      <c r="P40" s="49">
        <f t="shared" si="9"/>
        <v>0</v>
      </c>
    </row>
    <row r="41" spans="1:16" ht="12.75">
      <c r="A41" s="84" t="s">
        <v>3</v>
      </c>
      <c r="F41" s="56" t="s">
        <v>15</v>
      </c>
      <c r="G41" s="47">
        <v>0</v>
      </c>
      <c r="H41" s="44">
        <v>0</v>
      </c>
      <c r="I41" s="49">
        <v>86772</v>
      </c>
      <c r="J41" s="43">
        <v>0</v>
      </c>
      <c r="K41" s="136">
        <v>0</v>
      </c>
      <c r="L41" s="136">
        <v>0</v>
      </c>
      <c r="M41" s="141">
        <v>0</v>
      </c>
      <c r="N41" s="44">
        <f t="shared" si="7"/>
        <v>0</v>
      </c>
      <c r="O41" s="44">
        <f t="shared" si="8"/>
        <v>0</v>
      </c>
      <c r="P41" s="49">
        <f t="shared" si="9"/>
        <v>86772</v>
      </c>
    </row>
    <row r="42" spans="1:16" ht="12.75">
      <c r="A42" s="94" t="s">
        <v>4</v>
      </c>
      <c r="F42" s="56" t="s">
        <v>15</v>
      </c>
      <c r="G42" s="47">
        <v>0</v>
      </c>
      <c r="H42" s="44">
        <v>0</v>
      </c>
      <c r="I42" s="49">
        <v>39536</v>
      </c>
      <c r="J42" s="43">
        <v>0</v>
      </c>
      <c r="K42" s="136">
        <v>0</v>
      </c>
      <c r="L42" s="136">
        <v>0</v>
      </c>
      <c r="M42" s="141">
        <v>0</v>
      </c>
      <c r="N42" s="44">
        <f t="shared" si="7"/>
        <v>0</v>
      </c>
      <c r="O42" s="44">
        <f t="shared" si="8"/>
        <v>0</v>
      </c>
      <c r="P42" s="49">
        <f t="shared" si="9"/>
        <v>39536</v>
      </c>
    </row>
    <row r="43" spans="1:16" ht="12.75">
      <c r="A43" s="84" t="s">
        <v>118</v>
      </c>
      <c r="F43" s="56" t="s">
        <v>15</v>
      </c>
      <c r="G43" s="47">
        <v>0</v>
      </c>
      <c r="H43" s="44">
        <v>0</v>
      </c>
      <c r="I43" s="49">
        <v>32071</v>
      </c>
      <c r="J43" s="43">
        <v>0</v>
      </c>
      <c r="K43" s="136">
        <v>0</v>
      </c>
      <c r="L43" s="136">
        <v>0</v>
      </c>
      <c r="M43" s="141">
        <v>0</v>
      </c>
      <c r="N43" s="44">
        <f t="shared" si="7"/>
        <v>0</v>
      </c>
      <c r="O43" s="44">
        <f t="shared" si="8"/>
        <v>0</v>
      </c>
      <c r="P43" s="49">
        <f t="shared" si="9"/>
        <v>32071</v>
      </c>
    </row>
    <row r="44" spans="1:16" ht="12.75">
      <c r="A44" s="84" t="s">
        <v>49</v>
      </c>
      <c r="F44" s="56" t="s">
        <v>15</v>
      </c>
      <c r="G44" s="47">
        <v>0</v>
      </c>
      <c r="H44" s="44">
        <v>0</v>
      </c>
      <c r="I44" s="49">
        <v>755</v>
      </c>
      <c r="J44" s="43">
        <v>0</v>
      </c>
      <c r="K44" s="136">
        <v>0</v>
      </c>
      <c r="L44" s="136">
        <v>0</v>
      </c>
      <c r="M44" s="141">
        <v>0</v>
      </c>
      <c r="N44" s="44">
        <f t="shared" si="7"/>
        <v>0</v>
      </c>
      <c r="O44" s="44">
        <f t="shared" si="8"/>
        <v>0</v>
      </c>
      <c r="P44" s="49">
        <f t="shared" si="9"/>
        <v>755</v>
      </c>
    </row>
    <row r="45" spans="1:16" ht="12.75">
      <c r="A45" s="84" t="s">
        <v>50</v>
      </c>
      <c r="F45" s="56" t="s">
        <v>14</v>
      </c>
      <c r="G45" s="47">
        <v>0</v>
      </c>
      <c r="H45" s="44">
        <v>0</v>
      </c>
      <c r="I45" s="49">
        <v>4996</v>
      </c>
      <c r="J45" s="43">
        <v>0</v>
      </c>
      <c r="K45" s="136">
        <v>0</v>
      </c>
      <c r="L45" s="136">
        <v>0</v>
      </c>
      <c r="M45" s="141">
        <v>0</v>
      </c>
      <c r="N45" s="44">
        <f t="shared" si="7"/>
        <v>0</v>
      </c>
      <c r="O45" s="44">
        <f t="shared" si="8"/>
        <v>0</v>
      </c>
      <c r="P45" s="49">
        <f t="shared" si="9"/>
        <v>4996</v>
      </c>
    </row>
    <row r="46" spans="1:16" ht="12.75">
      <c r="A46" s="84" t="s">
        <v>119</v>
      </c>
      <c r="F46" s="56" t="s">
        <v>15</v>
      </c>
      <c r="G46" s="47">
        <v>0</v>
      </c>
      <c r="H46" s="44">
        <v>0</v>
      </c>
      <c r="I46" s="49">
        <v>815</v>
      </c>
      <c r="J46" s="43">
        <v>0</v>
      </c>
      <c r="K46" s="136">
        <v>0</v>
      </c>
      <c r="L46" s="136">
        <v>0</v>
      </c>
      <c r="M46" s="141">
        <v>0</v>
      </c>
      <c r="N46" s="44">
        <f t="shared" si="7"/>
        <v>0</v>
      </c>
      <c r="O46" s="44">
        <f t="shared" si="8"/>
        <v>0</v>
      </c>
      <c r="P46" s="49">
        <f t="shared" si="9"/>
        <v>815</v>
      </c>
    </row>
    <row r="47" spans="1:16" ht="12.75">
      <c r="A47" s="84" t="s">
        <v>51</v>
      </c>
      <c r="F47" s="56" t="s">
        <v>15</v>
      </c>
      <c r="G47" s="47">
        <v>0</v>
      </c>
      <c r="H47" s="44">
        <v>0</v>
      </c>
      <c r="I47" s="49">
        <v>4805</v>
      </c>
      <c r="J47" s="43">
        <v>0</v>
      </c>
      <c r="K47" s="136">
        <v>0</v>
      </c>
      <c r="L47" s="136">
        <v>0</v>
      </c>
      <c r="M47" s="141">
        <v>0</v>
      </c>
      <c r="N47" s="44">
        <f t="shared" si="7"/>
        <v>0</v>
      </c>
      <c r="O47" s="44">
        <f t="shared" si="8"/>
        <v>0</v>
      </c>
      <c r="P47" s="49">
        <f t="shared" si="9"/>
        <v>4805</v>
      </c>
    </row>
    <row r="48" spans="7:16" ht="9.75" customHeight="1">
      <c r="G48" s="47"/>
      <c r="H48" s="44"/>
      <c r="I48" s="49"/>
      <c r="J48" s="43"/>
      <c r="K48" s="136"/>
      <c r="L48" s="136"/>
      <c r="M48" s="137"/>
      <c r="N48" s="44"/>
      <c r="O48" s="44"/>
      <c r="P48" s="49"/>
    </row>
    <row r="49" spans="1:17" ht="12.75">
      <c r="A49" s="87" t="s">
        <v>84</v>
      </c>
      <c r="F49" s="56" t="s">
        <v>14</v>
      </c>
      <c r="G49" s="47">
        <f aca="true" t="shared" si="10" ref="G49:P49">SUM(G37:G47)</f>
        <v>0</v>
      </c>
      <c r="H49" s="44">
        <f t="shared" si="10"/>
        <v>678</v>
      </c>
      <c r="I49" s="49">
        <f t="shared" si="10"/>
        <v>244278</v>
      </c>
      <c r="J49" s="65">
        <f t="shared" si="10"/>
        <v>0</v>
      </c>
      <c r="K49" s="136">
        <f t="shared" si="10"/>
        <v>0</v>
      </c>
      <c r="L49" s="136">
        <f t="shared" si="10"/>
        <v>0</v>
      </c>
      <c r="M49" s="141">
        <f t="shared" si="10"/>
        <v>0</v>
      </c>
      <c r="N49" s="44">
        <f t="shared" si="10"/>
        <v>0</v>
      </c>
      <c r="O49" s="44">
        <f t="shared" si="10"/>
        <v>678</v>
      </c>
      <c r="P49" s="49">
        <f t="shared" si="10"/>
        <v>244278</v>
      </c>
      <c r="Q49" s="48"/>
    </row>
    <row r="50" spans="7:16" ht="9.75" customHeight="1">
      <c r="G50" s="47"/>
      <c r="H50" s="44"/>
      <c r="I50" s="45"/>
      <c r="J50" s="43" t="s">
        <v>14</v>
      </c>
      <c r="K50" s="136"/>
      <c r="L50" s="136"/>
      <c r="M50" s="137"/>
      <c r="N50" s="44"/>
      <c r="O50" s="44"/>
      <c r="P50" s="45"/>
    </row>
    <row r="51" spans="1:16" ht="12.75">
      <c r="A51" s="56" t="s">
        <v>35</v>
      </c>
      <c r="G51" s="47"/>
      <c r="H51" s="44"/>
      <c r="I51" s="45"/>
      <c r="J51" s="43"/>
      <c r="K51" s="136"/>
      <c r="L51" s="136"/>
      <c r="M51" s="137"/>
      <c r="N51" s="44"/>
      <c r="O51" s="44"/>
      <c r="P51" s="45"/>
    </row>
    <row r="52" spans="1:16" ht="12.75">
      <c r="A52" s="93" t="s">
        <v>1</v>
      </c>
      <c r="F52" s="56" t="s">
        <v>14</v>
      </c>
      <c r="G52" s="47">
        <v>0</v>
      </c>
      <c r="H52" s="44">
        <v>0</v>
      </c>
      <c r="I52" s="49">
        <v>-45000</v>
      </c>
      <c r="J52" s="43">
        <v>0</v>
      </c>
      <c r="K52" s="136">
        <v>0</v>
      </c>
      <c r="L52" s="136">
        <v>0</v>
      </c>
      <c r="M52" s="137">
        <v>0</v>
      </c>
      <c r="N52" s="44">
        <v>0</v>
      </c>
      <c r="O52" s="44">
        <v>0</v>
      </c>
      <c r="P52" s="49">
        <f>I52+J52</f>
        <v>-45000</v>
      </c>
    </row>
    <row r="53" spans="1:16" ht="12.75">
      <c r="A53" s="84" t="s">
        <v>6</v>
      </c>
      <c r="F53" s="56" t="s">
        <v>15</v>
      </c>
      <c r="G53" s="47">
        <v>0</v>
      </c>
      <c r="H53" s="44">
        <v>0</v>
      </c>
      <c r="I53" s="49">
        <v>-131956</v>
      </c>
      <c r="J53" s="65">
        <v>-37503</v>
      </c>
      <c r="K53" s="136">
        <v>0</v>
      </c>
      <c r="L53" s="136">
        <v>0</v>
      </c>
      <c r="M53" s="137">
        <v>0</v>
      </c>
      <c r="N53" s="44">
        <f>G53</f>
        <v>0</v>
      </c>
      <c r="O53" s="44">
        <f>H53</f>
        <v>0</v>
      </c>
      <c r="P53" s="49">
        <f>I53+J53</f>
        <v>-169459</v>
      </c>
    </row>
    <row r="54" spans="7:16" ht="9.75" customHeight="1">
      <c r="G54" s="47"/>
      <c r="H54" s="44"/>
      <c r="I54" s="49"/>
      <c r="J54" s="50"/>
      <c r="K54" s="136"/>
      <c r="L54" s="136"/>
      <c r="M54" s="137"/>
      <c r="N54" s="44"/>
      <c r="O54" s="44"/>
      <c r="P54" s="49"/>
    </row>
    <row r="55" spans="1:17" ht="12.75">
      <c r="A55" s="87" t="s">
        <v>85</v>
      </c>
      <c r="F55" s="56" t="s">
        <v>15</v>
      </c>
      <c r="G55" s="47">
        <f aca="true" t="shared" si="11" ref="G55:P55">SUM(G52:G53)</f>
        <v>0</v>
      </c>
      <c r="H55" s="44">
        <f t="shared" si="11"/>
        <v>0</v>
      </c>
      <c r="I55" s="49">
        <f t="shared" si="11"/>
        <v>-176956</v>
      </c>
      <c r="J55" s="65">
        <f t="shared" si="11"/>
        <v>-37503</v>
      </c>
      <c r="K55" s="136">
        <f t="shared" si="11"/>
        <v>0</v>
      </c>
      <c r="L55" s="136">
        <f t="shared" si="11"/>
        <v>0</v>
      </c>
      <c r="M55" s="141">
        <f t="shared" si="11"/>
        <v>0</v>
      </c>
      <c r="N55" s="44">
        <f t="shared" si="11"/>
        <v>0</v>
      </c>
      <c r="O55" s="44">
        <f t="shared" si="11"/>
        <v>0</v>
      </c>
      <c r="P55" s="49">
        <f t="shared" si="11"/>
        <v>-214459</v>
      </c>
      <c r="Q55" s="48"/>
    </row>
    <row r="56" spans="7:16" ht="9.75" customHeight="1">
      <c r="G56" s="72"/>
      <c r="H56" s="73"/>
      <c r="I56" s="74"/>
      <c r="J56" s="75"/>
      <c r="K56" s="152"/>
      <c r="L56" s="152"/>
      <c r="M56" s="153"/>
      <c r="N56" s="73"/>
      <c r="O56" s="73"/>
      <c r="P56" s="74"/>
    </row>
    <row r="57" spans="1:17" ht="12.75">
      <c r="A57" s="85" t="s">
        <v>53</v>
      </c>
      <c r="F57" s="56" t="s">
        <v>14</v>
      </c>
      <c r="G57" s="66">
        <f aca="true" t="shared" si="12" ref="G57:P57">G49+G55+G35</f>
        <v>-72</v>
      </c>
      <c r="H57" s="67">
        <f t="shared" si="12"/>
        <v>606</v>
      </c>
      <c r="I57" s="70">
        <f t="shared" si="12"/>
        <v>54559</v>
      </c>
      <c r="J57" s="70">
        <f t="shared" si="12"/>
        <v>-37503</v>
      </c>
      <c r="K57" s="154">
        <f t="shared" si="12"/>
        <v>0</v>
      </c>
      <c r="L57" s="144">
        <f t="shared" si="12"/>
        <v>0</v>
      </c>
      <c r="M57" s="145">
        <f t="shared" si="12"/>
        <v>0</v>
      </c>
      <c r="N57" s="67">
        <f t="shared" si="12"/>
        <v>-72</v>
      </c>
      <c r="O57" s="67">
        <f t="shared" si="12"/>
        <v>606</v>
      </c>
      <c r="P57" s="70">
        <f t="shared" si="12"/>
        <v>17056</v>
      </c>
      <c r="Q57" s="48"/>
    </row>
    <row r="58" spans="1:17" ht="12.75">
      <c r="A58" s="85"/>
      <c r="G58" s="47"/>
      <c r="H58" s="44"/>
      <c r="I58" s="49"/>
      <c r="J58" s="49"/>
      <c r="K58" s="136"/>
      <c r="L58" s="136"/>
      <c r="M58" s="141"/>
      <c r="N58" s="44"/>
      <c r="O58" s="44"/>
      <c r="P58" s="49"/>
      <c r="Q58" s="48"/>
    </row>
    <row r="59" spans="1:17" ht="12.75">
      <c r="A59" s="85" t="s">
        <v>120</v>
      </c>
      <c r="G59" s="51">
        <f aca="true" t="shared" si="13" ref="G59:P59">G26+G57</f>
        <v>-72</v>
      </c>
      <c r="H59" s="52">
        <f t="shared" si="13"/>
        <v>606</v>
      </c>
      <c r="I59" s="53">
        <f t="shared" si="13"/>
        <v>55954</v>
      </c>
      <c r="J59" s="53">
        <f t="shared" si="13"/>
        <v>-37128</v>
      </c>
      <c r="K59" s="51">
        <f t="shared" si="13"/>
        <v>0</v>
      </c>
      <c r="L59" s="52">
        <f t="shared" si="13"/>
        <v>0</v>
      </c>
      <c r="M59" s="53">
        <f t="shared" si="13"/>
        <v>0</v>
      </c>
      <c r="N59" s="51">
        <f t="shared" si="13"/>
        <v>-72</v>
      </c>
      <c r="O59" s="52">
        <f t="shared" si="13"/>
        <v>606</v>
      </c>
      <c r="P59" s="53">
        <f t="shared" si="13"/>
        <v>18826</v>
      </c>
      <c r="Q59" s="48"/>
    </row>
    <row r="60" spans="1:17" ht="9.75" customHeight="1">
      <c r="A60" s="85"/>
      <c r="G60" s="47"/>
      <c r="H60" s="44"/>
      <c r="I60" s="49"/>
      <c r="J60" s="49"/>
      <c r="K60" s="136"/>
      <c r="L60" s="136"/>
      <c r="M60" s="141"/>
      <c r="N60" s="44"/>
      <c r="O60" s="44"/>
      <c r="P60" s="49"/>
      <c r="Q60" s="48"/>
    </row>
    <row r="61" spans="1:16" ht="12.75">
      <c r="A61" s="56" t="s">
        <v>5</v>
      </c>
      <c r="F61" s="56" t="s">
        <v>14</v>
      </c>
      <c r="G61" s="47">
        <f>G15+G59</f>
        <v>31284</v>
      </c>
      <c r="H61" s="44">
        <f>H15+H59</f>
        <v>30975</v>
      </c>
      <c r="I61" s="49">
        <f>I15+I59</f>
        <v>5731524</v>
      </c>
      <c r="J61" s="65">
        <f>J15+J59</f>
        <v>0</v>
      </c>
      <c r="K61" s="142" t="s">
        <v>74</v>
      </c>
      <c r="L61" s="142" t="s">
        <v>74</v>
      </c>
      <c r="M61" s="143" t="s">
        <v>75</v>
      </c>
      <c r="N61" s="44">
        <f>N15+N59</f>
        <v>31284</v>
      </c>
      <c r="O61" s="44">
        <f>O15+O59</f>
        <v>30975</v>
      </c>
      <c r="P61" s="49">
        <f>P15+P59</f>
        <v>5731524</v>
      </c>
    </row>
    <row r="62" spans="7:16" ht="9.75" customHeight="1">
      <c r="G62" s="47"/>
      <c r="H62" s="44"/>
      <c r="I62" s="49"/>
      <c r="J62" s="43"/>
      <c r="K62" s="136"/>
      <c r="L62" s="136"/>
      <c r="M62" s="141"/>
      <c r="N62" s="44"/>
      <c r="O62" s="44"/>
      <c r="P62" s="49"/>
    </row>
    <row r="63" spans="1:16" ht="12.75">
      <c r="A63" s="58" t="s">
        <v>88</v>
      </c>
      <c r="F63" s="56" t="s">
        <v>14</v>
      </c>
      <c r="G63" s="47"/>
      <c r="H63" s="44"/>
      <c r="I63" s="45"/>
      <c r="J63" s="43"/>
      <c r="K63" s="138"/>
      <c r="L63" s="138"/>
      <c r="M63" s="137"/>
      <c r="N63" s="44"/>
      <c r="O63" s="44"/>
      <c r="P63" s="45"/>
    </row>
    <row r="64" spans="6:16" ht="9.75" customHeight="1">
      <c r="F64" s="56" t="s">
        <v>14</v>
      </c>
      <c r="G64" s="47"/>
      <c r="H64" s="44"/>
      <c r="I64" s="45"/>
      <c r="J64" s="43"/>
      <c r="K64" s="138"/>
      <c r="L64" s="138"/>
      <c r="M64" s="137"/>
      <c r="N64" s="44"/>
      <c r="O64" s="44"/>
      <c r="P64" s="45"/>
    </row>
    <row r="65" spans="1:16" ht="12.75" customHeight="1">
      <c r="A65" s="203" t="s">
        <v>36</v>
      </c>
      <c r="B65" s="203"/>
      <c r="C65" s="203"/>
      <c r="D65" s="203"/>
      <c r="E65" s="203"/>
      <c r="F65" s="56" t="s">
        <v>15</v>
      </c>
      <c r="G65" s="47">
        <v>73</v>
      </c>
      <c r="H65" s="44">
        <v>36</v>
      </c>
      <c r="I65" s="49">
        <f>79526+54452</f>
        <v>133978</v>
      </c>
      <c r="J65" s="65">
        <v>51392</v>
      </c>
      <c r="K65" s="136">
        <v>0</v>
      </c>
      <c r="L65" s="136">
        <v>0</v>
      </c>
      <c r="M65" s="137">
        <v>0</v>
      </c>
      <c r="N65" s="44">
        <f>G65</f>
        <v>73</v>
      </c>
      <c r="O65" s="44">
        <f>H65</f>
        <v>36</v>
      </c>
      <c r="P65" s="49">
        <f>I65+J65</f>
        <v>185370</v>
      </c>
    </row>
    <row r="66" spans="1:16" ht="12.75">
      <c r="A66" s="203"/>
      <c r="B66" s="203"/>
      <c r="C66" s="203"/>
      <c r="D66" s="203"/>
      <c r="E66" s="203"/>
      <c r="G66" s="47"/>
      <c r="H66" s="44"/>
      <c r="I66" s="49"/>
      <c r="J66" s="43"/>
      <c r="K66" s="136"/>
      <c r="L66" s="136"/>
      <c r="M66" s="137"/>
      <c r="N66" s="44"/>
      <c r="O66" s="44"/>
      <c r="P66" s="49"/>
    </row>
    <row r="67" spans="1:16" ht="9.75" customHeight="1">
      <c r="A67" s="84"/>
      <c r="B67" s="84"/>
      <c r="C67" s="84"/>
      <c r="D67" s="84"/>
      <c r="E67" s="84"/>
      <c r="G67" s="47"/>
      <c r="H67" s="44"/>
      <c r="I67" s="49"/>
      <c r="J67" s="43"/>
      <c r="K67" s="136"/>
      <c r="L67" s="136"/>
      <c r="M67" s="137"/>
      <c r="N67" s="44"/>
      <c r="O67" s="44"/>
      <c r="P67" s="49"/>
    </row>
    <row r="68" spans="1:16" ht="12.75" customHeight="1">
      <c r="A68" s="203" t="s">
        <v>37</v>
      </c>
      <c r="B68" s="203"/>
      <c r="C68" s="203"/>
      <c r="D68" s="203"/>
      <c r="E68" s="203"/>
      <c r="G68" s="47">
        <v>2</v>
      </c>
      <c r="H68" s="44">
        <v>1</v>
      </c>
      <c r="I68" s="49">
        <v>52139</v>
      </c>
      <c r="J68" s="43">
        <v>0</v>
      </c>
      <c r="K68" s="136">
        <v>0</v>
      </c>
      <c r="L68" s="136">
        <v>0</v>
      </c>
      <c r="M68" s="137">
        <v>0</v>
      </c>
      <c r="N68" s="44">
        <f>G68</f>
        <v>2</v>
      </c>
      <c r="O68" s="44">
        <f>H68</f>
        <v>1</v>
      </c>
      <c r="P68" s="49">
        <f>I68+J68</f>
        <v>52139</v>
      </c>
    </row>
    <row r="69" spans="1:16" ht="12.75">
      <c r="A69" s="203"/>
      <c r="B69" s="203"/>
      <c r="C69" s="203"/>
      <c r="D69" s="203"/>
      <c r="E69" s="203"/>
      <c r="G69" s="47"/>
      <c r="H69" s="44"/>
      <c r="I69" s="49"/>
      <c r="J69" s="43"/>
      <c r="K69" s="136"/>
      <c r="L69" s="136"/>
      <c r="M69" s="137"/>
      <c r="N69" s="44"/>
      <c r="O69" s="44"/>
      <c r="P69" s="49"/>
    </row>
    <row r="70" spans="1:16" ht="9.75" customHeight="1">
      <c r="A70" s="88"/>
      <c r="B70" s="88"/>
      <c r="C70" s="88"/>
      <c r="D70" s="88"/>
      <c r="E70" s="88"/>
      <c r="G70" s="47"/>
      <c r="H70" s="44"/>
      <c r="I70" s="49"/>
      <c r="J70" s="43"/>
      <c r="K70" s="136"/>
      <c r="L70" s="136"/>
      <c r="M70" s="137"/>
      <c r="N70" s="44"/>
      <c r="O70" s="44"/>
      <c r="P70" s="49"/>
    </row>
    <row r="71" spans="1:16" ht="12.75" customHeight="1">
      <c r="A71" s="203" t="s">
        <v>38</v>
      </c>
      <c r="B71" s="203"/>
      <c r="C71" s="203"/>
      <c r="D71" s="203"/>
      <c r="E71" s="203"/>
      <c r="F71" s="56" t="s">
        <v>15</v>
      </c>
      <c r="G71" s="47">
        <v>0</v>
      </c>
      <c r="H71" s="44">
        <v>0</v>
      </c>
      <c r="I71" s="49">
        <v>81017</v>
      </c>
      <c r="J71" s="43">
        <v>0</v>
      </c>
      <c r="K71" s="136">
        <v>0</v>
      </c>
      <c r="L71" s="136">
        <v>0</v>
      </c>
      <c r="M71" s="137">
        <v>0</v>
      </c>
      <c r="N71" s="44">
        <f>G71</f>
        <v>0</v>
      </c>
      <c r="O71" s="44">
        <f>H71</f>
        <v>0</v>
      </c>
      <c r="P71" s="49">
        <f>I71+J71</f>
        <v>81017</v>
      </c>
    </row>
    <row r="72" spans="1:16" ht="12.75">
      <c r="A72" s="203"/>
      <c r="B72" s="203"/>
      <c r="C72" s="203"/>
      <c r="D72" s="203"/>
      <c r="E72" s="203"/>
      <c r="G72" s="47"/>
      <c r="H72" s="44"/>
      <c r="I72" s="49"/>
      <c r="J72" s="43"/>
      <c r="K72" s="136"/>
      <c r="L72" s="136"/>
      <c r="M72" s="137"/>
      <c r="N72" s="44"/>
      <c r="O72" s="44"/>
      <c r="P72" s="49"/>
    </row>
    <row r="73" spans="1:16" ht="9.75" customHeight="1">
      <c r="A73" s="88"/>
      <c r="B73" s="88"/>
      <c r="C73" s="88"/>
      <c r="D73" s="88"/>
      <c r="E73" s="88"/>
      <c r="G73" s="47"/>
      <c r="H73" s="44"/>
      <c r="I73" s="49"/>
      <c r="J73" s="43"/>
      <c r="K73" s="136"/>
      <c r="L73" s="136"/>
      <c r="M73" s="137"/>
      <c r="N73" s="44"/>
      <c r="O73" s="44"/>
      <c r="P73" s="49"/>
    </row>
    <row r="74" spans="1:16" ht="12.75">
      <c r="A74" s="87" t="s">
        <v>108</v>
      </c>
      <c r="F74" s="56" t="s">
        <v>15</v>
      </c>
      <c r="G74" s="47">
        <f aca="true" t="shared" si="14" ref="G74:P74">SUM(G65:G73)</f>
        <v>75</v>
      </c>
      <c r="H74" s="44">
        <f t="shared" si="14"/>
        <v>37</v>
      </c>
      <c r="I74" s="49">
        <f t="shared" si="14"/>
        <v>267134</v>
      </c>
      <c r="J74" s="65">
        <f t="shared" si="14"/>
        <v>51392</v>
      </c>
      <c r="K74" s="136">
        <f t="shared" si="14"/>
        <v>0</v>
      </c>
      <c r="L74" s="136">
        <f t="shared" si="14"/>
        <v>0</v>
      </c>
      <c r="M74" s="141">
        <f t="shared" si="14"/>
        <v>0</v>
      </c>
      <c r="N74" s="44">
        <f t="shared" si="14"/>
        <v>75</v>
      </c>
      <c r="O74" s="44">
        <f t="shared" si="14"/>
        <v>37</v>
      </c>
      <c r="P74" s="49">
        <f t="shared" si="14"/>
        <v>318526</v>
      </c>
    </row>
    <row r="75" spans="6:17" ht="9.75" customHeight="1">
      <c r="F75" s="48"/>
      <c r="G75" s="47"/>
      <c r="H75" s="44"/>
      <c r="I75" s="49"/>
      <c r="J75" s="43"/>
      <c r="K75" s="136"/>
      <c r="L75" s="136"/>
      <c r="M75" s="141"/>
      <c r="N75" s="44"/>
      <c r="O75" s="44"/>
      <c r="P75" s="49"/>
      <c r="Q75" s="48"/>
    </row>
    <row r="76" spans="1:16" ht="12.75">
      <c r="A76" s="85" t="s">
        <v>110</v>
      </c>
      <c r="F76" s="56" t="s">
        <v>15</v>
      </c>
      <c r="G76" s="66">
        <v>0</v>
      </c>
      <c r="H76" s="67">
        <v>0</v>
      </c>
      <c r="I76" s="70">
        <v>-10000</v>
      </c>
      <c r="J76" s="54">
        <v>0</v>
      </c>
      <c r="K76" s="147" t="s">
        <v>78</v>
      </c>
      <c r="L76" s="147" t="s">
        <v>78</v>
      </c>
      <c r="M76" s="145">
        <v>0</v>
      </c>
      <c r="N76" s="66">
        <f>G76</f>
        <v>0</v>
      </c>
      <c r="O76" s="67">
        <f>H76</f>
        <v>0</v>
      </c>
      <c r="P76" s="70">
        <f>I76+J76</f>
        <v>-10000</v>
      </c>
    </row>
    <row r="77" spans="1:16" ht="9.75" customHeight="1">
      <c r="A77" s="85"/>
      <c r="G77" s="47"/>
      <c r="H77" s="44"/>
      <c r="I77" s="49"/>
      <c r="J77" s="109"/>
      <c r="K77" s="136"/>
      <c r="L77" s="136"/>
      <c r="M77" s="141"/>
      <c r="N77" s="44"/>
      <c r="O77" s="44"/>
      <c r="P77" s="49"/>
    </row>
    <row r="78" spans="1:16" ht="12.75">
      <c r="A78" s="56" t="s">
        <v>109</v>
      </c>
      <c r="F78" s="56" t="s">
        <v>15</v>
      </c>
      <c r="G78" s="47">
        <f>SUM(G74:G76)</f>
        <v>75</v>
      </c>
      <c r="H78" s="44">
        <f aca="true" t="shared" si="15" ref="H78:P78">SUM(H74:H76)</f>
        <v>37</v>
      </c>
      <c r="I78" s="49">
        <f t="shared" si="15"/>
        <v>257134</v>
      </c>
      <c r="J78" s="65">
        <f t="shared" si="15"/>
        <v>51392</v>
      </c>
      <c r="K78" s="155" t="s">
        <v>78</v>
      </c>
      <c r="L78" s="156" t="s">
        <v>78</v>
      </c>
      <c r="M78" s="137">
        <v>0</v>
      </c>
      <c r="N78" s="44">
        <f t="shared" si="15"/>
        <v>75</v>
      </c>
      <c r="O78" s="44">
        <f t="shared" si="15"/>
        <v>37</v>
      </c>
      <c r="P78" s="49">
        <f t="shared" si="15"/>
        <v>308526</v>
      </c>
    </row>
    <row r="79" spans="6:16" ht="9.75" customHeight="1">
      <c r="F79" s="56" t="s">
        <v>15</v>
      </c>
      <c r="G79" s="66"/>
      <c r="H79" s="67"/>
      <c r="I79" s="69"/>
      <c r="J79" s="55"/>
      <c r="K79" s="157"/>
      <c r="L79" s="157"/>
      <c r="M79" s="149"/>
      <c r="N79" s="67"/>
      <c r="O79" s="67"/>
      <c r="P79" s="69"/>
    </row>
    <row r="80" spans="1:16" ht="12.75">
      <c r="A80" s="56" t="s">
        <v>7</v>
      </c>
      <c r="F80" s="56" t="s">
        <v>15</v>
      </c>
      <c r="G80" s="51">
        <f>SUM(G61,G78)</f>
        <v>31359</v>
      </c>
      <c r="H80" s="52">
        <f>SUM(H61,H78)</f>
        <v>31012</v>
      </c>
      <c r="I80" s="53">
        <f>SUM(I61,I78)</f>
        <v>5988658</v>
      </c>
      <c r="J80" s="76">
        <f>SUM(J61,J78)</f>
        <v>51392</v>
      </c>
      <c r="K80" s="160" t="s">
        <v>76</v>
      </c>
      <c r="L80" s="161" t="s">
        <v>76</v>
      </c>
      <c r="M80" s="162" t="s">
        <v>75</v>
      </c>
      <c r="N80" s="52">
        <f>SUM(N61,N78)</f>
        <v>31359</v>
      </c>
      <c r="O80" s="52">
        <f>SUM(O61,O78)</f>
        <v>31012</v>
      </c>
      <c r="P80" s="53">
        <f>SUM(P61,P78)</f>
        <v>6040050</v>
      </c>
    </row>
    <row r="81" spans="1:16" ht="12.75">
      <c r="A81" s="56" t="s">
        <v>111</v>
      </c>
      <c r="F81" s="56" t="s">
        <v>15</v>
      </c>
      <c r="G81" s="66">
        <f>SUM(G80-G15)</f>
        <v>3</v>
      </c>
      <c r="H81" s="67">
        <f>SUM(H80-H15)</f>
        <v>643</v>
      </c>
      <c r="I81" s="70">
        <f>SUM(I80-I15)</f>
        <v>313088</v>
      </c>
      <c r="J81" s="71">
        <f>SUM(J80-J15)</f>
        <v>14264</v>
      </c>
      <c r="K81" s="163" t="s">
        <v>78</v>
      </c>
      <c r="L81" s="164" t="s">
        <v>78</v>
      </c>
      <c r="M81" s="165">
        <v>0</v>
      </c>
      <c r="N81" s="67">
        <f>SUM(N80-N15)</f>
        <v>3</v>
      </c>
      <c r="O81" s="67">
        <f>SUM(O80-O15)</f>
        <v>643</v>
      </c>
      <c r="P81" s="70">
        <f>SUM(P80-P15)</f>
        <v>327352</v>
      </c>
    </row>
    <row r="82" spans="9:16" ht="12.75">
      <c r="I82" s="58"/>
      <c r="K82" s="58"/>
      <c r="L82" s="58"/>
      <c r="M82" s="58"/>
      <c r="P82" s="58"/>
    </row>
    <row r="83" spans="1:16" ht="43.5" customHeight="1">
      <c r="A83" s="220" t="s">
        <v>91</v>
      </c>
      <c r="B83" s="221"/>
      <c r="C83" s="221"/>
      <c r="D83" s="221"/>
      <c r="E83" s="221"/>
      <c r="F83" s="221"/>
      <c r="G83" s="221"/>
      <c r="H83" s="221"/>
      <c r="I83" s="221"/>
      <c r="J83" s="221"/>
      <c r="K83" s="221"/>
      <c r="L83" s="221"/>
      <c r="M83" s="221"/>
      <c r="N83" s="221"/>
      <c r="O83" s="221"/>
      <c r="P83" s="222"/>
    </row>
    <row r="88" spans="1:253" ht="15">
      <c r="A88" s="77"/>
      <c r="B88" s="78"/>
      <c r="C88" s="78"/>
      <c r="D88" s="78"/>
      <c r="E88" s="78"/>
      <c r="F88" s="78"/>
      <c r="G88" s="79"/>
      <c r="H88" s="79"/>
      <c r="I88" s="78"/>
      <c r="J88" s="78"/>
      <c r="K88" s="78"/>
      <c r="L88" s="78"/>
      <c r="M88" s="78"/>
      <c r="N88" s="79"/>
      <c r="O88" s="79"/>
      <c r="P88" s="78"/>
      <c r="Q88" s="80"/>
      <c r="R88" s="80"/>
      <c r="S88" s="80"/>
      <c r="T88" s="80"/>
      <c r="V88" s="80"/>
      <c r="W88" s="80"/>
      <c r="X88" s="80"/>
      <c r="Y88" s="80"/>
      <c r="AA88" s="80"/>
      <c r="AB88" s="80"/>
      <c r="AC88" s="80"/>
      <c r="AD88" s="80"/>
      <c r="AF88" s="80"/>
      <c r="AG88" s="80"/>
      <c r="AH88" s="80"/>
      <c r="AI88" s="80"/>
      <c r="AK88" s="80"/>
      <c r="AL88" s="80"/>
      <c r="AM88" s="80"/>
      <c r="AN88" s="80"/>
      <c r="AP88" s="80"/>
      <c r="AQ88" s="80"/>
      <c r="AR88" s="80"/>
      <c r="AS88" s="80"/>
      <c r="AU88" s="80"/>
      <c r="AV88" s="80"/>
      <c r="AW88" s="80"/>
      <c r="AX88" s="80"/>
      <c r="AZ88" s="80"/>
      <c r="BA88" s="80"/>
      <c r="BB88" s="80"/>
      <c r="BC88" s="80"/>
      <c r="BD88" s="80"/>
      <c r="BE88" s="80"/>
      <c r="BF88" s="80"/>
      <c r="BG88" s="80"/>
      <c r="BH88" s="80"/>
      <c r="BI88" s="80"/>
      <c r="BJ88" s="80"/>
      <c r="BK88" s="80"/>
      <c r="BL88" s="80"/>
      <c r="BM88" s="80"/>
      <c r="BN88" s="80"/>
      <c r="BO88" s="80"/>
      <c r="BP88" s="80"/>
      <c r="BQ88" s="80"/>
      <c r="BR88" s="80"/>
      <c r="BS88" s="80"/>
      <c r="BT88" s="80"/>
      <c r="BU88" s="80"/>
      <c r="BV88" s="80"/>
      <c r="BW88" s="80"/>
      <c r="BX88" s="80"/>
      <c r="BY88" s="80"/>
      <c r="BZ88" s="80"/>
      <c r="CA88" s="80"/>
      <c r="CB88" s="80"/>
      <c r="CC88" s="80"/>
      <c r="CD88" s="80"/>
      <c r="CE88" s="80"/>
      <c r="CF88" s="80"/>
      <c r="CG88" s="80"/>
      <c r="CH88" s="80"/>
      <c r="CI88" s="80"/>
      <c r="CJ88" s="80"/>
      <c r="CK88" s="80"/>
      <c r="CL88" s="80"/>
      <c r="CM88" s="80"/>
      <c r="CN88" s="80"/>
      <c r="CO88" s="80"/>
      <c r="CP88" s="80"/>
      <c r="CQ88" s="80"/>
      <c r="CR88" s="80"/>
      <c r="CS88" s="80"/>
      <c r="CT88" s="80"/>
      <c r="CU88" s="80"/>
      <c r="CV88" s="80"/>
      <c r="CW88" s="80"/>
      <c r="CX88" s="80"/>
      <c r="CY88" s="80"/>
      <c r="CZ88" s="80"/>
      <c r="DA88" s="80"/>
      <c r="DB88" s="80"/>
      <c r="DC88" s="80"/>
      <c r="DD88" s="80"/>
      <c r="DE88" s="80"/>
      <c r="DF88" s="80"/>
      <c r="DG88" s="80"/>
      <c r="DH88" s="80"/>
      <c r="DI88" s="80"/>
      <c r="DJ88" s="80"/>
      <c r="DK88" s="80"/>
      <c r="DL88" s="80"/>
      <c r="DM88" s="80"/>
      <c r="DN88" s="80"/>
      <c r="DO88" s="80"/>
      <c r="DP88" s="80"/>
      <c r="DQ88" s="80"/>
      <c r="DR88" s="80"/>
      <c r="DS88" s="80"/>
      <c r="DT88" s="80"/>
      <c r="DU88" s="80"/>
      <c r="DV88" s="80"/>
      <c r="DW88" s="80"/>
      <c r="DX88" s="80"/>
      <c r="DY88" s="80"/>
      <c r="DZ88" s="80"/>
      <c r="EA88" s="80"/>
      <c r="EB88" s="80"/>
      <c r="EC88" s="80"/>
      <c r="ED88" s="80"/>
      <c r="EE88" s="80"/>
      <c r="EF88" s="80"/>
      <c r="EG88" s="80"/>
      <c r="EH88" s="80"/>
      <c r="EI88" s="80"/>
      <c r="EJ88" s="80"/>
      <c r="EK88" s="80"/>
      <c r="EL88" s="80"/>
      <c r="EM88" s="80"/>
      <c r="EN88" s="80"/>
      <c r="EO88" s="80"/>
      <c r="EP88" s="80"/>
      <c r="EQ88" s="80"/>
      <c r="ER88" s="80"/>
      <c r="ES88" s="80"/>
      <c r="ET88" s="80"/>
      <c r="EU88" s="80"/>
      <c r="EV88" s="80"/>
      <c r="EW88" s="80"/>
      <c r="EX88" s="80"/>
      <c r="EY88" s="80"/>
      <c r="EZ88" s="80"/>
      <c r="FA88" s="80"/>
      <c r="FB88" s="80"/>
      <c r="FC88" s="80"/>
      <c r="FD88" s="80"/>
      <c r="FE88" s="80"/>
      <c r="FF88" s="80"/>
      <c r="FG88" s="80"/>
      <c r="FH88" s="80"/>
      <c r="FI88" s="80"/>
      <c r="FJ88" s="80"/>
      <c r="FK88" s="80"/>
      <c r="FL88" s="80"/>
      <c r="FM88" s="80"/>
      <c r="FN88" s="80"/>
      <c r="FO88" s="80"/>
      <c r="FP88" s="80"/>
      <c r="FQ88" s="80"/>
      <c r="FR88" s="80"/>
      <c r="FS88" s="80"/>
      <c r="FT88" s="80"/>
      <c r="FU88" s="80"/>
      <c r="FV88" s="80"/>
      <c r="FW88" s="80"/>
      <c r="FX88" s="80"/>
      <c r="FY88" s="80"/>
      <c r="FZ88" s="80"/>
      <c r="GA88" s="80"/>
      <c r="GB88" s="80"/>
      <c r="GC88" s="80"/>
      <c r="GD88" s="80"/>
      <c r="GE88" s="80"/>
      <c r="GF88" s="80"/>
      <c r="GG88" s="80"/>
      <c r="GH88" s="80"/>
      <c r="GI88" s="80"/>
      <c r="GJ88" s="80"/>
      <c r="GK88" s="80"/>
      <c r="GL88" s="80"/>
      <c r="GM88" s="80"/>
      <c r="GN88" s="80"/>
      <c r="GO88" s="80"/>
      <c r="GP88" s="80"/>
      <c r="GQ88" s="80"/>
      <c r="GR88" s="80"/>
      <c r="GS88" s="80"/>
      <c r="GT88" s="80"/>
      <c r="GU88" s="80"/>
      <c r="GV88" s="80"/>
      <c r="GW88" s="80"/>
      <c r="GX88" s="80"/>
      <c r="GY88" s="80"/>
      <c r="GZ88" s="80"/>
      <c r="HA88" s="80"/>
      <c r="HB88" s="80"/>
      <c r="HC88" s="80"/>
      <c r="HD88" s="80"/>
      <c r="HE88" s="80"/>
      <c r="HF88" s="80"/>
      <c r="HG88" s="80"/>
      <c r="HH88" s="80"/>
      <c r="HI88" s="80"/>
      <c r="HJ88" s="80"/>
      <c r="HK88" s="80"/>
      <c r="HL88" s="80"/>
      <c r="HM88" s="80"/>
      <c r="HN88" s="80"/>
      <c r="HO88" s="80"/>
      <c r="HP88" s="80"/>
      <c r="HQ88" s="80"/>
      <c r="HR88" s="80"/>
      <c r="HS88" s="80"/>
      <c r="HT88" s="80"/>
      <c r="HU88" s="80"/>
      <c r="HV88" s="80"/>
      <c r="HW88" s="80"/>
      <c r="HX88" s="80"/>
      <c r="HY88" s="80"/>
      <c r="HZ88" s="80"/>
      <c r="IA88" s="80"/>
      <c r="IB88" s="80"/>
      <c r="IC88" s="80"/>
      <c r="ID88" s="80"/>
      <c r="IE88" s="80"/>
      <c r="IF88" s="80"/>
      <c r="IG88" s="80"/>
      <c r="IH88" s="80"/>
      <c r="II88" s="80"/>
      <c r="IJ88" s="80"/>
      <c r="IK88" s="80"/>
      <c r="IL88" s="80"/>
      <c r="IM88" s="80"/>
      <c r="IN88" s="80"/>
      <c r="IO88" s="80"/>
      <c r="IP88" s="80"/>
      <c r="IQ88" s="80"/>
      <c r="IR88" s="80"/>
      <c r="IS88" s="80"/>
    </row>
    <row r="90" spans="1:16" ht="1.5" customHeight="1">
      <c r="A90" s="209"/>
      <c r="B90" s="209"/>
      <c r="C90" s="209"/>
      <c r="D90" s="209"/>
      <c r="E90" s="209"/>
      <c r="F90" s="209"/>
      <c r="G90" s="209"/>
      <c r="H90" s="209"/>
      <c r="I90" s="209"/>
      <c r="J90" s="209"/>
      <c r="K90" s="209"/>
      <c r="L90" s="209"/>
      <c r="M90" s="209"/>
      <c r="N90" s="209"/>
      <c r="O90" s="209"/>
      <c r="P90" s="209"/>
    </row>
    <row r="154" ht="12.75">
      <c r="A154" s="56" t="s">
        <v>39</v>
      </c>
    </row>
    <row r="155" ht="12.75">
      <c r="A155" s="56" t="s">
        <v>40</v>
      </c>
    </row>
    <row r="156" ht="12.75">
      <c r="A156" s="56" t="s">
        <v>41</v>
      </c>
    </row>
    <row r="158" ht="12.75">
      <c r="A158" s="56" t="s">
        <v>42</v>
      </c>
    </row>
    <row r="159" ht="12.75">
      <c r="A159" s="56" t="s">
        <v>43</v>
      </c>
    </row>
  </sheetData>
  <mergeCells count="9">
    <mergeCell ref="A90:P90"/>
    <mergeCell ref="G4:I5"/>
    <mergeCell ref="J4:J5"/>
    <mergeCell ref="N4:P5"/>
    <mergeCell ref="A65:E66"/>
    <mergeCell ref="A68:E69"/>
    <mergeCell ref="A71:E72"/>
    <mergeCell ref="K4:M5"/>
    <mergeCell ref="A83:P83"/>
  </mergeCells>
  <printOptions horizontalCentered="1" verticalCentered="1"/>
  <pageMargins left="0.75" right="0.75" top="0.5" bottom="0.5" header="0.5" footer="0.5"/>
  <pageSetup horizontalDpi="600" verticalDpi="600" orientation="landscape" scale="52" r:id="rId1"/>
</worksheet>
</file>

<file path=xl/worksheets/sheet2.xml><?xml version="1.0" encoding="utf-8"?>
<worksheet xmlns="http://schemas.openxmlformats.org/spreadsheetml/2006/main" xmlns:r="http://schemas.openxmlformats.org/officeDocument/2006/relationships">
  <sheetPr>
    <pageSetUpPr fitToPage="1"/>
  </sheetPr>
  <dimension ref="A1:IV123"/>
  <sheetViews>
    <sheetView view="pageBreakPreview" zoomScale="55" zoomScaleNormal="75" zoomScaleSheetLayoutView="55" workbookViewId="0" topLeftCell="A1">
      <selection activeCell="B5" sqref="B5"/>
    </sheetView>
  </sheetViews>
  <sheetFormatPr defaultColWidth="9.140625" defaultRowHeight="12.75"/>
  <cols>
    <col min="1" max="1" width="3.8515625" style="3" customWidth="1"/>
    <col min="2" max="2" width="3.7109375" style="3" customWidth="1"/>
    <col min="3" max="3" width="8.7109375" style="3" customWidth="1"/>
    <col min="4" max="4" width="8.421875" style="3" customWidth="1"/>
    <col min="5" max="5" width="7.7109375" style="3" customWidth="1"/>
    <col min="6" max="6" width="28.00390625" style="3" customWidth="1"/>
    <col min="7" max="7" width="2.7109375" style="3" customWidth="1"/>
    <col min="8" max="8" width="10.140625" style="3" customWidth="1"/>
    <col min="9" max="9" width="1.7109375" style="3" customWidth="1"/>
    <col min="10" max="10" width="10.00390625" style="3" customWidth="1"/>
    <col min="11" max="11" width="2.28125" style="3" customWidth="1"/>
    <col min="12" max="12" width="13.28125" style="3" bestFit="1" customWidth="1"/>
    <col min="13" max="13" width="1.7109375" style="3" customWidth="1"/>
    <col min="14" max="14" width="11.00390625" style="3" customWidth="1"/>
    <col min="15" max="15" width="1.7109375" style="3" customWidth="1"/>
    <col min="16" max="16" width="9.421875" style="3" customWidth="1"/>
    <col min="17" max="17" width="1.7109375" style="3" customWidth="1"/>
    <col min="18" max="18" width="13.8515625" style="3" customWidth="1"/>
    <col min="19" max="19" width="1.7109375" style="3" customWidth="1"/>
    <col min="20" max="20" width="10.28125" style="3" customWidth="1"/>
    <col min="21" max="21" width="1.7109375" style="3" customWidth="1"/>
    <col min="22" max="22" width="10.00390625" style="3" customWidth="1"/>
    <col min="23" max="23" width="1.7109375" style="3" customWidth="1"/>
    <col min="24" max="24" width="13.8515625" style="3" customWidth="1"/>
    <col min="25" max="25" width="1.28515625" style="3" customWidth="1"/>
    <col min="26" max="26" width="12.28125" style="3" customWidth="1"/>
    <col min="27" max="27" width="1.7109375" style="3" customWidth="1"/>
    <col min="28" max="28" width="12.57421875" style="3" customWidth="1"/>
    <col min="29" max="29" width="1.8515625" style="3" customWidth="1"/>
    <col min="30" max="30" width="16.00390625" style="3" customWidth="1"/>
    <col min="31" max="31" width="3.421875" style="3" customWidth="1"/>
    <col min="32" max="16384" width="8.421875" style="3" customWidth="1"/>
  </cols>
  <sheetData>
    <row r="1" spans="1:30" ht="18">
      <c r="A1" s="40" t="s">
        <v>55</v>
      </c>
      <c r="B1" s="7"/>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8">
      <c r="A2" s="41" t="s">
        <v>29</v>
      </c>
      <c r="B2" s="7"/>
      <c r="C2" s="9"/>
      <c r="D2" s="7"/>
      <c r="E2" s="7"/>
      <c r="F2" s="7"/>
      <c r="G2" s="7"/>
      <c r="H2" s="7"/>
      <c r="I2" s="7"/>
      <c r="J2" s="7"/>
      <c r="K2" s="7"/>
      <c r="L2" s="7"/>
      <c r="M2" s="7"/>
      <c r="N2" s="7"/>
      <c r="O2" s="7"/>
      <c r="P2" s="7"/>
      <c r="Q2" s="7"/>
      <c r="R2" s="7"/>
      <c r="S2" s="7"/>
      <c r="T2" s="7"/>
      <c r="U2" s="7"/>
      <c r="V2" s="7"/>
      <c r="W2" s="7"/>
      <c r="X2" s="7"/>
      <c r="Y2" s="7"/>
      <c r="Z2" s="7"/>
      <c r="AA2" s="7"/>
      <c r="AB2" s="7"/>
      <c r="AC2" s="7"/>
      <c r="AD2" s="7"/>
    </row>
    <row r="3" spans="1:30" ht="18">
      <c r="A3" s="42" t="s">
        <v>16</v>
      </c>
      <c r="B3" s="7"/>
      <c r="C3" s="7"/>
      <c r="D3" s="7"/>
      <c r="E3" s="7"/>
      <c r="F3" s="7"/>
      <c r="G3" s="7"/>
      <c r="H3" s="7"/>
      <c r="I3" s="7"/>
      <c r="J3" s="7"/>
      <c r="K3" s="7"/>
      <c r="L3" s="7"/>
      <c r="M3" s="7"/>
      <c r="N3" s="7"/>
      <c r="O3" s="7"/>
      <c r="P3" s="7"/>
      <c r="Q3" s="7"/>
      <c r="R3" s="7"/>
      <c r="S3" s="7"/>
      <c r="T3" s="7"/>
      <c r="U3" s="7"/>
      <c r="V3" s="7"/>
      <c r="W3" s="7"/>
      <c r="X3" s="7"/>
      <c r="Y3" s="7"/>
      <c r="Z3" s="7"/>
      <c r="AA3" s="7"/>
      <c r="AB3" s="7"/>
      <c r="AC3" s="7"/>
      <c r="AD3" s="7"/>
    </row>
    <row r="7" spans="8:30" ht="42.75" customHeight="1">
      <c r="H7" s="245" t="s">
        <v>56</v>
      </c>
      <c r="I7" s="246"/>
      <c r="J7" s="246"/>
      <c r="K7" s="246"/>
      <c r="L7" s="247"/>
      <c r="N7" s="236" t="s">
        <v>48</v>
      </c>
      <c r="O7" s="248"/>
      <c r="P7" s="248"/>
      <c r="Q7" s="248"/>
      <c r="R7" s="249"/>
      <c r="T7" s="236" t="s">
        <v>47</v>
      </c>
      <c r="U7" s="248"/>
      <c r="V7" s="248"/>
      <c r="W7" s="248"/>
      <c r="X7" s="249"/>
      <c r="Z7" s="236" t="s">
        <v>54</v>
      </c>
      <c r="AA7" s="237"/>
      <c r="AB7" s="237"/>
      <c r="AC7" s="237"/>
      <c r="AD7" s="238"/>
    </row>
    <row r="8" spans="8:26" ht="15">
      <c r="H8" s="174" t="s">
        <v>25</v>
      </c>
      <c r="I8" s="112"/>
      <c r="J8" s="112"/>
      <c r="K8" s="112"/>
      <c r="L8" s="112"/>
      <c r="N8" s="35" t="s">
        <v>25</v>
      </c>
      <c r="T8" s="35" t="s">
        <v>25</v>
      </c>
      <c r="Z8" s="35" t="s">
        <v>25</v>
      </c>
    </row>
    <row r="9" spans="1:30" ht="15">
      <c r="A9" s="11" t="s">
        <v>22</v>
      </c>
      <c r="H9" s="175" t="s">
        <v>27</v>
      </c>
      <c r="I9" s="112"/>
      <c r="J9" s="175" t="s">
        <v>23</v>
      </c>
      <c r="K9" s="112"/>
      <c r="L9" s="175" t="s">
        <v>21</v>
      </c>
      <c r="N9" s="34" t="s">
        <v>27</v>
      </c>
      <c r="P9" s="34" t="s">
        <v>23</v>
      </c>
      <c r="R9" s="34" t="s">
        <v>21</v>
      </c>
      <c r="T9" s="34" t="s">
        <v>27</v>
      </c>
      <c r="V9" s="34" t="s">
        <v>23</v>
      </c>
      <c r="X9" s="34" t="s">
        <v>21</v>
      </c>
      <c r="Z9" s="34" t="s">
        <v>27</v>
      </c>
      <c r="AB9" s="34" t="s">
        <v>23</v>
      </c>
      <c r="AD9" s="34" t="s">
        <v>21</v>
      </c>
    </row>
    <row r="10" spans="1:30" ht="15">
      <c r="A10" s="11"/>
      <c r="H10" s="176"/>
      <c r="I10" s="112"/>
      <c r="J10" s="176"/>
      <c r="K10" s="112"/>
      <c r="L10" s="176"/>
      <c r="N10" s="11"/>
      <c r="P10" s="11"/>
      <c r="R10" s="11"/>
      <c r="T10" s="11"/>
      <c r="V10" s="11"/>
      <c r="X10" s="11"/>
      <c r="Z10" s="11"/>
      <c r="AB10" s="11"/>
      <c r="AD10" s="11"/>
    </row>
    <row r="11" spans="1:30" ht="15">
      <c r="A11" s="3" t="s">
        <v>17</v>
      </c>
      <c r="B11" s="23" t="s">
        <v>125</v>
      </c>
      <c r="G11" s="3" t="s">
        <v>15</v>
      </c>
      <c r="H11" s="112">
        <v>5530</v>
      </c>
      <c r="I11" s="177" t="s">
        <v>15</v>
      </c>
      <c r="J11" s="112">
        <v>5130</v>
      </c>
      <c r="K11" s="112"/>
      <c r="L11" s="178">
        <v>1131918</v>
      </c>
      <c r="N11" s="3">
        <v>5915</v>
      </c>
      <c r="P11" s="3">
        <v>5772</v>
      </c>
      <c r="R11" s="10">
        <v>1099799</v>
      </c>
      <c r="T11" s="3">
        <v>5986</v>
      </c>
      <c r="V11" s="3">
        <v>5808</v>
      </c>
      <c r="X11" s="37">
        <v>1177461</v>
      </c>
      <c r="Z11" s="3">
        <f>T11-N11</f>
        <v>71</v>
      </c>
      <c r="AB11" s="3">
        <f>V11-P11</f>
        <v>36</v>
      </c>
      <c r="AD11" s="37">
        <f>X11-R11</f>
        <v>77662</v>
      </c>
    </row>
    <row r="12" spans="1:30" ht="15">
      <c r="A12" s="11"/>
      <c r="H12" s="176"/>
      <c r="I12" s="112"/>
      <c r="J12" s="176"/>
      <c r="K12" s="112"/>
      <c r="L12" s="176"/>
      <c r="N12" s="11"/>
      <c r="P12" s="11"/>
      <c r="R12" s="11"/>
      <c r="T12" s="11"/>
      <c r="V12" s="11"/>
      <c r="X12" s="11"/>
      <c r="Z12" s="11"/>
      <c r="AB12" s="11"/>
      <c r="AD12" s="11"/>
    </row>
    <row r="13" spans="1:30" ht="15">
      <c r="A13" s="3" t="s">
        <v>18</v>
      </c>
      <c r="B13" s="23" t="s">
        <v>121</v>
      </c>
      <c r="G13" s="3" t="s">
        <v>15</v>
      </c>
      <c r="H13" s="112">
        <v>11149</v>
      </c>
      <c r="I13" s="112"/>
      <c r="J13" s="112">
        <v>10769</v>
      </c>
      <c r="K13" s="112"/>
      <c r="L13" s="112">
        <v>2165741</v>
      </c>
      <c r="N13" s="3">
        <v>10773</v>
      </c>
      <c r="P13" s="3">
        <v>10682</v>
      </c>
      <c r="R13" s="3">
        <v>2222229</v>
      </c>
      <c r="T13" s="3">
        <v>11075</v>
      </c>
      <c r="U13" s="3" t="s">
        <v>15</v>
      </c>
      <c r="V13" s="3">
        <v>10982</v>
      </c>
      <c r="X13" s="3">
        <v>2324498</v>
      </c>
      <c r="Z13" s="3">
        <f>T13-N13</f>
        <v>302</v>
      </c>
      <c r="AB13" s="3">
        <f>V13-P13</f>
        <v>300</v>
      </c>
      <c r="AD13" s="3">
        <f>X13-R13</f>
        <v>102269</v>
      </c>
    </row>
    <row r="14" spans="7:12" ht="15">
      <c r="G14" s="3" t="s">
        <v>15</v>
      </c>
      <c r="H14" s="112"/>
      <c r="I14" s="112"/>
      <c r="J14" s="112"/>
      <c r="K14" s="112"/>
      <c r="L14" s="112"/>
    </row>
    <row r="15" spans="1:30" ht="15">
      <c r="A15" s="3" t="s">
        <v>19</v>
      </c>
      <c r="B15" s="23" t="s">
        <v>122</v>
      </c>
      <c r="G15" s="3" t="s">
        <v>15</v>
      </c>
      <c r="H15" s="112">
        <v>12595</v>
      </c>
      <c r="I15" s="112"/>
      <c r="J15" s="112">
        <v>12377</v>
      </c>
      <c r="K15" s="112"/>
      <c r="L15" s="112">
        <v>2091838</v>
      </c>
      <c r="N15" s="3">
        <v>12290</v>
      </c>
      <c r="P15" s="3">
        <v>12210</v>
      </c>
      <c r="R15" s="3">
        <v>2078722</v>
      </c>
      <c r="T15" s="3">
        <v>11992</v>
      </c>
      <c r="V15" s="3">
        <v>11911</v>
      </c>
      <c r="X15" s="3">
        <v>2075558</v>
      </c>
      <c r="Z15" s="190">
        <f>T15-N15</f>
        <v>-298</v>
      </c>
      <c r="AA15" s="190"/>
      <c r="AB15" s="190">
        <f>V15-P15</f>
        <v>-299</v>
      </c>
      <c r="AC15" s="133"/>
      <c r="AD15" s="190">
        <f>X15-R15</f>
        <v>-3164</v>
      </c>
    </row>
    <row r="16" spans="8:12" ht="15">
      <c r="H16" s="112"/>
      <c r="I16" s="112"/>
      <c r="J16" s="112"/>
      <c r="K16" s="112"/>
      <c r="L16" s="112"/>
    </row>
    <row r="17" spans="1:30" ht="15">
      <c r="A17" s="3" t="s">
        <v>20</v>
      </c>
      <c r="B17" s="23" t="s">
        <v>123</v>
      </c>
      <c r="G17" s="3" t="s">
        <v>15</v>
      </c>
      <c r="H17" s="179">
        <v>2082</v>
      </c>
      <c r="I17" s="180" t="s">
        <v>15</v>
      </c>
      <c r="J17" s="179">
        <v>2093</v>
      </c>
      <c r="K17" s="181"/>
      <c r="L17" s="179">
        <v>286073</v>
      </c>
      <c r="M17" s="120"/>
      <c r="N17" s="125">
        <v>2306</v>
      </c>
      <c r="O17" s="120"/>
      <c r="P17" s="125">
        <v>2311</v>
      </c>
      <c r="Q17" s="120"/>
      <c r="R17" s="125">
        <v>330774</v>
      </c>
      <c r="S17" s="120"/>
      <c r="T17" s="125">
        <v>2306</v>
      </c>
      <c r="U17" s="120"/>
      <c r="V17" s="125">
        <v>2311</v>
      </c>
      <c r="W17" s="120"/>
      <c r="X17" s="125">
        <v>411141</v>
      </c>
      <c r="Y17" s="120"/>
      <c r="Z17" s="127">
        <v>0</v>
      </c>
      <c r="AA17" s="120"/>
      <c r="AB17" s="127">
        <v>0</v>
      </c>
      <c r="AC17" s="120"/>
      <c r="AD17" s="125">
        <f>X17-R17</f>
        <v>80367</v>
      </c>
    </row>
    <row r="18" spans="8:30" ht="15">
      <c r="H18" s="181"/>
      <c r="I18" s="181"/>
      <c r="J18" s="181"/>
      <c r="K18" s="181"/>
      <c r="L18" s="181"/>
      <c r="M18" s="120"/>
      <c r="N18" s="120"/>
      <c r="O18" s="120"/>
      <c r="P18" s="120"/>
      <c r="Q18" s="120"/>
      <c r="R18" s="120"/>
      <c r="S18" s="120"/>
      <c r="T18" s="120"/>
      <c r="U18" s="120"/>
      <c r="V18" s="120"/>
      <c r="W18" s="120"/>
      <c r="X18" s="120"/>
      <c r="Y18" s="120"/>
      <c r="Z18" s="120"/>
      <c r="AA18" s="120"/>
      <c r="AB18" s="120"/>
      <c r="AC18" s="120"/>
      <c r="AD18" s="128"/>
    </row>
    <row r="19" spans="2:30" ht="15">
      <c r="B19" s="23" t="s">
        <v>124</v>
      </c>
      <c r="G19" s="3" t="s">
        <v>15</v>
      </c>
      <c r="H19" s="181">
        <f>SUM(H11:H17)</f>
        <v>31356</v>
      </c>
      <c r="I19" s="181"/>
      <c r="J19" s="181">
        <f>SUM(J11:J17)</f>
        <v>30369</v>
      </c>
      <c r="K19" s="181"/>
      <c r="L19" s="181">
        <f>SUM(L11:L17)</f>
        <v>5675570</v>
      </c>
      <c r="M19" s="128"/>
      <c r="N19" s="120">
        <f>SUM(N11:N17)</f>
        <v>31284</v>
      </c>
      <c r="O19" s="128"/>
      <c r="P19" s="120">
        <f>SUM(P11:P17)</f>
        <v>30975</v>
      </c>
      <c r="Q19" s="128"/>
      <c r="R19" s="120">
        <f>SUM(R11:R17)</f>
        <v>5731524</v>
      </c>
      <c r="S19" s="128"/>
      <c r="T19" s="120">
        <f>SUM(T11:T17)</f>
        <v>31359</v>
      </c>
      <c r="U19" s="128"/>
      <c r="V19" s="120">
        <f>SUM(V11:V17)</f>
        <v>31012</v>
      </c>
      <c r="W19" s="128"/>
      <c r="X19" s="120">
        <f>SUM(X11:X17)</f>
        <v>5988658</v>
      </c>
      <c r="Y19" s="128"/>
      <c r="Z19" s="120">
        <f>SUM(Z11:Z17)</f>
        <v>75</v>
      </c>
      <c r="AA19" s="120"/>
      <c r="AB19" s="120">
        <f>SUM(AB11:AB17)</f>
        <v>37</v>
      </c>
      <c r="AC19" s="128"/>
      <c r="AD19" s="120">
        <f>SUM(AD11:AD17)</f>
        <v>257134</v>
      </c>
    </row>
    <row r="20" spans="2:30" ht="15">
      <c r="B20" s="23"/>
      <c r="H20" s="181"/>
      <c r="I20" s="181"/>
      <c r="J20" s="181"/>
      <c r="K20" s="181"/>
      <c r="L20" s="181"/>
      <c r="M20" s="128"/>
      <c r="N20" s="120"/>
      <c r="O20" s="128"/>
      <c r="P20" s="120"/>
      <c r="Q20" s="128"/>
      <c r="R20" s="120"/>
      <c r="S20" s="128"/>
      <c r="T20" s="120"/>
      <c r="U20" s="128"/>
      <c r="V20" s="120"/>
      <c r="W20" s="128"/>
      <c r="X20" s="120"/>
      <c r="Y20" s="128"/>
      <c r="Z20" s="120"/>
      <c r="AA20" s="120"/>
      <c r="AB20" s="120"/>
      <c r="AC20" s="128"/>
      <c r="AD20" s="120"/>
    </row>
    <row r="21" spans="2:30" ht="15">
      <c r="B21" s="23" t="s">
        <v>81</v>
      </c>
      <c r="H21" s="180" t="s">
        <v>74</v>
      </c>
      <c r="I21" s="181"/>
      <c r="J21" s="181">
        <v>775</v>
      </c>
      <c r="K21" s="181"/>
      <c r="L21" s="180" t="s">
        <v>75</v>
      </c>
      <c r="M21" s="128"/>
      <c r="N21" s="126" t="s">
        <v>74</v>
      </c>
      <c r="O21" s="128"/>
      <c r="P21" s="120">
        <v>775</v>
      </c>
      <c r="Q21" s="128"/>
      <c r="R21" s="126" t="s">
        <v>82</v>
      </c>
      <c r="S21" s="128"/>
      <c r="T21" s="126" t="s">
        <v>76</v>
      </c>
      <c r="U21" s="128"/>
      <c r="V21" s="120">
        <v>760</v>
      </c>
      <c r="W21" s="128"/>
      <c r="X21" s="126" t="s">
        <v>75</v>
      </c>
      <c r="Y21" s="128"/>
      <c r="Z21" s="126" t="s">
        <v>78</v>
      </c>
      <c r="AA21" s="120"/>
      <c r="AB21" s="126" t="s">
        <v>78</v>
      </c>
      <c r="AC21" s="128"/>
      <c r="AD21" s="126" t="s">
        <v>83</v>
      </c>
    </row>
    <row r="22" spans="8:30" ht="15">
      <c r="H22" s="181"/>
      <c r="I22" s="181"/>
      <c r="J22" s="181"/>
      <c r="K22" s="181"/>
      <c r="L22" s="181"/>
      <c r="M22" s="128"/>
      <c r="N22" s="120"/>
      <c r="O22" s="128"/>
      <c r="P22" s="120"/>
      <c r="Q22" s="128"/>
      <c r="R22" s="120"/>
      <c r="S22" s="128"/>
      <c r="T22" s="120"/>
      <c r="U22" s="128"/>
      <c r="V22" s="120"/>
      <c r="W22" s="128"/>
      <c r="X22" s="120"/>
      <c r="Y22" s="128"/>
      <c r="Z22" s="120"/>
      <c r="AA22" s="120"/>
      <c r="AB22" s="120"/>
      <c r="AC22" s="128"/>
      <c r="AD22" s="120"/>
    </row>
    <row r="23" spans="2:30" ht="15">
      <c r="B23" s="3" t="s">
        <v>28</v>
      </c>
      <c r="H23" s="182"/>
      <c r="I23" s="183"/>
      <c r="J23" s="182">
        <v>2013</v>
      </c>
      <c r="K23" s="183"/>
      <c r="L23" s="182"/>
      <c r="M23" s="131"/>
      <c r="N23" s="129"/>
      <c r="O23" s="131"/>
      <c r="P23" s="129">
        <v>2091</v>
      </c>
      <c r="Q23" s="131"/>
      <c r="R23" s="129"/>
      <c r="S23" s="131"/>
      <c r="T23" s="129"/>
      <c r="U23" s="131"/>
      <c r="V23" s="129">
        <v>2091</v>
      </c>
      <c r="W23" s="131"/>
      <c r="X23" s="129"/>
      <c r="Y23" s="131"/>
      <c r="Z23" s="129"/>
      <c r="AA23" s="130"/>
      <c r="AB23" s="132">
        <f>V23-P23</f>
        <v>0</v>
      </c>
      <c r="AC23" s="131"/>
      <c r="AD23" s="129"/>
    </row>
    <row r="24" spans="8:30" ht="15">
      <c r="H24" s="181"/>
      <c r="I24" s="181"/>
      <c r="J24" s="181"/>
      <c r="K24" s="181"/>
      <c r="L24" s="181"/>
      <c r="M24" s="128"/>
      <c r="N24" s="120"/>
      <c r="O24" s="128"/>
      <c r="P24" s="120"/>
      <c r="Q24" s="128"/>
      <c r="R24" s="120"/>
      <c r="S24" s="128"/>
      <c r="T24" s="120"/>
      <c r="U24" s="128"/>
      <c r="V24" s="120"/>
      <c r="W24" s="128"/>
      <c r="X24" s="120"/>
      <c r="Y24" s="128"/>
      <c r="Z24" s="120"/>
      <c r="AA24" s="120"/>
      <c r="AB24" s="120"/>
      <c r="AC24" s="128"/>
      <c r="AD24" s="120"/>
    </row>
    <row r="25" spans="2:30" ht="15">
      <c r="B25" s="3" t="s">
        <v>24</v>
      </c>
      <c r="H25" s="112">
        <f>H19</f>
        <v>31356</v>
      </c>
      <c r="I25" s="112"/>
      <c r="J25" s="112">
        <f>J19+J21+J23</f>
        <v>33157</v>
      </c>
      <c r="K25" s="112"/>
      <c r="L25" s="112">
        <f>L19</f>
        <v>5675570</v>
      </c>
      <c r="M25" s="10"/>
      <c r="N25" s="3">
        <f>N19</f>
        <v>31284</v>
      </c>
      <c r="O25" s="10"/>
      <c r="P25" s="3">
        <f>P19+P21+P23</f>
        <v>33841</v>
      </c>
      <c r="Q25" s="10"/>
      <c r="R25" s="3">
        <f>R19</f>
        <v>5731524</v>
      </c>
      <c r="S25" s="10"/>
      <c r="T25" s="3">
        <f>T19</f>
        <v>31359</v>
      </c>
      <c r="U25" s="10"/>
      <c r="V25" s="3">
        <f>V19+V21+V23</f>
        <v>33863</v>
      </c>
      <c r="W25" s="10"/>
      <c r="X25" s="3">
        <f>X19</f>
        <v>5988658</v>
      </c>
      <c r="Y25" s="10"/>
      <c r="Z25" s="3">
        <f>Z19</f>
        <v>75</v>
      </c>
      <c r="AB25" s="3">
        <f>AB19+AB23</f>
        <v>37</v>
      </c>
      <c r="AC25" s="10"/>
      <c r="AD25" s="3">
        <f>AD19</f>
        <v>257134</v>
      </c>
    </row>
    <row r="26" spans="13:29" ht="15">
      <c r="M26" s="10"/>
      <c r="O26" s="10"/>
      <c r="Q26" s="10"/>
      <c r="S26" s="10"/>
      <c r="U26" s="10"/>
      <c r="W26" s="10"/>
      <c r="Y26" s="10"/>
      <c r="AC26" s="10"/>
    </row>
    <row r="28" spans="2:30" ht="15" customHeight="1">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3"/>
    </row>
    <row r="29" spans="2:30" ht="15" customHeight="1">
      <c r="B29" s="194"/>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6"/>
    </row>
    <row r="30" spans="2:30" ht="15" customHeight="1">
      <c r="B30" s="194"/>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6"/>
    </row>
    <row r="31" spans="2:30" ht="15" customHeight="1">
      <c r="B31" s="194"/>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6"/>
    </row>
    <row r="32" spans="2:30" ht="15" customHeight="1">
      <c r="B32" s="194"/>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6"/>
    </row>
    <row r="33" spans="2:30" ht="15" customHeight="1">
      <c r="B33" s="194"/>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6"/>
    </row>
    <row r="34" spans="2:30" ht="3" customHeight="1">
      <c r="B34" s="197"/>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9"/>
    </row>
    <row r="37" spans="1:30" ht="15">
      <c r="A37" s="18"/>
      <c r="B37" s="7"/>
      <c r="C37" s="9"/>
      <c r="D37" s="7"/>
      <c r="E37" s="7"/>
      <c r="F37" s="7"/>
      <c r="G37" s="7"/>
      <c r="H37" s="7"/>
      <c r="I37" s="7"/>
      <c r="J37" s="7"/>
      <c r="K37" s="7"/>
      <c r="L37" s="7"/>
      <c r="M37" s="7"/>
      <c r="N37" s="7"/>
      <c r="O37" s="7"/>
      <c r="P37" s="7"/>
      <c r="Q37" s="7"/>
      <c r="R37" s="7"/>
      <c r="S37" s="7"/>
      <c r="T37" s="7"/>
      <c r="U37" s="7"/>
      <c r="V37" s="7"/>
      <c r="W37" s="7"/>
      <c r="X37" s="7"/>
      <c r="Y37" s="7"/>
      <c r="Z37" s="7"/>
      <c r="AA37" s="7"/>
      <c r="AB37" s="7"/>
      <c r="AC37" s="7"/>
      <c r="AD37" s="7"/>
    </row>
    <row r="38" spans="1:30" s="112" customFormat="1" ht="18.75" customHeight="1">
      <c r="A38" s="239"/>
      <c r="B38" s="240"/>
      <c r="C38" s="240"/>
      <c r="D38" s="240"/>
      <c r="E38" s="240"/>
      <c r="F38" s="241"/>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row>
    <row r="39" spans="1:256" ht="20.25">
      <c r="A39" s="19" t="s">
        <v>55</v>
      </c>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row>
    <row r="40" spans="1:256" ht="20.25">
      <c r="A40" s="6" t="s">
        <v>29</v>
      </c>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row>
    <row r="41" spans="1:256" ht="20.25">
      <c r="A41" s="8" t="s">
        <v>16</v>
      </c>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row>
    <row r="42" spans="1:256" ht="2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row>
    <row r="43" spans="1:256" ht="20.25">
      <c r="A43" s="1"/>
      <c r="B43" s="1"/>
      <c r="C43" s="1"/>
      <c r="D43" s="1"/>
      <c r="E43" s="1"/>
      <c r="F43" s="1"/>
      <c r="G43" s="1"/>
      <c r="H43" s="1"/>
      <c r="I43" s="1"/>
      <c r="J43" s="1"/>
      <c r="K43" s="1"/>
      <c r="L43" s="1"/>
      <c r="M43" s="1"/>
      <c r="N43" s="1"/>
      <c r="O43" s="1"/>
      <c r="P43" s="1"/>
      <c r="Q43" s="1"/>
      <c r="R43" s="1"/>
      <c r="S43" s="1"/>
      <c r="T43" s="1"/>
      <c r="U43" s="1"/>
      <c r="V43" s="1"/>
      <c r="W43" s="1"/>
      <c r="X43" s="1"/>
      <c r="Y43" s="1"/>
      <c r="Z43" s="14" t="s">
        <v>26</v>
      </c>
      <c r="AA43" s="14"/>
      <c r="AB43" s="14"/>
      <c r="AC43" s="1"/>
      <c r="AD43" s="1"/>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row>
    <row r="44" spans="1:256" ht="20.25">
      <c r="A44" s="242" t="s">
        <v>58</v>
      </c>
      <c r="B44" s="243"/>
      <c r="C44" s="243"/>
      <c r="D44" s="243"/>
      <c r="E44" s="243"/>
      <c r="F44" s="243"/>
      <c r="G44" s="243"/>
      <c r="H44" s="244"/>
      <c r="I44" s="1"/>
      <c r="J44" s="1"/>
      <c r="K44" s="1"/>
      <c r="L44" s="1"/>
      <c r="M44" s="1"/>
      <c r="N44" s="1"/>
      <c r="O44" s="1"/>
      <c r="P44" s="1"/>
      <c r="Q44" s="1"/>
      <c r="R44" s="1"/>
      <c r="S44" s="1"/>
      <c r="T44" s="1"/>
      <c r="U44" s="1"/>
      <c r="V44" s="1"/>
      <c r="W44" s="1"/>
      <c r="X44" s="1"/>
      <c r="Y44" s="1"/>
      <c r="Z44" s="15" t="s">
        <v>27</v>
      </c>
      <c r="AA44" s="14"/>
      <c r="AB44" s="15" t="s">
        <v>23</v>
      </c>
      <c r="AC44" s="1"/>
      <c r="AD44" s="17" t="s">
        <v>21</v>
      </c>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row>
    <row r="45" spans="1:256" ht="2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row>
    <row r="46" spans="1:256" ht="20.25">
      <c r="A46" s="231" t="s">
        <v>11</v>
      </c>
      <c r="B46" s="232"/>
      <c r="C46" s="232"/>
      <c r="D46" s="232"/>
      <c r="E46" s="232"/>
      <c r="F46" s="232"/>
      <c r="G46" s="232"/>
      <c r="H46" s="232"/>
      <c r="I46" s="232"/>
      <c r="J46" s="232"/>
      <c r="K46" s="232"/>
      <c r="L46" s="232"/>
      <c r="M46" s="232"/>
      <c r="N46" s="232"/>
      <c r="O46" s="232"/>
      <c r="P46" s="232"/>
      <c r="Q46" s="232"/>
      <c r="R46" s="232"/>
      <c r="S46" s="232"/>
      <c r="T46" s="232"/>
      <c r="U46" s="232"/>
      <c r="V46" s="232"/>
      <c r="W46" s="232"/>
      <c r="X46" s="233"/>
      <c r="Y46" s="1" t="s">
        <v>15</v>
      </c>
      <c r="Z46" s="119">
        <v>75</v>
      </c>
      <c r="AA46" s="119"/>
      <c r="AB46" s="119">
        <v>37</v>
      </c>
      <c r="AC46" s="1"/>
      <c r="AD46" s="36">
        <v>195996</v>
      </c>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row>
    <row r="47" spans="1:256" ht="2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2"/>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row>
    <row r="48" spans="1:256" ht="20.25">
      <c r="A48" s="250" t="s">
        <v>72</v>
      </c>
      <c r="B48" s="251"/>
      <c r="C48" s="251"/>
      <c r="D48" s="251"/>
      <c r="E48" s="251"/>
      <c r="F48" s="251"/>
      <c r="G48" s="251"/>
      <c r="H48" s="252"/>
      <c r="I48" s="1"/>
      <c r="J48" s="1"/>
      <c r="K48" s="1"/>
      <c r="L48" s="1"/>
      <c r="M48" s="1"/>
      <c r="N48" s="1"/>
      <c r="O48" s="1"/>
      <c r="P48" s="1"/>
      <c r="Q48" s="1"/>
      <c r="R48" s="1"/>
      <c r="S48" s="1"/>
      <c r="T48" s="1"/>
      <c r="U48" s="1"/>
      <c r="V48" s="1"/>
      <c r="W48" s="1"/>
      <c r="X48" s="1"/>
      <c r="Y48" s="1"/>
      <c r="Z48" s="1"/>
      <c r="AA48" s="1"/>
      <c r="AB48" s="1"/>
      <c r="AC48" s="1"/>
      <c r="AD48" s="12"/>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row>
    <row r="49" spans="1:256" ht="20.25">
      <c r="A49" s="1"/>
      <c r="B49"/>
      <c r="C49"/>
      <c r="D49"/>
      <c r="E49"/>
      <c r="F49"/>
      <c r="G49"/>
      <c r="H49"/>
      <c r="I49" s="1"/>
      <c r="J49" s="1"/>
      <c r="K49" s="1"/>
      <c r="L49" s="1"/>
      <c r="M49" s="1"/>
      <c r="N49" s="1"/>
      <c r="O49" s="1"/>
      <c r="P49" s="1"/>
      <c r="Q49" s="1"/>
      <c r="R49" s="1"/>
      <c r="S49" s="1"/>
      <c r="T49" s="1"/>
      <c r="U49" s="1"/>
      <c r="V49" s="1"/>
      <c r="W49" s="1"/>
      <c r="X49" s="1"/>
      <c r="Y49" s="1"/>
      <c r="Z49" s="1"/>
      <c r="AA49" s="1"/>
      <c r="AB49" s="1"/>
      <c r="AC49" s="1"/>
      <c r="AD49" s="12"/>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row>
    <row r="50" spans="1:256" ht="152.25" customHeight="1">
      <c r="A50" s="226" t="s">
        <v>96</v>
      </c>
      <c r="B50" s="229"/>
      <c r="C50" s="229"/>
      <c r="D50" s="229"/>
      <c r="E50" s="229"/>
      <c r="F50" s="229"/>
      <c r="G50" s="229"/>
      <c r="H50" s="229"/>
      <c r="I50" s="229"/>
      <c r="J50" s="229"/>
      <c r="K50" s="229"/>
      <c r="L50" s="229"/>
      <c r="M50" s="229"/>
      <c r="N50" s="229"/>
      <c r="O50" s="229"/>
      <c r="P50" s="229"/>
      <c r="Q50" s="229"/>
      <c r="R50" s="229"/>
      <c r="S50" s="229"/>
      <c r="T50" s="229"/>
      <c r="U50" s="229"/>
      <c r="V50" s="229"/>
      <c r="W50" s="229"/>
      <c r="X50" s="229"/>
      <c r="Y50" s="230"/>
      <c r="Z50" s="116"/>
      <c r="AA50" s="117"/>
      <c r="AB50" s="116"/>
      <c r="AC50" s="117"/>
      <c r="AD50" s="118"/>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row>
    <row r="51" spans="1:256" ht="20.25">
      <c r="A51" s="5"/>
      <c r="B51" s="13"/>
      <c r="C51" s="13"/>
      <c r="D51" s="13"/>
      <c r="E51" s="13"/>
      <c r="F51" s="13"/>
      <c r="G51" s="13"/>
      <c r="H51" s="13"/>
      <c r="I51" s="13"/>
      <c r="J51" s="13"/>
      <c r="K51" s="13"/>
      <c r="L51" s="13"/>
      <c r="M51" s="13"/>
      <c r="N51" s="13"/>
      <c r="O51" s="13"/>
      <c r="P51" s="13"/>
      <c r="Q51" s="13"/>
      <c r="R51" s="13"/>
      <c r="S51" s="13"/>
      <c r="T51" s="13"/>
      <c r="U51" s="13"/>
      <c r="V51" s="13"/>
      <c r="W51" s="13"/>
      <c r="X51" s="13"/>
      <c r="Y51" s="1"/>
      <c r="Z51" s="1"/>
      <c r="AA51" s="1"/>
      <c r="AB51" s="1"/>
      <c r="AC51" s="1"/>
      <c r="AD51" s="12"/>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row>
    <row r="52" spans="1:256" ht="20.25">
      <c r="A52" s="234" t="s">
        <v>60</v>
      </c>
      <c r="B52" s="235"/>
      <c r="C52" s="235"/>
      <c r="D52" s="235"/>
      <c r="E52" s="235"/>
      <c r="F52" s="235"/>
      <c r="G52" s="235"/>
      <c r="H52" s="235"/>
      <c r="I52" s="235"/>
      <c r="J52" s="235"/>
      <c r="K52" s="235"/>
      <c r="L52" s="235"/>
      <c r="M52" s="235"/>
      <c r="N52" s="235"/>
      <c r="O52" s="1"/>
      <c r="P52" s="1"/>
      <c r="Q52" s="1"/>
      <c r="R52" s="1"/>
      <c r="S52" s="1"/>
      <c r="T52" s="1"/>
      <c r="U52" s="1"/>
      <c r="V52" s="1"/>
      <c r="W52" s="1"/>
      <c r="X52" s="1"/>
      <c r="Y52" s="1"/>
      <c r="Z52" s="1"/>
      <c r="AA52" s="1"/>
      <c r="AB52" s="1"/>
      <c r="AC52" s="1"/>
      <c r="AD52" s="12"/>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4"/>
      <c r="IV52" s="4"/>
    </row>
    <row r="53" spans="1:256" ht="20.25">
      <c r="A53" s="1"/>
      <c r="B53"/>
      <c r="C53"/>
      <c r="D53"/>
      <c r="E53"/>
      <c r="F53"/>
      <c r="G53"/>
      <c r="H53"/>
      <c r="I53" s="1"/>
      <c r="J53" s="1"/>
      <c r="K53" s="1"/>
      <c r="L53" s="1"/>
      <c r="M53" s="1"/>
      <c r="N53" s="1"/>
      <c r="O53" s="1"/>
      <c r="P53" s="1"/>
      <c r="Q53" s="1"/>
      <c r="R53" s="1"/>
      <c r="S53" s="1"/>
      <c r="T53" s="1"/>
      <c r="U53" s="1"/>
      <c r="V53" s="1"/>
      <c r="W53" s="1"/>
      <c r="X53" s="1"/>
      <c r="Y53" s="1"/>
      <c r="Z53" s="1"/>
      <c r="AA53" s="1"/>
      <c r="AB53" s="1"/>
      <c r="AC53" s="1"/>
      <c r="AD53" s="12"/>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c r="IS53" s="4"/>
      <c r="IT53" s="4"/>
      <c r="IU53" s="4"/>
      <c r="IV53" s="4"/>
    </row>
    <row r="54" spans="1:256" ht="124.5" customHeight="1">
      <c r="A54" s="226" t="s">
        <v>97</v>
      </c>
      <c r="B54" s="229"/>
      <c r="C54" s="229"/>
      <c r="D54" s="229"/>
      <c r="E54" s="229"/>
      <c r="F54" s="229"/>
      <c r="G54" s="229"/>
      <c r="H54" s="229"/>
      <c r="I54" s="229"/>
      <c r="J54" s="229"/>
      <c r="K54" s="229"/>
      <c r="L54" s="229"/>
      <c r="M54" s="229"/>
      <c r="N54" s="229"/>
      <c r="O54" s="229"/>
      <c r="P54" s="229"/>
      <c r="Q54" s="229"/>
      <c r="R54" s="229"/>
      <c r="S54" s="229"/>
      <c r="T54" s="229"/>
      <c r="U54" s="229"/>
      <c r="V54" s="229"/>
      <c r="W54" s="229"/>
      <c r="X54" s="229"/>
      <c r="Y54" s="230"/>
      <c r="Z54" s="1"/>
      <c r="AA54" s="1"/>
      <c r="AB54" s="1"/>
      <c r="AC54" s="1"/>
      <c r="AD54" s="12"/>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row>
    <row r="55" spans="1:256" ht="20.25" customHeight="1">
      <c r="A55" s="171"/>
      <c r="B55" s="172"/>
      <c r="C55" s="172"/>
      <c r="D55" s="172"/>
      <c r="E55" s="172"/>
      <c r="F55" s="172"/>
      <c r="G55" s="172"/>
      <c r="H55" s="172"/>
      <c r="I55" s="172"/>
      <c r="J55" s="172"/>
      <c r="K55" s="172"/>
      <c r="L55" s="172"/>
      <c r="M55" s="172"/>
      <c r="N55" s="172"/>
      <c r="O55" s="172"/>
      <c r="P55" s="172"/>
      <c r="Q55" s="172"/>
      <c r="R55" s="172"/>
      <c r="S55" s="172"/>
      <c r="T55" s="172"/>
      <c r="U55" s="172"/>
      <c r="V55" s="172"/>
      <c r="W55" s="172"/>
      <c r="X55" s="172"/>
      <c r="Y55" s="173"/>
      <c r="Z55" s="1"/>
      <c r="AA55" s="1"/>
      <c r="AB55" s="1"/>
      <c r="AC55" s="1"/>
      <c r="AD55" s="12"/>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row>
    <row r="56" spans="1:256" ht="20.25">
      <c r="A56" s="231" t="s">
        <v>61</v>
      </c>
      <c r="B56" s="232"/>
      <c r="C56" s="232"/>
      <c r="D56" s="232"/>
      <c r="E56" s="232"/>
      <c r="F56" s="232"/>
      <c r="G56" s="232"/>
      <c r="H56" s="232"/>
      <c r="I56" s="232"/>
      <c r="J56" s="232"/>
      <c r="K56" s="232"/>
      <c r="L56" s="232"/>
      <c r="M56" s="232"/>
      <c r="N56" s="232"/>
      <c r="O56" s="232"/>
      <c r="P56" s="233"/>
      <c r="Q56" s="1"/>
      <c r="R56" s="1"/>
      <c r="S56" s="1"/>
      <c r="T56" s="1"/>
      <c r="U56" s="1"/>
      <c r="V56" s="1"/>
      <c r="W56" s="1"/>
      <c r="X56" s="1"/>
      <c r="Y56" s="1"/>
      <c r="Z56" s="1"/>
      <c r="AA56" s="1"/>
      <c r="AB56" s="1"/>
      <c r="AC56" s="1"/>
      <c r="AD56" s="1"/>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c r="IT56" s="4"/>
      <c r="IU56" s="4"/>
      <c r="IV56" s="4"/>
    </row>
    <row r="57" spans="1:256" ht="20.25">
      <c r="A57" s="1" t="s">
        <v>15</v>
      </c>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c r="IP57" s="4"/>
      <c r="IQ57" s="4"/>
      <c r="IR57" s="4"/>
      <c r="IS57" s="4"/>
      <c r="IT57" s="4"/>
      <c r="IU57" s="4"/>
      <c r="IV57" s="4"/>
    </row>
    <row r="58" spans="1:256" ht="114.75" customHeight="1">
      <c r="A58" s="226" t="s">
        <v>98</v>
      </c>
      <c r="B58" s="229"/>
      <c r="C58" s="229"/>
      <c r="D58" s="229"/>
      <c r="E58" s="229"/>
      <c r="F58" s="229"/>
      <c r="G58" s="229"/>
      <c r="H58" s="229"/>
      <c r="I58" s="229"/>
      <c r="J58" s="229"/>
      <c r="K58" s="229"/>
      <c r="L58" s="229"/>
      <c r="M58" s="229"/>
      <c r="N58" s="229"/>
      <c r="O58" s="229"/>
      <c r="P58" s="229"/>
      <c r="Q58" s="229"/>
      <c r="R58" s="229"/>
      <c r="S58" s="229"/>
      <c r="T58" s="229"/>
      <c r="U58" s="229"/>
      <c r="V58" s="229"/>
      <c r="W58" s="229"/>
      <c r="X58" s="229"/>
      <c r="Y58" s="230"/>
      <c r="Z58" s="116"/>
      <c r="AA58" s="116"/>
      <c r="AB58" s="116"/>
      <c r="AC58" s="1"/>
      <c r="AD58" s="1"/>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row>
    <row r="59" spans="1:256" ht="20.25">
      <c r="A59" s="1" t="s">
        <v>15</v>
      </c>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c r="IN59" s="4"/>
      <c r="IO59" s="4"/>
      <c r="IP59" s="4"/>
      <c r="IQ59" s="4"/>
      <c r="IR59" s="4"/>
      <c r="IS59" s="4"/>
      <c r="IT59" s="4"/>
      <c r="IU59" s="4"/>
      <c r="IV59" s="4"/>
    </row>
    <row r="60" spans="1:256" ht="20.25">
      <c r="A60" s="231" t="s">
        <v>62</v>
      </c>
      <c r="B60" s="232"/>
      <c r="C60" s="232"/>
      <c r="D60" s="232"/>
      <c r="E60" s="232"/>
      <c r="F60" s="232"/>
      <c r="G60" s="232"/>
      <c r="H60" s="232"/>
      <c r="I60" s="232"/>
      <c r="J60" s="232"/>
      <c r="K60" s="232"/>
      <c r="L60" s="232"/>
      <c r="M60" s="232"/>
      <c r="N60" s="232"/>
      <c r="O60" s="232"/>
      <c r="P60" s="233"/>
      <c r="Q60" s="1"/>
      <c r="R60" s="1"/>
      <c r="S60" s="1"/>
      <c r="T60" s="1"/>
      <c r="U60" s="1"/>
      <c r="V60" s="1"/>
      <c r="W60" s="1"/>
      <c r="X60" s="1"/>
      <c r="Y60" s="1"/>
      <c r="Z60" s="1"/>
      <c r="AA60" s="1"/>
      <c r="AB60" s="1"/>
      <c r="AC60" s="1"/>
      <c r="AD60" s="1"/>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c r="IN60" s="4"/>
      <c r="IO60" s="4"/>
      <c r="IP60" s="4"/>
      <c r="IQ60" s="4"/>
      <c r="IR60" s="4"/>
      <c r="IS60" s="4"/>
      <c r="IT60" s="4"/>
      <c r="IU60" s="4"/>
      <c r="IV60" s="4"/>
    </row>
    <row r="61" spans="1:256" ht="20.25">
      <c r="A61" s="1" t="s">
        <v>15</v>
      </c>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c r="IN61" s="4"/>
      <c r="IO61" s="4"/>
      <c r="IP61" s="4"/>
      <c r="IQ61" s="4"/>
      <c r="IR61" s="4"/>
      <c r="IS61" s="4"/>
      <c r="IT61" s="4"/>
      <c r="IU61" s="4"/>
      <c r="IV61" s="4"/>
    </row>
    <row r="62" spans="1:256" ht="118.5" customHeight="1">
      <c r="A62" s="226" t="s">
        <v>106</v>
      </c>
      <c r="B62" s="229"/>
      <c r="C62" s="229"/>
      <c r="D62" s="229"/>
      <c r="E62" s="229"/>
      <c r="F62" s="229"/>
      <c r="G62" s="229"/>
      <c r="H62" s="229"/>
      <c r="I62" s="229"/>
      <c r="J62" s="229"/>
      <c r="K62" s="229"/>
      <c r="L62" s="229"/>
      <c r="M62" s="229"/>
      <c r="N62" s="229"/>
      <c r="O62" s="229"/>
      <c r="P62" s="229"/>
      <c r="Q62" s="229"/>
      <c r="R62" s="229"/>
      <c r="S62" s="229"/>
      <c r="T62" s="229"/>
      <c r="U62" s="229"/>
      <c r="V62" s="229"/>
      <c r="W62" s="229"/>
      <c r="X62" s="229"/>
      <c r="Y62" s="230"/>
      <c r="Z62" s="116"/>
      <c r="AA62" s="117"/>
      <c r="AB62" s="116"/>
      <c r="AC62" s="1"/>
      <c r="AD62" s="1"/>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row>
    <row r="63" spans="1:256" ht="20.25">
      <c r="A63" s="1" t="s">
        <v>15</v>
      </c>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c r="IN63" s="4"/>
      <c r="IO63" s="4"/>
      <c r="IP63" s="4"/>
      <c r="IQ63" s="4"/>
      <c r="IR63" s="4"/>
      <c r="IS63" s="4"/>
      <c r="IT63" s="4"/>
      <c r="IU63" s="4"/>
      <c r="IV63" s="4"/>
    </row>
    <row r="64" spans="1:256" ht="20.25">
      <c r="A64" s="231" t="s">
        <v>102</v>
      </c>
      <c r="B64" s="232"/>
      <c r="C64" s="232"/>
      <c r="D64" s="232"/>
      <c r="E64" s="232"/>
      <c r="F64" s="232"/>
      <c r="G64" s="232"/>
      <c r="H64" s="232"/>
      <c r="I64" s="232"/>
      <c r="J64" s="232"/>
      <c r="K64" s="232"/>
      <c r="L64" s="232"/>
      <c r="M64" s="232"/>
      <c r="N64" s="232"/>
      <c r="O64" s="232"/>
      <c r="P64" s="233"/>
      <c r="Q64" s="1"/>
      <c r="R64" s="1"/>
      <c r="S64" s="1"/>
      <c r="T64" s="1"/>
      <c r="U64" s="1"/>
      <c r="V64" s="1"/>
      <c r="W64" s="1"/>
      <c r="X64" s="1"/>
      <c r="Y64" s="1"/>
      <c r="Z64" s="1"/>
      <c r="AA64" s="1"/>
      <c r="AB64" s="1"/>
      <c r="AC64" s="1"/>
      <c r="AD64" s="1"/>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c r="IN64" s="4"/>
      <c r="IO64" s="4"/>
      <c r="IP64" s="4"/>
      <c r="IQ64" s="4"/>
      <c r="IR64" s="4"/>
      <c r="IS64" s="4"/>
      <c r="IT64" s="4"/>
      <c r="IU64" s="4"/>
      <c r="IV64" s="4"/>
    </row>
    <row r="65" spans="1:256" ht="20.25">
      <c r="A65" s="1" t="s">
        <v>15</v>
      </c>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row>
    <row r="66" spans="1:256" ht="127.5" customHeight="1">
      <c r="A66" s="226" t="s">
        <v>103</v>
      </c>
      <c r="B66" s="229"/>
      <c r="C66" s="229"/>
      <c r="D66" s="229"/>
      <c r="E66" s="229"/>
      <c r="F66" s="229"/>
      <c r="G66" s="229"/>
      <c r="H66" s="229"/>
      <c r="I66" s="229"/>
      <c r="J66" s="229"/>
      <c r="K66" s="229"/>
      <c r="L66" s="229"/>
      <c r="M66" s="229"/>
      <c r="N66" s="229"/>
      <c r="O66" s="229"/>
      <c r="P66" s="229"/>
      <c r="Q66" s="229"/>
      <c r="R66" s="229"/>
      <c r="S66" s="229"/>
      <c r="T66" s="229"/>
      <c r="U66" s="229"/>
      <c r="V66" s="229"/>
      <c r="W66" s="229"/>
      <c r="X66" s="229"/>
      <c r="Y66" s="230"/>
      <c r="Z66" s="116"/>
      <c r="AA66" s="117"/>
      <c r="AB66" s="116"/>
      <c r="AC66" s="1"/>
      <c r="AD66" s="1"/>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row>
    <row r="67" spans="1:256" ht="20.25">
      <c r="A67" s="1" t="s">
        <v>15</v>
      </c>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row>
    <row r="68" spans="1:256" ht="20.25">
      <c r="A68" s="231" t="s">
        <v>63</v>
      </c>
      <c r="B68" s="232"/>
      <c r="C68" s="232"/>
      <c r="D68" s="232"/>
      <c r="E68" s="232"/>
      <c r="F68" s="232"/>
      <c r="G68" s="232"/>
      <c r="H68" s="232"/>
      <c r="I68" s="232"/>
      <c r="J68" s="232"/>
      <c r="K68" s="232"/>
      <c r="L68" s="232"/>
      <c r="M68" s="232"/>
      <c r="N68" s="232"/>
      <c r="O68" s="232"/>
      <c r="P68" s="233"/>
      <c r="Q68" s="1"/>
      <c r="R68" s="1"/>
      <c r="S68" s="1"/>
      <c r="T68" s="1"/>
      <c r="U68" s="1"/>
      <c r="V68" s="1"/>
      <c r="W68" s="1"/>
      <c r="X68" s="1"/>
      <c r="Y68" s="1"/>
      <c r="Z68" s="1"/>
      <c r="AA68" s="1"/>
      <c r="AB68" s="1"/>
      <c r="AC68" s="1"/>
      <c r="AD68" s="1"/>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row>
    <row r="69" spans="1:256" ht="20.25">
      <c r="A69" s="1" t="s">
        <v>15</v>
      </c>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row>
    <row r="70" spans="1:256" ht="117.75" customHeight="1">
      <c r="A70" s="226" t="s">
        <v>104</v>
      </c>
      <c r="B70" s="229"/>
      <c r="C70" s="229"/>
      <c r="D70" s="229"/>
      <c r="E70" s="229"/>
      <c r="F70" s="229"/>
      <c r="G70" s="229"/>
      <c r="H70" s="229"/>
      <c r="I70" s="229"/>
      <c r="J70" s="229"/>
      <c r="K70" s="229"/>
      <c r="L70" s="229"/>
      <c r="M70" s="229"/>
      <c r="N70" s="229"/>
      <c r="O70" s="229"/>
      <c r="P70" s="229"/>
      <c r="Q70" s="229"/>
      <c r="R70" s="229"/>
      <c r="S70" s="229"/>
      <c r="T70" s="229"/>
      <c r="U70" s="229"/>
      <c r="V70" s="229"/>
      <c r="W70" s="229"/>
      <c r="X70" s="229"/>
      <c r="Y70" s="230"/>
      <c r="Z70" s="1"/>
      <c r="AA70" s="1"/>
      <c r="AB70" s="1"/>
      <c r="AC70" s="1"/>
      <c r="AD70" s="1"/>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row>
    <row r="71" spans="1:256" ht="20.25">
      <c r="A71" s="1" t="s">
        <v>15</v>
      </c>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row>
    <row r="72" spans="1:256" ht="20.25">
      <c r="A72" s="231" t="s">
        <v>90</v>
      </c>
      <c r="B72" s="232"/>
      <c r="C72" s="232"/>
      <c r="D72" s="232"/>
      <c r="E72" s="232"/>
      <c r="F72" s="232"/>
      <c r="G72" s="232"/>
      <c r="H72" s="232"/>
      <c r="I72" s="232"/>
      <c r="J72" s="232"/>
      <c r="K72" s="232"/>
      <c r="L72" s="232"/>
      <c r="M72" s="232"/>
      <c r="N72" s="232"/>
      <c r="O72" s="232"/>
      <c r="P72" s="233"/>
      <c r="Q72" s="1"/>
      <c r="R72" s="1"/>
      <c r="S72" s="1"/>
      <c r="T72" s="1"/>
      <c r="U72" s="1"/>
      <c r="V72" s="1"/>
      <c r="W72" s="1"/>
      <c r="X72" s="1"/>
      <c r="Y72" s="1"/>
      <c r="Z72" s="1"/>
      <c r="AA72" s="1"/>
      <c r="AB72" s="1"/>
      <c r="AC72" s="1"/>
      <c r="AD72" s="1"/>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row>
    <row r="73" spans="1:256" ht="20.25">
      <c r="A73" s="1" t="s">
        <v>15</v>
      </c>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row>
    <row r="74" spans="1:256" ht="150.75" customHeight="1">
      <c r="A74" s="226" t="s">
        <v>107</v>
      </c>
      <c r="B74" s="229"/>
      <c r="C74" s="229"/>
      <c r="D74" s="229"/>
      <c r="E74" s="229"/>
      <c r="F74" s="229"/>
      <c r="G74" s="229"/>
      <c r="H74" s="229"/>
      <c r="I74" s="229"/>
      <c r="J74" s="229"/>
      <c r="K74" s="229"/>
      <c r="L74" s="229"/>
      <c r="M74" s="229"/>
      <c r="N74" s="229"/>
      <c r="O74" s="229"/>
      <c r="P74" s="229"/>
      <c r="Q74" s="229"/>
      <c r="R74" s="229"/>
      <c r="S74" s="229"/>
      <c r="T74" s="229"/>
      <c r="U74" s="229"/>
      <c r="V74" s="229"/>
      <c r="W74" s="229"/>
      <c r="X74" s="229"/>
      <c r="Y74" s="230"/>
      <c r="Z74" s="116"/>
      <c r="AA74" s="117"/>
      <c r="AB74" s="116"/>
      <c r="AC74" s="1"/>
      <c r="AD74" s="1"/>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row>
    <row r="75" spans="1:256" ht="20.25">
      <c r="A75" s="1" t="s">
        <v>15</v>
      </c>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row>
    <row r="76" spans="1:256" ht="20.25">
      <c r="A76" s="231" t="s">
        <v>64</v>
      </c>
      <c r="B76" s="232"/>
      <c r="C76" s="232"/>
      <c r="D76" s="232"/>
      <c r="E76" s="232"/>
      <c r="F76" s="232"/>
      <c r="G76" s="232"/>
      <c r="H76" s="232"/>
      <c r="I76" s="232"/>
      <c r="J76" s="232"/>
      <c r="K76" s="232"/>
      <c r="L76" s="232"/>
      <c r="M76" s="232"/>
      <c r="N76" s="232"/>
      <c r="O76" s="232"/>
      <c r="P76" s="233"/>
      <c r="Q76" s="1"/>
      <c r="R76" s="1"/>
      <c r="S76" s="1"/>
      <c r="T76" s="1"/>
      <c r="U76" s="1"/>
      <c r="V76" s="1"/>
      <c r="W76" s="1"/>
      <c r="X76" s="1"/>
      <c r="Y76" s="1"/>
      <c r="Z76" s="1"/>
      <c r="AA76" s="1"/>
      <c r="AB76" s="1"/>
      <c r="AC76" s="1"/>
      <c r="AD76" s="1"/>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c r="IN76" s="4"/>
      <c r="IO76" s="4"/>
      <c r="IP76" s="4"/>
      <c r="IQ76" s="4"/>
      <c r="IR76" s="4"/>
      <c r="IS76" s="4"/>
      <c r="IT76" s="4"/>
      <c r="IU76" s="4"/>
      <c r="IV76" s="4"/>
    </row>
    <row r="77" spans="1:256" ht="20.25">
      <c r="A77" s="1" t="s">
        <v>15</v>
      </c>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c r="IN77" s="4"/>
      <c r="IO77" s="4"/>
      <c r="IP77" s="4"/>
      <c r="IQ77" s="4"/>
      <c r="IR77" s="4"/>
      <c r="IS77" s="4"/>
      <c r="IT77" s="4"/>
      <c r="IU77" s="4"/>
      <c r="IV77" s="4"/>
    </row>
    <row r="78" spans="1:256" ht="112.5" customHeight="1">
      <c r="A78" s="226" t="s">
        <v>101</v>
      </c>
      <c r="B78" s="229"/>
      <c r="C78" s="229"/>
      <c r="D78" s="229"/>
      <c r="E78" s="229"/>
      <c r="F78" s="229"/>
      <c r="G78" s="229"/>
      <c r="H78" s="229"/>
      <c r="I78" s="229"/>
      <c r="J78" s="229"/>
      <c r="K78" s="229"/>
      <c r="L78" s="229"/>
      <c r="M78" s="229"/>
      <c r="N78" s="229"/>
      <c r="O78" s="229"/>
      <c r="P78" s="229"/>
      <c r="Q78" s="229"/>
      <c r="R78" s="229"/>
      <c r="S78" s="229"/>
      <c r="T78" s="229"/>
      <c r="U78" s="229"/>
      <c r="V78" s="229"/>
      <c r="W78" s="229"/>
      <c r="X78" s="229"/>
      <c r="Y78" s="230"/>
      <c r="Z78" s="1"/>
      <c r="AA78" s="1"/>
      <c r="AB78" s="1"/>
      <c r="AC78" s="1"/>
      <c r="AD78" s="1"/>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c r="IN78" s="4"/>
      <c r="IO78" s="4"/>
      <c r="IP78" s="4"/>
      <c r="IQ78" s="4"/>
      <c r="IR78" s="4"/>
      <c r="IS78" s="4"/>
      <c r="IT78" s="4"/>
      <c r="IU78" s="4"/>
      <c r="IV78" s="4"/>
    </row>
    <row r="79" spans="1:256" ht="20.25">
      <c r="A79" s="1" t="s">
        <v>15</v>
      </c>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row>
    <row r="80" spans="1:256" ht="20.25">
      <c r="A80" s="231" t="s">
        <v>65</v>
      </c>
      <c r="B80" s="232"/>
      <c r="C80" s="232"/>
      <c r="D80" s="232"/>
      <c r="E80" s="232"/>
      <c r="F80" s="232"/>
      <c r="G80" s="232"/>
      <c r="H80" s="232"/>
      <c r="I80" s="232"/>
      <c r="J80" s="232"/>
      <c r="K80" s="232"/>
      <c r="L80" s="232"/>
      <c r="M80" s="232"/>
      <c r="N80" s="232"/>
      <c r="O80" s="232"/>
      <c r="P80" s="233"/>
      <c r="Q80" s="1"/>
      <c r="R80" s="1"/>
      <c r="S80" s="1"/>
      <c r="T80" s="1"/>
      <c r="U80" s="1"/>
      <c r="V80" s="1"/>
      <c r="W80" s="1"/>
      <c r="X80" s="1"/>
      <c r="Y80" s="1"/>
      <c r="Z80" s="1"/>
      <c r="AA80" s="1"/>
      <c r="AB80" s="1"/>
      <c r="AC80" s="1"/>
      <c r="AD80" s="1"/>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c r="IN80" s="4"/>
      <c r="IO80" s="4"/>
      <c r="IP80" s="4"/>
      <c r="IQ80" s="4"/>
      <c r="IR80" s="4"/>
      <c r="IS80" s="4"/>
      <c r="IT80" s="4"/>
      <c r="IU80" s="4"/>
      <c r="IV80" s="4"/>
    </row>
    <row r="81" spans="1:256" ht="20.25">
      <c r="A81" s="1" t="s">
        <v>15</v>
      </c>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c r="IN81" s="4"/>
      <c r="IO81" s="4"/>
      <c r="IP81" s="4"/>
      <c r="IQ81" s="4"/>
      <c r="IR81" s="4"/>
      <c r="IS81" s="4"/>
      <c r="IT81" s="4"/>
      <c r="IU81" s="4"/>
      <c r="IV81" s="4"/>
    </row>
    <row r="82" spans="1:256" ht="98.25" customHeight="1">
      <c r="A82" s="226" t="s">
        <v>99</v>
      </c>
      <c r="B82" s="227"/>
      <c r="C82" s="227"/>
      <c r="D82" s="227"/>
      <c r="E82" s="227"/>
      <c r="F82" s="227"/>
      <c r="G82" s="227"/>
      <c r="H82" s="227"/>
      <c r="I82" s="227"/>
      <c r="J82" s="227"/>
      <c r="K82" s="227"/>
      <c r="L82" s="227"/>
      <c r="M82" s="227"/>
      <c r="N82" s="227"/>
      <c r="O82" s="227"/>
      <c r="P82" s="227"/>
      <c r="Q82" s="227"/>
      <c r="R82" s="227"/>
      <c r="S82" s="227"/>
      <c r="T82" s="227"/>
      <c r="U82" s="227"/>
      <c r="V82" s="227"/>
      <c r="W82" s="227"/>
      <c r="X82" s="227"/>
      <c r="Y82" s="228"/>
      <c r="Z82" s="1"/>
      <c r="AA82" s="1"/>
      <c r="AB82" s="116"/>
      <c r="AC82" s="1"/>
      <c r="AD82" s="1"/>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c r="IN82" s="4"/>
      <c r="IO82" s="4"/>
      <c r="IP82" s="4"/>
      <c r="IQ82" s="4"/>
      <c r="IR82" s="4"/>
      <c r="IS82" s="4"/>
      <c r="IT82" s="4"/>
      <c r="IU82" s="4"/>
      <c r="IV82" s="4"/>
    </row>
    <row r="83" spans="1:256" ht="20.25">
      <c r="A83" s="26"/>
      <c r="B83" s="24"/>
      <c r="C83" s="24"/>
      <c r="D83" s="24"/>
      <c r="E83" s="24"/>
      <c r="F83" s="24"/>
      <c r="G83" s="24"/>
      <c r="H83" s="24"/>
      <c r="I83" s="24"/>
      <c r="J83" s="24"/>
      <c r="K83" s="24"/>
      <c r="L83" s="24"/>
      <c r="M83" s="24"/>
      <c r="N83" s="24"/>
      <c r="O83" s="24"/>
      <c r="P83" s="24"/>
      <c r="Q83" s="24"/>
      <c r="R83" s="24"/>
      <c r="S83" s="24"/>
      <c r="T83" s="24"/>
      <c r="U83" s="24"/>
      <c r="V83" s="24"/>
      <c r="W83" s="24"/>
      <c r="X83" s="25"/>
      <c r="Y83" s="1"/>
      <c r="Z83" s="1"/>
      <c r="AA83" s="1"/>
      <c r="AB83" s="1"/>
      <c r="AC83" s="1"/>
      <c r="AD83" s="12"/>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c r="IQ83" s="4"/>
      <c r="IR83" s="4"/>
      <c r="IS83" s="4"/>
      <c r="IT83" s="4"/>
      <c r="IU83" s="4"/>
      <c r="IV83" s="4"/>
    </row>
    <row r="84" spans="1:256" ht="20.25">
      <c r="A84" s="231" t="s">
        <v>127</v>
      </c>
      <c r="B84" s="232"/>
      <c r="C84" s="232"/>
      <c r="D84" s="232"/>
      <c r="E84" s="232"/>
      <c r="F84" s="232"/>
      <c r="G84" s="232"/>
      <c r="H84" s="232"/>
      <c r="I84" s="232"/>
      <c r="J84" s="232"/>
      <c r="K84" s="232"/>
      <c r="L84" s="232"/>
      <c r="M84" s="232"/>
      <c r="N84" s="232"/>
      <c r="O84" s="232"/>
      <c r="P84" s="232"/>
      <c r="Q84" s="232"/>
      <c r="R84" s="232"/>
      <c r="S84" s="232"/>
      <c r="T84" s="232"/>
      <c r="U84" s="232"/>
      <c r="V84" s="232"/>
      <c r="W84" s="232"/>
      <c r="X84" s="233"/>
      <c r="Y84" s="1"/>
      <c r="Z84" s="116">
        <v>0</v>
      </c>
      <c r="AA84" s="117"/>
      <c r="AB84" s="116">
        <v>0</v>
      </c>
      <c r="AC84" s="1"/>
      <c r="AD84" s="186">
        <v>71138</v>
      </c>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c r="IN84" s="4"/>
      <c r="IO84" s="4"/>
      <c r="IP84" s="4"/>
      <c r="IQ84" s="4"/>
      <c r="IR84" s="4"/>
      <c r="IS84" s="4"/>
      <c r="IT84" s="4"/>
      <c r="IU84" s="4"/>
      <c r="IV84" s="4"/>
    </row>
    <row r="85" spans="1:256" ht="2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36"/>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c r="IQ85" s="4"/>
      <c r="IR85" s="4"/>
      <c r="IS85" s="4"/>
      <c r="IT85" s="4"/>
      <c r="IU85" s="4"/>
      <c r="IV85" s="4"/>
    </row>
    <row r="86" spans="1:256" ht="20.25" customHeight="1">
      <c r="A86" s="234" t="s">
        <v>66</v>
      </c>
      <c r="B86" s="235"/>
      <c r="C86" s="235"/>
      <c r="D86" s="235"/>
      <c r="E86" s="235"/>
      <c r="F86" s="235"/>
      <c r="G86" s="235"/>
      <c r="H86" s="235"/>
      <c r="I86" s="235"/>
      <c r="J86" s="235"/>
      <c r="K86" s="235"/>
      <c r="L86" s="235"/>
      <c r="M86" s="235"/>
      <c r="N86" s="235"/>
      <c r="O86" s="235"/>
      <c r="P86" s="235"/>
      <c r="Q86" s="81"/>
      <c r="R86" s="81"/>
      <c r="S86" s="81"/>
      <c r="T86" s="81"/>
      <c r="U86" s="81"/>
      <c r="V86" s="81"/>
      <c r="W86" s="81"/>
      <c r="X86" s="81"/>
      <c r="Y86" s="1"/>
      <c r="Z86" s="1"/>
      <c r="AA86" s="1"/>
      <c r="AB86" s="1"/>
      <c r="AC86" s="1"/>
      <c r="AD86" s="1"/>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c r="IQ86" s="4"/>
      <c r="IR86" s="4"/>
      <c r="IS86" s="4"/>
      <c r="IT86" s="4"/>
      <c r="IU86" s="4"/>
      <c r="IV86" s="4"/>
    </row>
    <row r="88" spans="1:256" ht="129.75" customHeight="1">
      <c r="A88" s="223" t="s">
        <v>105</v>
      </c>
      <c r="B88" s="224"/>
      <c r="C88" s="224"/>
      <c r="D88" s="224"/>
      <c r="E88" s="224"/>
      <c r="F88" s="224"/>
      <c r="G88" s="224"/>
      <c r="H88" s="224"/>
      <c r="I88" s="224"/>
      <c r="J88" s="224"/>
      <c r="K88" s="224"/>
      <c r="L88" s="224"/>
      <c r="M88" s="224"/>
      <c r="N88" s="224"/>
      <c r="O88" s="224"/>
      <c r="P88" s="224"/>
      <c r="Q88" s="224"/>
      <c r="R88" s="224"/>
      <c r="S88" s="224"/>
      <c r="T88" s="224"/>
      <c r="U88" s="224"/>
      <c r="V88" s="224"/>
      <c r="W88" s="224"/>
      <c r="X88" s="225"/>
      <c r="Y88" s="86"/>
      <c r="Z88" s="116"/>
      <c r="AA88" s="117"/>
      <c r="AB88" s="116"/>
      <c r="AC88" s="1"/>
      <c r="AD88" s="1"/>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c r="IL88" s="4"/>
      <c r="IM88" s="4"/>
      <c r="IN88" s="4"/>
      <c r="IO88" s="4"/>
      <c r="IP88" s="4"/>
      <c r="IQ88" s="4"/>
      <c r="IR88" s="4"/>
      <c r="IS88" s="4"/>
      <c r="IT88" s="4"/>
      <c r="IU88" s="4"/>
      <c r="IV88" s="4"/>
    </row>
    <row r="89" spans="26:28" ht="15">
      <c r="Z89" s="120"/>
      <c r="AA89" s="120"/>
      <c r="AB89" s="120"/>
    </row>
    <row r="90" spans="1:256" ht="20.25" customHeight="1">
      <c r="A90" s="234" t="s">
        <v>67</v>
      </c>
      <c r="B90" s="235"/>
      <c r="C90" s="235"/>
      <c r="D90" s="235"/>
      <c r="E90" s="235"/>
      <c r="F90" s="235"/>
      <c r="G90" s="235"/>
      <c r="H90" s="235"/>
      <c r="I90" s="235"/>
      <c r="J90" s="235"/>
      <c r="K90" s="235"/>
      <c r="L90" s="235"/>
      <c r="M90" s="235"/>
      <c r="N90" s="235"/>
      <c r="O90" s="235"/>
      <c r="P90" s="235"/>
      <c r="Q90" s="81"/>
      <c r="R90" s="81"/>
      <c r="S90" s="81"/>
      <c r="T90" s="81"/>
      <c r="U90" s="81"/>
      <c r="V90" s="81"/>
      <c r="W90" s="81"/>
      <c r="X90" s="81"/>
      <c r="Y90" s="82"/>
      <c r="Z90" s="117"/>
      <c r="AA90" s="117"/>
      <c r="AB90" s="117"/>
      <c r="AC90" s="1"/>
      <c r="AD90" s="1"/>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c r="IN90" s="4"/>
      <c r="IO90" s="4"/>
      <c r="IP90" s="4"/>
      <c r="IQ90" s="4"/>
      <c r="IR90" s="4"/>
      <c r="IS90" s="4"/>
      <c r="IT90" s="4"/>
      <c r="IU90" s="4"/>
      <c r="IV90" s="4"/>
    </row>
    <row r="91" spans="26:28" ht="15">
      <c r="Z91" s="120"/>
      <c r="AA91" s="120"/>
      <c r="AB91" s="120"/>
    </row>
    <row r="92" spans="1:256" ht="114" customHeight="1">
      <c r="A92" s="223" t="s">
        <v>100</v>
      </c>
      <c r="B92" s="224"/>
      <c r="C92" s="224"/>
      <c r="D92" s="224"/>
      <c r="E92" s="224"/>
      <c r="F92" s="224"/>
      <c r="G92" s="224"/>
      <c r="H92" s="224"/>
      <c r="I92" s="224"/>
      <c r="J92" s="224"/>
      <c r="K92" s="224"/>
      <c r="L92" s="224"/>
      <c r="M92" s="224"/>
      <c r="N92" s="224"/>
      <c r="O92" s="224"/>
      <c r="P92" s="224"/>
      <c r="Q92" s="224"/>
      <c r="R92" s="224"/>
      <c r="S92" s="224"/>
      <c r="T92" s="224"/>
      <c r="U92" s="224"/>
      <c r="V92" s="224"/>
      <c r="W92" s="224"/>
      <c r="X92" s="225"/>
      <c r="Y92" s="86"/>
      <c r="Z92" s="116"/>
      <c r="AA92" s="117"/>
      <c r="AB92" s="116"/>
      <c r="AC92" s="1"/>
      <c r="AD92" s="1"/>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c r="IN92" s="4"/>
      <c r="IO92" s="4"/>
      <c r="IP92" s="4"/>
      <c r="IQ92" s="4"/>
      <c r="IR92" s="4"/>
      <c r="IS92" s="4"/>
      <c r="IT92" s="4"/>
      <c r="IU92" s="4"/>
      <c r="IV92" s="4"/>
    </row>
    <row r="93" spans="1:256" ht="20.25">
      <c r="A93" s="2"/>
      <c r="B93" s="2"/>
      <c r="C93" s="2"/>
      <c r="D93" s="2"/>
      <c r="E93" s="2"/>
      <c r="F93" s="2"/>
      <c r="G93" s="2"/>
      <c r="H93" s="2"/>
      <c r="I93" s="2"/>
      <c r="J93" s="2"/>
      <c r="K93" s="2"/>
      <c r="L93" s="2"/>
      <c r="M93" s="2"/>
      <c r="N93" s="2"/>
      <c r="O93" s="2"/>
      <c r="P93" s="2"/>
      <c r="Q93" s="2"/>
      <c r="R93" s="2"/>
      <c r="S93" s="2"/>
      <c r="T93" s="2"/>
      <c r="U93" s="2"/>
      <c r="V93" s="2"/>
      <c r="W93" s="2"/>
      <c r="X93" s="2"/>
      <c r="Y93" s="1"/>
      <c r="Z93" s="1"/>
      <c r="AA93" s="1"/>
      <c r="AB93" s="1"/>
      <c r="AC93" s="1"/>
      <c r="AD93" s="1"/>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c r="IN93" s="4"/>
      <c r="IO93" s="4"/>
      <c r="IP93" s="4"/>
      <c r="IQ93" s="4"/>
      <c r="IR93" s="4"/>
      <c r="IS93" s="4"/>
      <c r="IT93" s="4"/>
      <c r="IU93" s="4"/>
      <c r="IV93" s="4"/>
    </row>
    <row r="94" spans="1:256" ht="20.25">
      <c r="A94" s="106" t="s">
        <v>126</v>
      </c>
      <c r="B94" s="1"/>
      <c r="C94" s="1"/>
      <c r="D94" s="1"/>
      <c r="E94" s="1"/>
      <c r="F94" s="1"/>
      <c r="G94" s="1"/>
      <c r="H94" s="1"/>
      <c r="I94" s="1"/>
      <c r="J94" s="1"/>
      <c r="K94" s="1"/>
      <c r="L94" s="1"/>
      <c r="M94" s="1"/>
      <c r="N94" s="1"/>
      <c r="O94" s="1"/>
      <c r="P94" s="1"/>
      <c r="Q94" s="1"/>
      <c r="R94" s="1"/>
      <c r="S94" s="1"/>
      <c r="T94" s="1"/>
      <c r="U94" s="1"/>
      <c r="V94" s="1"/>
      <c r="W94" s="1"/>
      <c r="X94" s="1"/>
      <c r="Y94" s="1"/>
      <c r="Z94" s="97">
        <f>Z46</f>
        <v>75</v>
      </c>
      <c r="AA94" s="100"/>
      <c r="AB94" s="97">
        <f>AB46</f>
        <v>37</v>
      </c>
      <c r="AC94" s="100"/>
      <c r="AD94" s="98">
        <f>AD84+AD46</f>
        <v>267134</v>
      </c>
      <c r="AE94" s="95"/>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c r="IK94" s="4"/>
      <c r="IL94" s="4"/>
      <c r="IM94" s="4"/>
      <c r="IN94" s="4"/>
      <c r="IO94" s="4"/>
      <c r="IP94" s="4"/>
      <c r="IQ94" s="4"/>
      <c r="IR94" s="4"/>
      <c r="IS94" s="4"/>
      <c r="IT94" s="4"/>
      <c r="IU94" s="4"/>
      <c r="IV94" s="4"/>
    </row>
    <row r="95" spans="1:256" ht="20.25">
      <c r="A95" s="18"/>
      <c r="B95" s="8"/>
      <c r="C95" s="8"/>
      <c r="D95" s="8"/>
      <c r="E95" s="8"/>
      <c r="F95" s="8"/>
      <c r="G95" s="8"/>
      <c r="H95" s="8"/>
      <c r="I95" s="8"/>
      <c r="J95" s="8"/>
      <c r="K95" s="8"/>
      <c r="L95" s="8"/>
      <c r="M95" s="8"/>
      <c r="N95" s="8"/>
      <c r="O95" s="8"/>
      <c r="P95" s="8"/>
      <c r="Q95" s="8"/>
      <c r="R95" s="8"/>
      <c r="S95" s="8"/>
      <c r="T95" s="8"/>
      <c r="U95" s="8"/>
      <c r="V95" s="8"/>
      <c r="W95" s="8"/>
      <c r="X95" s="8"/>
      <c r="Y95" s="1"/>
      <c r="Z95" s="96"/>
      <c r="AA95" s="96"/>
      <c r="AB95" s="96"/>
      <c r="AC95" s="96"/>
      <c r="AD95" s="96"/>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c r="IN95" s="4"/>
      <c r="IO95" s="4"/>
      <c r="IP95" s="4"/>
      <c r="IQ95" s="4"/>
      <c r="IR95" s="4"/>
      <c r="IS95" s="4"/>
      <c r="IT95" s="4"/>
      <c r="IU95" s="4"/>
      <c r="IV95" s="4"/>
    </row>
    <row r="96" spans="1:256" s="112" customFormat="1" ht="20.25">
      <c r="A96" s="239"/>
      <c r="B96" s="240"/>
      <c r="C96" s="240"/>
      <c r="D96" s="240"/>
      <c r="E96" s="240"/>
      <c r="F96" s="241"/>
      <c r="G96" s="110"/>
      <c r="H96" s="110"/>
      <c r="I96" s="110"/>
      <c r="J96" s="110"/>
      <c r="K96" s="110"/>
      <c r="L96" s="110"/>
      <c r="M96" s="110"/>
      <c r="N96" s="110"/>
      <c r="O96" s="110"/>
      <c r="P96" s="110"/>
      <c r="Q96" s="110"/>
      <c r="R96" s="110"/>
      <c r="S96" s="110"/>
      <c r="T96" s="110"/>
      <c r="U96" s="110"/>
      <c r="V96" s="110"/>
      <c r="W96" s="110"/>
      <c r="X96" s="110"/>
      <c r="Y96" s="110"/>
      <c r="Z96" s="113"/>
      <c r="AA96" s="113"/>
      <c r="AB96" s="113"/>
      <c r="AC96" s="113"/>
      <c r="AD96" s="113"/>
      <c r="AE96" s="111"/>
      <c r="AF96" s="111"/>
      <c r="AG96" s="111"/>
      <c r="AH96" s="111"/>
      <c r="AI96" s="111"/>
      <c r="AJ96" s="111"/>
      <c r="AK96" s="111"/>
      <c r="AL96" s="111"/>
      <c r="AM96" s="111"/>
      <c r="AN96" s="111"/>
      <c r="AO96" s="111"/>
      <c r="AP96" s="111"/>
      <c r="AQ96" s="111"/>
      <c r="AR96" s="111"/>
      <c r="AS96" s="111"/>
      <c r="AT96" s="111"/>
      <c r="AU96" s="111"/>
      <c r="AV96" s="111"/>
      <c r="AW96" s="111"/>
      <c r="AX96" s="111"/>
      <c r="AY96" s="111"/>
      <c r="AZ96" s="111"/>
      <c r="BA96" s="111"/>
      <c r="BB96" s="111"/>
      <c r="BC96" s="111"/>
      <c r="BD96" s="111"/>
      <c r="BE96" s="111"/>
      <c r="BF96" s="111"/>
      <c r="BG96" s="111"/>
      <c r="BH96" s="111"/>
      <c r="BI96" s="111"/>
      <c r="BJ96" s="111"/>
      <c r="BK96" s="111"/>
      <c r="BL96" s="111"/>
      <c r="BM96" s="111"/>
      <c r="BN96" s="111"/>
      <c r="BO96" s="111"/>
      <c r="BP96" s="111"/>
      <c r="BQ96" s="111"/>
      <c r="BR96" s="111"/>
      <c r="BS96" s="111"/>
      <c r="BT96" s="111"/>
      <c r="BU96" s="111"/>
      <c r="BV96" s="111"/>
      <c r="BW96" s="111"/>
      <c r="BX96" s="111"/>
      <c r="BY96" s="111"/>
      <c r="BZ96" s="111"/>
      <c r="CA96" s="111"/>
      <c r="CB96" s="111"/>
      <c r="CC96" s="111"/>
      <c r="CD96" s="111"/>
      <c r="CE96" s="111"/>
      <c r="CF96" s="111"/>
      <c r="CG96" s="111"/>
      <c r="CH96" s="111"/>
      <c r="CI96" s="111"/>
      <c r="CJ96" s="111"/>
      <c r="CK96" s="111"/>
      <c r="CL96" s="111"/>
      <c r="CM96" s="111"/>
      <c r="CN96" s="111"/>
      <c r="CO96" s="111"/>
      <c r="CP96" s="111"/>
      <c r="CQ96" s="111"/>
      <c r="CR96" s="111"/>
      <c r="CS96" s="111"/>
      <c r="CT96" s="111"/>
      <c r="CU96" s="111"/>
      <c r="CV96" s="111"/>
      <c r="CW96" s="111"/>
      <c r="CX96" s="111"/>
      <c r="CY96" s="111"/>
      <c r="CZ96" s="111"/>
      <c r="DA96" s="111"/>
      <c r="DB96" s="111"/>
      <c r="DC96" s="111"/>
      <c r="DD96" s="111"/>
      <c r="DE96" s="111"/>
      <c r="DF96" s="111"/>
      <c r="DG96" s="111"/>
      <c r="DH96" s="111"/>
      <c r="DI96" s="111"/>
      <c r="DJ96" s="111"/>
      <c r="DK96" s="111"/>
      <c r="DL96" s="111"/>
      <c r="DM96" s="111"/>
      <c r="DN96" s="111"/>
      <c r="DO96" s="111"/>
      <c r="DP96" s="111"/>
      <c r="DQ96" s="111"/>
      <c r="DR96" s="111"/>
      <c r="DS96" s="111"/>
      <c r="DT96" s="111"/>
      <c r="DU96" s="111"/>
      <c r="DV96" s="111"/>
      <c r="DW96" s="111"/>
      <c r="DX96" s="111"/>
      <c r="DY96" s="111"/>
      <c r="DZ96" s="111"/>
      <c r="EA96" s="111"/>
      <c r="EB96" s="111"/>
      <c r="EC96" s="111"/>
      <c r="ED96" s="111"/>
      <c r="EE96" s="111"/>
      <c r="EF96" s="111"/>
      <c r="EG96" s="111"/>
      <c r="EH96" s="111"/>
      <c r="EI96" s="111"/>
      <c r="EJ96" s="111"/>
      <c r="EK96" s="111"/>
      <c r="EL96" s="111"/>
      <c r="EM96" s="111"/>
      <c r="EN96" s="111"/>
      <c r="EO96" s="111"/>
      <c r="EP96" s="111"/>
      <c r="EQ96" s="111"/>
      <c r="ER96" s="111"/>
      <c r="ES96" s="111"/>
      <c r="ET96" s="111"/>
      <c r="EU96" s="111"/>
      <c r="EV96" s="111"/>
      <c r="EW96" s="111"/>
      <c r="EX96" s="111"/>
      <c r="EY96" s="111"/>
      <c r="EZ96" s="111"/>
      <c r="FA96" s="111"/>
      <c r="FB96" s="111"/>
      <c r="FC96" s="111"/>
      <c r="FD96" s="111"/>
      <c r="FE96" s="111"/>
      <c r="FF96" s="111"/>
      <c r="FG96" s="111"/>
      <c r="FH96" s="111"/>
      <c r="FI96" s="111"/>
      <c r="FJ96" s="111"/>
      <c r="FK96" s="111"/>
      <c r="FL96" s="111"/>
      <c r="FM96" s="111"/>
      <c r="FN96" s="111"/>
      <c r="FO96" s="111"/>
      <c r="FP96" s="111"/>
      <c r="FQ96" s="111"/>
      <c r="FR96" s="111"/>
      <c r="FS96" s="111"/>
      <c r="FT96" s="111"/>
      <c r="FU96" s="111"/>
      <c r="FV96" s="111"/>
      <c r="FW96" s="111"/>
      <c r="FX96" s="111"/>
      <c r="FY96" s="111"/>
      <c r="FZ96" s="111"/>
      <c r="GA96" s="111"/>
      <c r="GB96" s="111"/>
      <c r="GC96" s="111"/>
      <c r="GD96" s="111"/>
      <c r="GE96" s="111"/>
      <c r="GF96" s="111"/>
      <c r="GG96" s="111"/>
      <c r="GH96" s="111"/>
      <c r="GI96" s="111"/>
      <c r="GJ96" s="111"/>
      <c r="GK96" s="111"/>
      <c r="GL96" s="111"/>
      <c r="GM96" s="111"/>
      <c r="GN96" s="111"/>
      <c r="GO96" s="111"/>
      <c r="GP96" s="111"/>
      <c r="GQ96" s="111"/>
      <c r="GR96" s="111"/>
      <c r="GS96" s="111"/>
      <c r="GT96" s="111"/>
      <c r="GU96" s="111"/>
      <c r="GV96" s="111"/>
      <c r="GW96" s="111"/>
      <c r="GX96" s="111"/>
      <c r="GY96" s="111"/>
      <c r="GZ96" s="111"/>
      <c r="HA96" s="111"/>
      <c r="HB96" s="111"/>
      <c r="HC96" s="111"/>
      <c r="HD96" s="111"/>
      <c r="HE96" s="111"/>
      <c r="HF96" s="111"/>
      <c r="HG96" s="111"/>
      <c r="HH96" s="111"/>
      <c r="HI96" s="111"/>
      <c r="HJ96" s="111"/>
      <c r="HK96" s="111"/>
      <c r="HL96" s="111"/>
      <c r="HM96" s="111"/>
      <c r="HN96" s="111"/>
      <c r="HO96" s="111"/>
      <c r="HP96" s="111"/>
      <c r="HQ96" s="111"/>
      <c r="HR96" s="111"/>
      <c r="HS96" s="111"/>
      <c r="HT96" s="111"/>
      <c r="HU96" s="111"/>
      <c r="HV96" s="111"/>
      <c r="HW96" s="111"/>
      <c r="HX96" s="111"/>
      <c r="HY96" s="111"/>
      <c r="HZ96" s="111"/>
      <c r="IA96" s="111"/>
      <c r="IB96" s="111"/>
      <c r="IC96" s="111"/>
      <c r="ID96" s="111"/>
      <c r="IE96" s="111"/>
      <c r="IF96" s="111"/>
      <c r="IG96" s="111"/>
      <c r="IH96" s="111"/>
      <c r="II96" s="111"/>
      <c r="IJ96" s="111"/>
      <c r="IK96" s="111"/>
      <c r="IL96" s="111"/>
      <c r="IM96" s="111"/>
      <c r="IN96" s="111"/>
      <c r="IO96" s="111"/>
      <c r="IP96" s="111"/>
      <c r="IQ96" s="111"/>
      <c r="IR96" s="111"/>
      <c r="IS96" s="111"/>
      <c r="IT96" s="111"/>
      <c r="IU96" s="111"/>
      <c r="IV96" s="111"/>
    </row>
    <row r="97" spans="1:256" ht="20.25">
      <c r="A97" s="27" t="s">
        <v>55</v>
      </c>
      <c r="B97" s="28"/>
      <c r="C97" s="28"/>
      <c r="D97" s="28"/>
      <c r="E97" s="28"/>
      <c r="F97" s="28"/>
      <c r="G97" s="28"/>
      <c r="H97" s="28"/>
      <c r="I97" s="28"/>
      <c r="J97" s="28"/>
      <c r="K97" s="28"/>
      <c r="L97" s="28"/>
      <c r="M97" s="28"/>
      <c r="N97" s="28"/>
      <c r="O97" s="28"/>
      <c r="P97" s="28"/>
      <c r="Q97" s="28"/>
      <c r="R97" s="28"/>
      <c r="S97" s="28"/>
      <c r="T97" s="28"/>
      <c r="U97" s="28"/>
      <c r="V97" s="28"/>
      <c r="W97" s="28"/>
      <c r="X97" s="28"/>
      <c r="Y97" s="8"/>
      <c r="Z97" s="8"/>
      <c r="AA97" s="8"/>
      <c r="AB97" s="8"/>
      <c r="AC97" s="8"/>
      <c r="AD97" s="8"/>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c r="IK97" s="4"/>
      <c r="IL97" s="4"/>
      <c r="IM97" s="4"/>
      <c r="IN97" s="4"/>
      <c r="IO97" s="4"/>
      <c r="IP97" s="4"/>
      <c r="IQ97" s="4"/>
      <c r="IR97" s="4"/>
      <c r="IS97" s="4"/>
      <c r="IT97" s="4"/>
      <c r="IU97" s="4"/>
      <c r="IV97" s="4"/>
    </row>
    <row r="98" spans="1:256" ht="20.25">
      <c r="A98" s="6" t="s">
        <v>29</v>
      </c>
      <c r="B98" s="28"/>
      <c r="C98" s="28"/>
      <c r="D98" s="28"/>
      <c r="E98" s="28"/>
      <c r="F98" s="28"/>
      <c r="G98" s="28"/>
      <c r="H98" s="28"/>
      <c r="I98" s="28"/>
      <c r="J98" s="28"/>
      <c r="K98" s="28"/>
      <c r="L98" s="28"/>
      <c r="M98" s="28"/>
      <c r="N98" s="28"/>
      <c r="O98" s="28"/>
      <c r="P98" s="28"/>
      <c r="Q98" s="28"/>
      <c r="R98" s="28"/>
      <c r="S98" s="28"/>
      <c r="T98" s="28"/>
      <c r="U98" s="28"/>
      <c r="V98" s="28"/>
      <c r="W98" s="28"/>
      <c r="X98" s="28"/>
      <c r="Y98" s="8"/>
      <c r="Z98" s="8"/>
      <c r="AA98" s="8"/>
      <c r="AB98" s="8"/>
      <c r="AC98" s="8"/>
      <c r="AD98" s="8"/>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c r="IK98" s="4"/>
      <c r="IL98" s="4"/>
      <c r="IM98" s="4"/>
      <c r="IN98" s="4"/>
      <c r="IO98" s="4"/>
      <c r="IP98" s="4"/>
      <c r="IQ98" s="4"/>
      <c r="IR98" s="4"/>
      <c r="IS98" s="4"/>
      <c r="IT98" s="4"/>
      <c r="IU98" s="4"/>
      <c r="IV98" s="4"/>
    </row>
    <row r="99" spans="1:256" ht="20.25">
      <c r="A99" s="253" t="s">
        <v>16</v>
      </c>
      <c r="B99" s="254"/>
      <c r="C99" s="254"/>
      <c r="D99" s="254"/>
      <c r="E99" s="254"/>
      <c r="F99" s="254"/>
      <c r="G99" s="254"/>
      <c r="H99" s="254"/>
      <c r="I99" s="254"/>
      <c r="J99" s="254"/>
      <c r="K99" s="254"/>
      <c r="L99" s="254"/>
      <c r="M99" s="254"/>
      <c r="N99" s="254"/>
      <c r="O99" s="254"/>
      <c r="P99" s="254"/>
      <c r="Q99" s="254"/>
      <c r="R99" s="254"/>
      <c r="S99" s="254"/>
      <c r="T99" s="254"/>
      <c r="U99" s="254"/>
      <c r="V99" s="254"/>
      <c r="W99" s="254"/>
      <c r="X99" s="254"/>
      <c r="Y99" s="254"/>
      <c r="Z99" s="254"/>
      <c r="AA99" s="254"/>
      <c r="AB99" s="254"/>
      <c r="AC99" s="254"/>
      <c r="AD99" s="254"/>
      <c r="AE99" s="255"/>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c r="IK99" s="4"/>
      <c r="IL99" s="4"/>
      <c r="IM99" s="4"/>
      <c r="IN99" s="4"/>
      <c r="IO99" s="4"/>
      <c r="IP99" s="4"/>
      <c r="IQ99" s="4"/>
      <c r="IR99" s="4"/>
      <c r="IS99" s="4"/>
      <c r="IT99" s="4"/>
      <c r="IU99" s="4"/>
      <c r="IV99" s="4"/>
    </row>
    <row r="100" spans="1:256" ht="20.25">
      <c r="A100" s="30"/>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8" t="s">
        <v>13</v>
      </c>
      <c r="AA100" s="31"/>
      <c r="AB100" s="31"/>
      <c r="AC100" s="31"/>
      <c r="AD100" s="31"/>
      <c r="AE100" s="32"/>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c r="IM100" s="4"/>
      <c r="IN100" s="4"/>
      <c r="IO100" s="4"/>
      <c r="IP100" s="4"/>
      <c r="IQ100" s="4"/>
      <c r="IR100" s="4"/>
      <c r="IS100" s="4"/>
      <c r="IT100" s="4"/>
      <c r="IU100" s="4"/>
      <c r="IV100" s="4"/>
    </row>
    <row r="101" spans="1:256" ht="20.25">
      <c r="A101" s="29"/>
      <c r="B101" s="8"/>
      <c r="C101" s="8"/>
      <c r="D101" s="8"/>
      <c r="E101" s="8"/>
      <c r="F101" s="8"/>
      <c r="G101" s="8"/>
      <c r="H101" s="8"/>
      <c r="I101" s="8"/>
      <c r="J101" s="8"/>
      <c r="K101" s="8"/>
      <c r="L101" s="8"/>
      <c r="M101" s="8"/>
      <c r="N101" s="8"/>
      <c r="O101" s="8"/>
      <c r="P101" s="8"/>
      <c r="Q101" s="8"/>
      <c r="R101" s="8"/>
      <c r="S101" s="8"/>
      <c r="T101" s="8"/>
      <c r="U101" s="8"/>
      <c r="V101" s="8"/>
      <c r="W101" s="8"/>
      <c r="X101" s="8"/>
      <c r="Y101" s="20"/>
      <c r="Z101" s="39" t="s">
        <v>12</v>
      </c>
      <c r="AA101" s="21"/>
      <c r="AB101" s="33" t="s">
        <v>23</v>
      </c>
      <c r="AC101" s="1"/>
      <c r="AD101" s="33" t="s">
        <v>21</v>
      </c>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c r="IK101" s="4"/>
      <c r="IL101" s="4"/>
      <c r="IM101" s="4"/>
      <c r="IN101" s="4"/>
      <c r="IO101" s="4"/>
      <c r="IP101" s="4"/>
      <c r="IQ101" s="4"/>
      <c r="IR101" s="4"/>
      <c r="IS101" s="4"/>
      <c r="IT101" s="4"/>
      <c r="IU101" s="4"/>
      <c r="IV101" s="4"/>
    </row>
    <row r="102" spans="1:30" ht="18">
      <c r="A102" s="16" t="s">
        <v>57</v>
      </c>
      <c r="B102" s="1"/>
      <c r="C102" s="1"/>
      <c r="D102" s="1"/>
      <c r="E102" s="1"/>
      <c r="F102" s="1"/>
      <c r="G102" s="1"/>
      <c r="H102" s="1"/>
      <c r="I102" s="1"/>
      <c r="J102" s="1"/>
      <c r="K102" s="1"/>
      <c r="L102" s="1"/>
      <c r="M102" s="1"/>
      <c r="N102" s="1"/>
      <c r="O102" s="1"/>
      <c r="P102" s="1"/>
      <c r="Q102" s="1"/>
      <c r="R102" s="1"/>
      <c r="S102" s="1"/>
      <c r="T102" s="1"/>
      <c r="U102" s="1"/>
      <c r="V102" s="1"/>
      <c r="W102" s="1"/>
      <c r="X102" s="1"/>
      <c r="Y102" s="1" t="s">
        <v>15</v>
      </c>
      <c r="Z102" s="22"/>
      <c r="AA102" s="1"/>
      <c r="AB102" s="1"/>
      <c r="AD102" s="36"/>
    </row>
    <row r="103" spans="1:30" ht="18">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row>
    <row r="104" spans="1:30" ht="18">
      <c r="A104" s="16" t="s">
        <v>68</v>
      </c>
      <c r="B104" s="1"/>
      <c r="C104" s="1"/>
      <c r="D104" s="1"/>
      <c r="E104" s="1"/>
      <c r="F104" s="1"/>
      <c r="G104" s="1"/>
      <c r="H104" s="1"/>
      <c r="I104" s="1"/>
      <c r="J104" s="1"/>
      <c r="K104" s="1"/>
      <c r="L104" s="1"/>
      <c r="M104" s="1"/>
      <c r="N104" s="1"/>
      <c r="O104" s="1"/>
      <c r="P104" s="1"/>
      <c r="Q104" s="1"/>
      <c r="R104" s="1"/>
      <c r="S104" s="1"/>
      <c r="T104" s="1"/>
      <c r="U104" s="1"/>
      <c r="V104" s="1"/>
      <c r="W104" s="1"/>
      <c r="X104" s="1"/>
      <c r="Y104" s="1"/>
      <c r="Z104" s="121">
        <v>0</v>
      </c>
      <c r="AA104" s="122"/>
      <c r="AB104" s="121">
        <v>0</v>
      </c>
      <c r="AC104" s="104"/>
      <c r="AD104" s="36">
        <v>-10000</v>
      </c>
    </row>
    <row r="105" spans="25:31" ht="18">
      <c r="Y105" s="20"/>
      <c r="Z105" s="105"/>
      <c r="AA105" s="105"/>
      <c r="AB105" s="105"/>
      <c r="AC105" s="105"/>
      <c r="AD105" s="105"/>
      <c r="AE105" s="103"/>
    </row>
    <row r="106" spans="1:256" ht="48" customHeight="1">
      <c r="A106" s="261" t="s">
        <v>0</v>
      </c>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3"/>
      <c r="Y106" s="1" t="s">
        <v>15</v>
      </c>
      <c r="Z106" s="22"/>
      <c r="AA106" s="1"/>
      <c r="AB106" s="1"/>
      <c r="AD106" s="36"/>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row>
    <row r="107" spans="1:30" ht="18">
      <c r="A107" s="86"/>
      <c r="B107" s="101"/>
      <c r="C107" s="101"/>
      <c r="D107" s="101"/>
      <c r="E107" s="101"/>
      <c r="F107" s="101"/>
      <c r="G107" s="101"/>
      <c r="H107" s="101"/>
      <c r="I107" s="101"/>
      <c r="J107" s="101"/>
      <c r="K107" s="101"/>
      <c r="L107" s="101"/>
      <c r="M107" s="101"/>
      <c r="N107" s="101"/>
      <c r="O107" s="101"/>
      <c r="P107" s="101"/>
      <c r="Q107" s="101"/>
      <c r="R107" s="101"/>
      <c r="S107" s="101"/>
      <c r="T107" s="101"/>
      <c r="U107" s="101"/>
      <c r="V107" s="101"/>
      <c r="W107" s="101"/>
      <c r="X107" s="102"/>
      <c r="Y107" s="1"/>
      <c r="Z107" s="1"/>
      <c r="AA107" s="1"/>
      <c r="AB107" s="1"/>
      <c r="AC107" s="1"/>
      <c r="AD107" s="1"/>
    </row>
    <row r="108" spans="1:30" ht="18" customHeight="1">
      <c r="A108" s="258" t="s">
        <v>69</v>
      </c>
      <c r="B108" s="259"/>
      <c r="C108" s="259"/>
      <c r="D108" s="259"/>
      <c r="E108" s="259"/>
      <c r="F108" s="259"/>
      <c r="G108" s="259"/>
      <c r="H108" s="259"/>
      <c r="I108" s="259"/>
      <c r="J108" s="259"/>
      <c r="K108" s="259"/>
      <c r="L108" s="259"/>
      <c r="M108" s="259"/>
      <c r="N108" s="259"/>
      <c r="O108" s="259"/>
      <c r="P108" s="259"/>
      <c r="Q108" s="259"/>
      <c r="R108" s="259"/>
      <c r="S108" s="259"/>
      <c r="T108" s="259"/>
      <c r="U108" s="259"/>
      <c r="V108" s="259"/>
      <c r="W108" s="259"/>
      <c r="X108" s="260"/>
      <c r="Y108" s="1"/>
      <c r="Z108" s="116" t="s">
        <v>70</v>
      </c>
      <c r="AA108" s="117"/>
      <c r="AB108" s="116" t="s">
        <v>70</v>
      </c>
      <c r="AC108" s="117"/>
      <c r="AD108" s="116" t="s">
        <v>71</v>
      </c>
    </row>
    <row r="109" spans="1:30" ht="18">
      <c r="A109" s="89"/>
      <c r="B109" s="90"/>
      <c r="C109" s="90"/>
      <c r="D109" s="90"/>
      <c r="E109" s="90"/>
      <c r="F109" s="90"/>
      <c r="G109" s="90"/>
      <c r="H109" s="90"/>
      <c r="I109" s="90"/>
      <c r="J109" s="90"/>
      <c r="K109" s="90"/>
      <c r="L109" s="90"/>
      <c r="M109" s="90"/>
      <c r="N109" s="90"/>
      <c r="O109" s="90"/>
      <c r="P109" s="90"/>
      <c r="Q109" s="90"/>
      <c r="R109" s="90"/>
      <c r="S109" s="90"/>
      <c r="T109" s="90"/>
      <c r="U109" s="90"/>
      <c r="V109" s="90"/>
      <c r="W109" s="90"/>
      <c r="X109" s="91"/>
      <c r="Y109" s="1"/>
      <c r="Z109" s="1"/>
      <c r="AA109" s="1"/>
      <c r="AB109" s="1"/>
      <c r="AC109" s="1"/>
      <c r="AD109" s="1"/>
    </row>
    <row r="110" spans="1:30" ht="72.75" customHeight="1">
      <c r="A110" s="226" t="s">
        <v>92</v>
      </c>
      <c r="B110" s="229"/>
      <c r="C110" s="229"/>
      <c r="D110" s="229"/>
      <c r="E110" s="229"/>
      <c r="F110" s="229"/>
      <c r="G110" s="229"/>
      <c r="H110" s="229"/>
      <c r="I110" s="229"/>
      <c r="J110" s="229"/>
      <c r="K110" s="229"/>
      <c r="L110" s="229"/>
      <c r="M110" s="229"/>
      <c r="N110" s="229"/>
      <c r="O110" s="229"/>
      <c r="P110" s="229"/>
      <c r="Q110" s="229"/>
      <c r="R110" s="229"/>
      <c r="S110" s="229"/>
      <c r="T110" s="229"/>
      <c r="U110" s="229"/>
      <c r="V110" s="229"/>
      <c r="W110" s="229"/>
      <c r="X110" s="230"/>
      <c r="Y110" s="1"/>
      <c r="Z110" s="22"/>
      <c r="AA110" s="1"/>
      <c r="AB110" s="1"/>
      <c r="AD110" s="1"/>
    </row>
    <row r="111" spans="1:30" ht="18">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17"/>
      <c r="AA111" s="117"/>
      <c r="AB111" s="117"/>
      <c r="AC111" s="1"/>
      <c r="AD111" s="1"/>
    </row>
    <row r="112" spans="1:30" ht="18">
      <c r="A112" s="106" t="s">
        <v>128</v>
      </c>
      <c r="B112" s="1"/>
      <c r="C112" s="1"/>
      <c r="D112" s="1"/>
      <c r="E112" s="1"/>
      <c r="F112" s="1"/>
      <c r="G112" s="1"/>
      <c r="H112" s="1"/>
      <c r="I112" s="1"/>
      <c r="J112" s="1"/>
      <c r="K112" s="1"/>
      <c r="L112" s="1"/>
      <c r="M112" s="1"/>
      <c r="N112" s="1"/>
      <c r="O112" s="1"/>
      <c r="P112" s="1"/>
      <c r="Q112" s="1"/>
      <c r="R112" s="1"/>
      <c r="S112" s="1"/>
      <c r="T112" s="1"/>
      <c r="U112" s="1"/>
      <c r="V112" s="1"/>
      <c r="W112" s="1"/>
      <c r="X112" s="1"/>
      <c r="Y112" s="1"/>
      <c r="Z112" s="123">
        <v>0</v>
      </c>
      <c r="AA112" s="124"/>
      <c r="AB112" s="123">
        <v>0</v>
      </c>
      <c r="AC112" s="83"/>
      <c r="AD112" s="98">
        <f>SUM(AD104:AD111)</f>
        <v>-10000</v>
      </c>
    </row>
    <row r="113" spans="1:30" ht="18">
      <c r="A113" s="16"/>
      <c r="B113" s="1"/>
      <c r="C113" s="1"/>
      <c r="D113" s="1"/>
      <c r="E113" s="1"/>
      <c r="F113" s="1"/>
      <c r="G113" s="1"/>
      <c r="H113" s="1"/>
      <c r="I113" s="1"/>
      <c r="J113" s="1"/>
      <c r="K113" s="1"/>
      <c r="L113" s="1"/>
      <c r="M113" s="1"/>
      <c r="N113" s="1"/>
      <c r="O113" s="1"/>
      <c r="P113" s="1"/>
      <c r="Q113" s="1"/>
      <c r="R113" s="1"/>
      <c r="S113" s="1"/>
      <c r="T113" s="1"/>
      <c r="U113" s="1"/>
      <c r="V113" s="1"/>
      <c r="W113" s="1"/>
      <c r="X113" s="1"/>
      <c r="Y113" s="1"/>
      <c r="Z113" s="99"/>
      <c r="AA113" s="1"/>
      <c r="AB113" s="99"/>
      <c r="AC113" s="1"/>
      <c r="AD113" s="107"/>
    </row>
    <row r="114" spans="1:31" ht="18">
      <c r="A114" s="250" t="s">
        <v>129</v>
      </c>
      <c r="B114" s="256"/>
      <c r="C114" s="256"/>
      <c r="D114" s="256"/>
      <c r="E114" s="256"/>
      <c r="F114" s="256"/>
      <c r="G114" s="256"/>
      <c r="H114" s="256"/>
      <c r="I114" s="256"/>
      <c r="J114" s="256"/>
      <c r="K114" s="256"/>
      <c r="L114" s="256"/>
      <c r="M114" s="256"/>
      <c r="N114" s="256"/>
      <c r="O114" s="256"/>
      <c r="P114" s="256"/>
      <c r="Q114" s="256"/>
      <c r="R114" s="256"/>
      <c r="S114" s="256"/>
      <c r="T114" s="256"/>
      <c r="U114" s="256"/>
      <c r="V114" s="256"/>
      <c r="W114" s="256"/>
      <c r="X114" s="257"/>
      <c r="Y114" s="20"/>
      <c r="Z114" s="108">
        <f>Z94</f>
        <v>75</v>
      </c>
      <c r="AA114" s="83"/>
      <c r="AB114" s="108">
        <f>AB94</f>
        <v>37</v>
      </c>
      <c r="AC114" s="83"/>
      <c r="AD114" s="98">
        <f>AD112+AD94</f>
        <v>257134</v>
      </c>
      <c r="AE114" s="103"/>
    </row>
    <row r="115" spans="1:30" ht="18">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22"/>
      <c r="AA115" s="1"/>
      <c r="AB115" s="22"/>
      <c r="AC115" s="1"/>
      <c r="AD115" s="22"/>
    </row>
    <row r="116" spans="1:30" ht="18">
      <c r="A116" s="7"/>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row>
    <row r="117" spans="1:256" s="112" customFormat="1" ht="20.25">
      <c r="A117" s="114"/>
      <c r="B117" s="115"/>
      <c r="C117" s="110"/>
      <c r="D117" s="110"/>
      <c r="E117" s="110"/>
      <c r="F117" s="110"/>
      <c r="G117" s="110"/>
      <c r="H117" s="110"/>
      <c r="I117" s="110"/>
      <c r="J117" s="110"/>
      <c r="K117" s="110"/>
      <c r="L117" s="110"/>
      <c r="M117" s="110"/>
      <c r="N117" s="110"/>
      <c r="O117" s="110"/>
      <c r="P117" s="110"/>
      <c r="Q117" s="110"/>
      <c r="R117" s="110"/>
      <c r="S117" s="110"/>
      <c r="T117" s="110"/>
      <c r="U117" s="110"/>
      <c r="V117" s="110"/>
      <c r="W117" s="110"/>
      <c r="X117" s="110"/>
      <c r="Y117" s="110"/>
      <c r="Z117" s="110"/>
      <c r="AA117" s="110"/>
      <c r="AB117" s="110"/>
      <c r="AC117" s="110"/>
      <c r="AD117" s="110"/>
      <c r="AE117" s="111"/>
      <c r="AF117" s="111"/>
      <c r="AG117" s="111"/>
      <c r="AH117" s="111"/>
      <c r="AI117" s="111"/>
      <c r="AJ117" s="111"/>
      <c r="AK117" s="111"/>
      <c r="AL117" s="111"/>
      <c r="AM117" s="111"/>
      <c r="AN117" s="111"/>
      <c r="AO117" s="111"/>
      <c r="AP117" s="111"/>
      <c r="AQ117" s="111"/>
      <c r="AR117" s="111"/>
      <c r="AS117" s="111"/>
      <c r="AT117" s="111"/>
      <c r="AU117" s="111"/>
      <c r="AV117" s="111"/>
      <c r="AW117" s="111"/>
      <c r="AX117" s="111"/>
      <c r="AY117" s="111"/>
      <c r="AZ117" s="111"/>
      <c r="BA117" s="111"/>
      <c r="BB117" s="111"/>
      <c r="BC117" s="111"/>
      <c r="BD117" s="111"/>
      <c r="BE117" s="111"/>
      <c r="BF117" s="111"/>
      <c r="BG117" s="111"/>
      <c r="BH117" s="111"/>
      <c r="BI117" s="111"/>
      <c r="BJ117" s="111"/>
      <c r="BK117" s="111"/>
      <c r="BL117" s="111"/>
      <c r="BM117" s="111"/>
      <c r="BN117" s="111"/>
      <c r="BO117" s="111"/>
      <c r="BP117" s="111"/>
      <c r="BQ117" s="111"/>
      <c r="BR117" s="111"/>
      <c r="BS117" s="111"/>
      <c r="BT117" s="111"/>
      <c r="BU117" s="111"/>
      <c r="BV117" s="111"/>
      <c r="BW117" s="111"/>
      <c r="BX117" s="111"/>
      <c r="BY117" s="111"/>
      <c r="BZ117" s="111"/>
      <c r="CA117" s="111"/>
      <c r="CB117" s="111"/>
      <c r="CC117" s="111"/>
      <c r="CD117" s="111"/>
      <c r="CE117" s="111"/>
      <c r="CF117" s="111"/>
      <c r="CG117" s="111"/>
      <c r="CH117" s="111"/>
      <c r="CI117" s="111"/>
      <c r="CJ117" s="111"/>
      <c r="CK117" s="111"/>
      <c r="CL117" s="111"/>
      <c r="CM117" s="111"/>
      <c r="CN117" s="111"/>
      <c r="CO117" s="111"/>
      <c r="CP117" s="111"/>
      <c r="CQ117" s="111"/>
      <c r="CR117" s="111"/>
      <c r="CS117" s="111"/>
      <c r="CT117" s="111"/>
      <c r="CU117" s="111"/>
      <c r="CV117" s="111"/>
      <c r="CW117" s="111"/>
      <c r="CX117" s="111"/>
      <c r="CY117" s="111"/>
      <c r="CZ117" s="111"/>
      <c r="DA117" s="111"/>
      <c r="DB117" s="111"/>
      <c r="DC117" s="111"/>
      <c r="DD117" s="111"/>
      <c r="DE117" s="111"/>
      <c r="DF117" s="111"/>
      <c r="DG117" s="111"/>
      <c r="DH117" s="111"/>
      <c r="DI117" s="111"/>
      <c r="DJ117" s="111"/>
      <c r="DK117" s="111"/>
      <c r="DL117" s="111"/>
      <c r="DM117" s="111"/>
      <c r="DN117" s="111"/>
      <c r="DO117" s="111"/>
      <c r="DP117" s="111"/>
      <c r="DQ117" s="111"/>
      <c r="DR117" s="111"/>
      <c r="DS117" s="111"/>
      <c r="DT117" s="111"/>
      <c r="DU117" s="111"/>
      <c r="DV117" s="111"/>
      <c r="DW117" s="111"/>
      <c r="DX117" s="111"/>
      <c r="DY117" s="111"/>
      <c r="DZ117" s="111"/>
      <c r="EA117" s="111"/>
      <c r="EB117" s="111"/>
      <c r="EC117" s="111"/>
      <c r="ED117" s="111"/>
      <c r="EE117" s="111"/>
      <c r="EF117" s="111"/>
      <c r="EG117" s="111"/>
      <c r="EH117" s="111"/>
      <c r="EI117" s="111"/>
      <c r="EJ117" s="111"/>
      <c r="EK117" s="111"/>
      <c r="EL117" s="111"/>
      <c r="EM117" s="111"/>
      <c r="EN117" s="111"/>
      <c r="EO117" s="111"/>
      <c r="EP117" s="111"/>
      <c r="EQ117" s="111"/>
      <c r="ER117" s="111"/>
      <c r="ES117" s="111"/>
      <c r="ET117" s="111"/>
      <c r="EU117" s="111"/>
      <c r="EV117" s="111"/>
      <c r="EW117" s="111"/>
      <c r="EX117" s="111"/>
      <c r="EY117" s="111"/>
      <c r="EZ117" s="111"/>
      <c r="FA117" s="111"/>
      <c r="FB117" s="111"/>
      <c r="FC117" s="111"/>
      <c r="FD117" s="111"/>
      <c r="FE117" s="111"/>
      <c r="FF117" s="111"/>
      <c r="FG117" s="111"/>
      <c r="FH117" s="111"/>
      <c r="FI117" s="111"/>
      <c r="FJ117" s="111"/>
      <c r="FK117" s="111"/>
      <c r="FL117" s="111"/>
      <c r="FM117" s="111"/>
      <c r="FN117" s="111"/>
      <c r="FO117" s="111"/>
      <c r="FP117" s="111"/>
      <c r="FQ117" s="111"/>
      <c r="FR117" s="111"/>
      <c r="FS117" s="111"/>
      <c r="FT117" s="111"/>
      <c r="FU117" s="111"/>
      <c r="FV117" s="111"/>
      <c r="FW117" s="111"/>
      <c r="FX117" s="111"/>
      <c r="FY117" s="111"/>
      <c r="FZ117" s="111"/>
      <c r="GA117" s="111"/>
      <c r="GB117" s="111"/>
      <c r="GC117" s="111"/>
      <c r="GD117" s="111"/>
      <c r="GE117" s="111"/>
      <c r="GF117" s="111"/>
      <c r="GG117" s="111"/>
      <c r="GH117" s="111"/>
      <c r="GI117" s="111"/>
      <c r="GJ117" s="111"/>
      <c r="GK117" s="111"/>
      <c r="GL117" s="111"/>
      <c r="GM117" s="111"/>
      <c r="GN117" s="111"/>
      <c r="GO117" s="111"/>
      <c r="GP117" s="111"/>
      <c r="GQ117" s="111"/>
      <c r="GR117" s="111"/>
      <c r="GS117" s="111"/>
      <c r="GT117" s="111"/>
      <c r="GU117" s="111"/>
      <c r="GV117" s="111"/>
      <c r="GW117" s="111"/>
      <c r="GX117" s="111"/>
      <c r="GY117" s="111"/>
      <c r="GZ117" s="111"/>
      <c r="HA117" s="111"/>
      <c r="HB117" s="111"/>
      <c r="HC117" s="111"/>
      <c r="HD117" s="111"/>
      <c r="HE117" s="111"/>
      <c r="HF117" s="111"/>
      <c r="HG117" s="111"/>
      <c r="HH117" s="111"/>
      <c r="HI117" s="111"/>
      <c r="HJ117" s="111"/>
      <c r="HK117" s="111"/>
      <c r="HL117" s="111"/>
      <c r="HM117" s="111"/>
      <c r="HN117" s="111"/>
      <c r="HO117" s="111"/>
      <c r="HP117" s="111"/>
      <c r="HQ117" s="111"/>
      <c r="HR117" s="111"/>
      <c r="HS117" s="111"/>
      <c r="HT117" s="111"/>
      <c r="HU117" s="111"/>
      <c r="HV117" s="111"/>
      <c r="HW117" s="111"/>
      <c r="HX117" s="111"/>
      <c r="HY117" s="111"/>
      <c r="HZ117" s="111"/>
      <c r="IA117" s="111"/>
      <c r="IB117" s="111"/>
      <c r="IC117" s="111"/>
      <c r="ID117" s="111"/>
      <c r="IE117" s="111"/>
      <c r="IF117" s="111"/>
      <c r="IG117" s="111"/>
      <c r="IH117" s="111"/>
      <c r="II117" s="111"/>
      <c r="IJ117" s="111"/>
      <c r="IK117" s="111"/>
      <c r="IL117" s="111"/>
      <c r="IM117" s="111"/>
      <c r="IN117" s="111"/>
      <c r="IO117" s="111"/>
      <c r="IP117" s="111"/>
      <c r="IQ117" s="111"/>
      <c r="IR117" s="111"/>
      <c r="IS117" s="111"/>
      <c r="IT117" s="111"/>
      <c r="IU117" s="111"/>
      <c r="IV117" s="111"/>
    </row>
    <row r="118" spans="1:30" ht="1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row>
    <row r="119" spans="1:30" ht="18">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row>
    <row r="120" spans="1:30" ht="18">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row>
    <row r="121" spans="1:30" ht="18">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row>
    <row r="122" spans="1:30" ht="18">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row>
    <row r="123" spans="1:30" ht="18">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row>
  </sheetData>
  <mergeCells count="36">
    <mergeCell ref="A114:X114"/>
    <mergeCell ref="A108:X108"/>
    <mergeCell ref="A110:X110"/>
    <mergeCell ref="A106:X106"/>
    <mergeCell ref="A96:F96"/>
    <mergeCell ref="A60:P60"/>
    <mergeCell ref="A90:P90"/>
    <mergeCell ref="A99:AE99"/>
    <mergeCell ref="A92:X92"/>
    <mergeCell ref="A62:Y62"/>
    <mergeCell ref="A64:P64"/>
    <mergeCell ref="A70:Y70"/>
    <mergeCell ref="A72:P72"/>
    <mergeCell ref="A68:P68"/>
    <mergeCell ref="A66:Y66"/>
    <mergeCell ref="A58:Y58"/>
    <mergeCell ref="H7:L7"/>
    <mergeCell ref="N7:R7"/>
    <mergeCell ref="T7:X7"/>
    <mergeCell ref="A54:Y54"/>
    <mergeCell ref="A56:P56"/>
    <mergeCell ref="A48:H48"/>
    <mergeCell ref="Z7:AD7"/>
    <mergeCell ref="A50:Y50"/>
    <mergeCell ref="A52:N52"/>
    <mergeCell ref="A38:F38"/>
    <mergeCell ref="A46:X46"/>
    <mergeCell ref="A44:H44"/>
    <mergeCell ref="A88:X88"/>
    <mergeCell ref="A82:Y82"/>
    <mergeCell ref="A74:Y74"/>
    <mergeCell ref="A80:P80"/>
    <mergeCell ref="A76:P76"/>
    <mergeCell ref="A84:X84"/>
    <mergeCell ref="A78:Y78"/>
    <mergeCell ref="A86:P86"/>
  </mergeCells>
  <printOptions/>
  <pageMargins left="0.75" right="0.75" top="1" bottom="1" header="0.5" footer="0.5"/>
  <pageSetup firstPageNumber="92" useFirstPageNumber="1" fitToHeight="0" fitToWidth="1" horizontalDpi="600" verticalDpi="600" orientation="landscape" scale="54" r:id="rId1"/>
  <rowBreaks count="4" manualBreakCount="4">
    <brk id="37" max="30" man="1"/>
    <brk id="58" max="30" man="1"/>
    <brk id="74" max="30" man="1"/>
    <brk id="95" max="30" man="1"/>
  </rowBreaks>
  <ignoredErrors>
    <ignoredError sqref="A11 A13 A15 A17" numberStoredAsText="1"/>
  </ignoredErrors>
</worksheet>
</file>

<file path=xl/worksheets/sheet3.xml><?xml version="1.0" encoding="utf-8"?>
<worksheet xmlns="http://schemas.openxmlformats.org/spreadsheetml/2006/main" xmlns:r="http://schemas.openxmlformats.org/officeDocument/2006/relationships">
  <dimension ref="A1:AE60"/>
  <sheetViews>
    <sheetView tabSelected="1" workbookViewId="0" topLeftCell="A1">
      <selection activeCell="A1" sqref="A1:AE16384"/>
    </sheetView>
  </sheetViews>
  <sheetFormatPr defaultColWidth="9.140625" defaultRowHeight="12.75"/>
  <cols>
    <col min="1" max="1" width="3.8515625" style="3" customWidth="1"/>
    <col min="2" max="2" width="3.7109375" style="3" customWidth="1"/>
    <col min="3" max="3" width="8.7109375" style="3" customWidth="1"/>
    <col min="4" max="4" width="8.421875" style="3" customWidth="1"/>
    <col min="5" max="5" width="7.7109375" style="3" customWidth="1"/>
    <col min="6" max="6" width="13.57421875" style="3" customWidth="1"/>
    <col min="7" max="7" width="2.7109375" style="3" customWidth="1"/>
    <col min="8" max="8" width="17.8515625" style="3" customWidth="1"/>
    <col min="9" max="9" width="1.7109375" style="3" customWidth="1"/>
    <col min="10" max="10" width="8.57421875" style="3" customWidth="1"/>
    <col min="11" max="11" width="2.28125" style="3" customWidth="1"/>
    <col min="12" max="12" width="12.57421875" style="3" customWidth="1"/>
    <col min="13" max="13" width="1.7109375" style="3" customWidth="1"/>
    <col min="14" max="14" width="11.00390625" style="3" customWidth="1"/>
    <col min="15" max="15" width="1.7109375" style="3" customWidth="1"/>
    <col min="16" max="16" width="8.28125" style="3" customWidth="1"/>
    <col min="17" max="17" width="1.7109375" style="3" customWidth="1"/>
    <col min="18" max="18" width="13.8515625" style="3" customWidth="1"/>
    <col min="19" max="19" width="1.7109375" style="3" customWidth="1"/>
    <col min="20" max="20" width="10.28125" style="3" customWidth="1"/>
    <col min="21" max="21" width="1.7109375" style="3" customWidth="1"/>
    <col min="22" max="22" width="8.8515625" style="3" customWidth="1"/>
    <col min="23" max="23" width="1.7109375" style="3" customWidth="1"/>
    <col min="24" max="24" width="13.8515625" style="3" customWidth="1"/>
    <col min="25" max="25" width="1.28515625" style="3" customWidth="1"/>
    <col min="26" max="26" width="12.28125" style="3" customWidth="1"/>
    <col min="27" max="27" width="1.7109375" style="3" customWidth="1"/>
    <col min="28" max="28" width="12.57421875" style="3" customWidth="1"/>
    <col min="29" max="29" width="1.8515625" style="3" customWidth="1"/>
    <col min="30" max="30" width="16.00390625" style="3" customWidth="1"/>
    <col min="31" max="31" width="3.421875" style="3" customWidth="1"/>
  </cols>
  <sheetData>
    <row r="1" spans="1:30" ht="18">
      <c r="A1" s="40" t="s">
        <v>55</v>
      </c>
      <c r="B1" s="7"/>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8">
      <c r="A2" s="41" t="s">
        <v>32</v>
      </c>
      <c r="B2" s="7"/>
      <c r="C2" s="9"/>
      <c r="D2" s="7"/>
      <c r="E2" s="7"/>
      <c r="F2" s="7"/>
      <c r="G2" s="7"/>
      <c r="H2" s="7"/>
      <c r="I2" s="7"/>
      <c r="J2" s="7"/>
      <c r="K2" s="7"/>
      <c r="L2" s="7"/>
      <c r="M2" s="7"/>
      <c r="N2" s="7"/>
      <c r="O2" s="7"/>
      <c r="P2" s="7"/>
      <c r="Q2" s="7"/>
      <c r="R2" s="7"/>
      <c r="S2" s="7"/>
      <c r="T2" s="7"/>
      <c r="U2" s="7"/>
      <c r="V2" s="7"/>
      <c r="W2" s="7"/>
      <c r="X2" s="7"/>
      <c r="Y2" s="7"/>
      <c r="Z2" s="7"/>
      <c r="AA2" s="7"/>
      <c r="AB2" s="7"/>
      <c r="AC2" s="7"/>
      <c r="AD2" s="7"/>
    </row>
    <row r="3" spans="1:30" ht="18">
      <c r="A3" s="42" t="s">
        <v>16</v>
      </c>
      <c r="B3" s="7"/>
      <c r="C3" s="7"/>
      <c r="D3" s="7"/>
      <c r="E3" s="7"/>
      <c r="F3" s="7"/>
      <c r="G3" s="7"/>
      <c r="H3" s="7"/>
      <c r="I3" s="7"/>
      <c r="J3" s="7"/>
      <c r="K3" s="7"/>
      <c r="L3" s="7"/>
      <c r="M3" s="7"/>
      <c r="N3" s="7"/>
      <c r="O3" s="7"/>
      <c r="P3" s="7"/>
      <c r="Q3" s="7"/>
      <c r="R3" s="7"/>
      <c r="S3" s="7"/>
      <c r="T3" s="7"/>
      <c r="U3" s="7"/>
      <c r="V3" s="7"/>
      <c r="W3" s="7"/>
      <c r="X3" s="7"/>
      <c r="Y3" s="7"/>
      <c r="Z3" s="7"/>
      <c r="AA3" s="7"/>
      <c r="AB3" s="7"/>
      <c r="AC3" s="7"/>
      <c r="AD3" s="7"/>
    </row>
    <row r="7" spans="8:30" ht="15">
      <c r="H7" s="264" t="s">
        <v>130</v>
      </c>
      <c r="I7" s="265"/>
      <c r="J7" s="265"/>
      <c r="K7" s="265"/>
      <c r="L7" s="266"/>
      <c r="N7" s="236" t="s">
        <v>48</v>
      </c>
      <c r="O7" s="248"/>
      <c r="P7" s="248"/>
      <c r="Q7" s="248"/>
      <c r="R7" s="249"/>
      <c r="T7" s="236" t="s">
        <v>47</v>
      </c>
      <c r="U7" s="248"/>
      <c r="V7" s="248"/>
      <c r="W7" s="248"/>
      <c r="X7" s="249"/>
      <c r="Z7" s="236" t="s">
        <v>54</v>
      </c>
      <c r="AA7" s="237"/>
      <c r="AB7" s="237"/>
      <c r="AC7" s="237"/>
      <c r="AD7" s="238"/>
    </row>
    <row r="8" spans="8:26" ht="15">
      <c r="H8" s="35" t="s">
        <v>25</v>
      </c>
      <c r="N8" s="35" t="s">
        <v>25</v>
      </c>
      <c r="T8" s="35" t="s">
        <v>25</v>
      </c>
      <c r="Z8" s="35" t="s">
        <v>25</v>
      </c>
    </row>
    <row r="9" spans="1:30" ht="15">
      <c r="A9" s="11" t="s">
        <v>22</v>
      </c>
      <c r="H9" s="34" t="s">
        <v>27</v>
      </c>
      <c r="J9" s="34" t="s">
        <v>23</v>
      </c>
      <c r="L9" s="34" t="s">
        <v>21</v>
      </c>
      <c r="N9" s="34" t="s">
        <v>27</v>
      </c>
      <c r="P9" s="34" t="s">
        <v>23</v>
      </c>
      <c r="R9" s="34" t="s">
        <v>21</v>
      </c>
      <c r="T9" s="34" t="s">
        <v>27</v>
      </c>
      <c r="V9" s="34" t="s">
        <v>23</v>
      </c>
      <c r="X9" s="34" t="s">
        <v>21</v>
      </c>
      <c r="Z9" s="34" t="s">
        <v>27</v>
      </c>
      <c r="AB9" s="34" t="s">
        <v>23</v>
      </c>
      <c r="AD9" s="34" t="s">
        <v>21</v>
      </c>
    </row>
    <row r="10" spans="1:30" ht="15">
      <c r="A10" s="11"/>
      <c r="H10" s="11"/>
      <c r="J10" s="11"/>
      <c r="L10" s="11"/>
      <c r="N10" s="11"/>
      <c r="P10" s="11"/>
      <c r="R10" s="11"/>
      <c r="T10" s="11"/>
      <c r="V10" s="11"/>
      <c r="X10" s="11"/>
      <c r="Z10" s="11"/>
      <c r="AB10" s="11"/>
      <c r="AD10" s="11"/>
    </row>
    <row r="11" spans="2:30" ht="15">
      <c r="B11" s="23" t="s">
        <v>131</v>
      </c>
      <c r="G11" s="3" t="s">
        <v>15</v>
      </c>
      <c r="H11" s="267">
        <v>0</v>
      </c>
      <c r="I11" s="268"/>
      <c r="J11" s="267">
        <v>0</v>
      </c>
      <c r="L11" s="37">
        <v>37128</v>
      </c>
      <c r="M11" s="10"/>
      <c r="N11" s="126">
        <v>0</v>
      </c>
      <c r="O11" s="269"/>
      <c r="P11" s="126">
        <v>0</v>
      </c>
      <c r="Q11" s="10"/>
      <c r="R11" s="37">
        <v>0</v>
      </c>
      <c r="S11" s="10"/>
      <c r="T11" s="126">
        <v>0</v>
      </c>
      <c r="U11" s="269"/>
      <c r="V11" s="126">
        <v>0</v>
      </c>
      <c r="W11" s="10"/>
      <c r="X11" s="37">
        <v>51392</v>
      </c>
      <c r="Y11" s="10"/>
      <c r="Z11" s="126">
        <v>0</v>
      </c>
      <c r="AA11" s="269"/>
      <c r="AB11" s="126">
        <v>0</v>
      </c>
      <c r="AC11" s="10"/>
      <c r="AD11" s="37">
        <f>X11-L11</f>
        <v>14264</v>
      </c>
    </row>
    <row r="12" spans="8:30" ht="15">
      <c r="H12" s="268"/>
      <c r="I12" s="268"/>
      <c r="J12" s="268"/>
      <c r="L12" s="104"/>
      <c r="M12" s="10"/>
      <c r="N12" s="23"/>
      <c r="O12" s="269"/>
      <c r="P12" s="23"/>
      <c r="Q12" s="10"/>
      <c r="R12" s="104"/>
      <c r="S12" s="10"/>
      <c r="T12" s="23"/>
      <c r="U12" s="269"/>
      <c r="V12" s="23"/>
      <c r="W12" s="10"/>
      <c r="X12" s="104"/>
      <c r="Y12" s="10"/>
      <c r="Z12" s="23"/>
      <c r="AA12" s="269"/>
      <c r="AB12" s="23"/>
      <c r="AC12" s="10"/>
      <c r="AD12" s="104"/>
    </row>
    <row r="13" spans="2:31" ht="15">
      <c r="B13" s="3" t="s">
        <v>28</v>
      </c>
      <c r="H13" s="270">
        <v>0</v>
      </c>
      <c r="I13" s="268"/>
      <c r="J13" s="270">
        <v>0</v>
      </c>
      <c r="K13" s="271"/>
      <c r="L13" s="272">
        <v>0</v>
      </c>
      <c r="M13" s="273"/>
      <c r="N13" s="274">
        <v>0</v>
      </c>
      <c r="O13" s="269"/>
      <c r="P13" s="274">
        <v>0</v>
      </c>
      <c r="Q13" s="275"/>
      <c r="R13" s="272">
        <v>0</v>
      </c>
      <c r="S13" s="273"/>
      <c r="T13" s="274">
        <v>0</v>
      </c>
      <c r="U13" s="269"/>
      <c r="V13" s="274">
        <v>0</v>
      </c>
      <c r="W13" s="275"/>
      <c r="X13" s="272">
        <v>0</v>
      </c>
      <c r="Y13" s="273"/>
      <c r="Z13" s="274">
        <v>0</v>
      </c>
      <c r="AA13" s="269"/>
      <c r="AB13" s="274">
        <v>0</v>
      </c>
      <c r="AC13" s="275"/>
      <c r="AD13" s="272">
        <v>0</v>
      </c>
      <c r="AE13" s="103"/>
    </row>
    <row r="14" spans="8:30" ht="15">
      <c r="H14" s="276"/>
      <c r="I14" s="190"/>
      <c r="J14" s="276"/>
      <c r="L14" s="277"/>
      <c r="M14" s="10"/>
      <c r="N14" s="278"/>
      <c r="O14" s="269"/>
      <c r="P14" s="278"/>
      <c r="Q14" s="10"/>
      <c r="R14" s="277"/>
      <c r="S14" s="10"/>
      <c r="T14" s="277"/>
      <c r="U14" s="10"/>
      <c r="V14" s="277"/>
      <c r="W14" s="10"/>
      <c r="X14" s="277"/>
      <c r="Y14" s="10"/>
      <c r="Z14" s="277"/>
      <c r="AB14" s="277"/>
      <c r="AC14" s="10"/>
      <c r="AD14" s="277"/>
    </row>
    <row r="15" spans="2:30" ht="15">
      <c r="B15" s="3" t="s">
        <v>24</v>
      </c>
      <c r="H15" s="267">
        <f>H11+H13</f>
        <v>0</v>
      </c>
      <c r="I15" s="190"/>
      <c r="J15" s="267">
        <f>J11+J13</f>
        <v>0</v>
      </c>
      <c r="L15" s="37">
        <f>L11+L13</f>
        <v>37128</v>
      </c>
      <c r="M15" s="10"/>
      <c r="N15" s="126">
        <f>N11+N13</f>
        <v>0</v>
      </c>
      <c r="O15" s="269"/>
      <c r="P15" s="126">
        <f>P11+P13</f>
        <v>0</v>
      </c>
      <c r="Q15" s="10"/>
      <c r="R15" s="37">
        <f>R11+R13</f>
        <v>0</v>
      </c>
      <c r="S15" s="10"/>
      <c r="T15" s="126">
        <f>T11+T13</f>
        <v>0</v>
      </c>
      <c r="U15" s="269"/>
      <c r="V15" s="126">
        <f>V11+V13</f>
        <v>0</v>
      </c>
      <c r="W15" s="10"/>
      <c r="X15" s="37">
        <f>X11+X13</f>
        <v>51392</v>
      </c>
      <c r="Y15" s="10"/>
      <c r="Z15" s="126">
        <f>Z11+Z13</f>
        <v>0</v>
      </c>
      <c r="AA15" s="23"/>
      <c r="AB15" s="126">
        <f>AB11+AB13</f>
        <v>0</v>
      </c>
      <c r="AC15" s="10"/>
      <c r="AD15" s="37">
        <f>AD11+AD13</f>
        <v>14264</v>
      </c>
    </row>
    <row r="16" spans="13:29" ht="18">
      <c r="M16" s="10"/>
      <c r="O16" s="10"/>
      <c r="Q16" s="10"/>
      <c r="S16" s="10"/>
      <c r="U16" s="10"/>
      <c r="W16" s="10"/>
      <c r="Y16" s="10"/>
      <c r="Z16" s="116"/>
      <c r="AC16" s="10"/>
    </row>
    <row r="18" spans="2:30" ht="15">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row>
    <row r="19" spans="2:30" ht="15">
      <c r="B19" s="3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row>
    <row r="20" spans="2:30" ht="15">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row>
    <row r="21" spans="2:30" ht="15">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row>
    <row r="22" spans="2:30" ht="15">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row>
    <row r="23" spans="2:30" ht="15">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row>
    <row r="24" spans="2:30" ht="15">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row>
    <row r="27" spans="1:30" ht="15">
      <c r="A27" s="18"/>
      <c r="B27" s="7"/>
      <c r="C27" s="9"/>
      <c r="D27" s="7"/>
      <c r="E27" s="7"/>
      <c r="F27" s="7"/>
      <c r="G27" s="7"/>
      <c r="H27" s="7"/>
      <c r="I27" s="7"/>
      <c r="J27" s="7"/>
      <c r="K27" s="7"/>
      <c r="L27" s="7"/>
      <c r="M27" s="7"/>
      <c r="N27" s="7"/>
      <c r="O27" s="7"/>
      <c r="P27" s="7"/>
      <c r="Q27" s="7"/>
      <c r="R27" s="7"/>
      <c r="S27" s="7"/>
      <c r="T27" s="7"/>
      <c r="U27" s="7"/>
      <c r="V27" s="7"/>
      <c r="W27" s="7"/>
      <c r="X27" s="7"/>
      <c r="Y27" s="7"/>
      <c r="Z27" s="7"/>
      <c r="AA27" s="7"/>
      <c r="AB27" s="7"/>
      <c r="AC27" s="7"/>
      <c r="AD27" s="7"/>
    </row>
    <row r="28" spans="1:31" ht="18">
      <c r="A28" s="239"/>
      <c r="B28" s="240"/>
      <c r="C28" s="240"/>
      <c r="D28" s="240"/>
      <c r="E28" s="240"/>
      <c r="F28" s="241"/>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2"/>
    </row>
    <row r="29" spans="1:31" ht="20.25">
      <c r="A29" s="19" t="s">
        <v>55</v>
      </c>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4"/>
    </row>
    <row r="30" spans="1:31" ht="20.25">
      <c r="A30" s="279" t="s">
        <v>32</v>
      </c>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4"/>
    </row>
    <row r="31" spans="1:31" ht="20.25">
      <c r="A31" s="8" t="s">
        <v>16</v>
      </c>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4"/>
    </row>
    <row r="32" spans="1:31" ht="2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4"/>
    </row>
    <row r="33" spans="1:31" ht="20.25">
      <c r="A33" s="1"/>
      <c r="B33" s="1"/>
      <c r="C33" s="1"/>
      <c r="D33" s="1"/>
      <c r="E33" s="1"/>
      <c r="F33" s="1"/>
      <c r="G33" s="1"/>
      <c r="H33" s="1"/>
      <c r="I33" s="1"/>
      <c r="J33" s="1"/>
      <c r="K33" s="1"/>
      <c r="L33" s="1"/>
      <c r="M33" s="1"/>
      <c r="N33" s="1"/>
      <c r="O33" s="1"/>
      <c r="P33" s="1"/>
      <c r="Q33" s="1"/>
      <c r="R33" s="1"/>
      <c r="S33" s="1"/>
      <c r="T33" s="1"/>
      <c r="U33" s="1"/>
      <c r="V33" s="1"/>
      <c r="W33" s="1"/>
      <c r="X33" s="1"/>
      <c r="Y33" s="1"/>
      <c r="Z33" s="14" t="s">
        <v>26</v>
      </c>
      <c r="AA33" s="14"/>
      <c r="AB33" s="14"/>
      <c r="AC33" s="1"/>
      <c r="AD33" s="1"/>
      <c r="AE33" s="4"/>
    </row>
    <row r="34" spans="1:31" ht="20.25">
      <c r="A34" s="242" t="s">
        <v>58</v>
      </c>
      <c r="B34" s="243"/>
      <c r="C34" s="243"/>
      <c r="D34" s="243"/>
      <c r="E34" s="243"/>
      <c r="F34" s="243"/>
      <c r="G34" s="243"/>
      <c r="H34" s="244"/>
      <c r="I34" s="1"/>
      <c r="J34" s="1"/>
      <c r="K34" s="1"/>
      <c r="L34" s="1"/>
      <c r="M34" s="1"/>
      <c r="N34" s="1"/>
      <c r="O34" s="1"/>
      <c r="P34" s="1"/>
      <c r="Q34" s="1"/>
      <c r="R34" s="1"/>
      <c r="S34" s="1"/>
      <c r="T34" s="1"/>
      <c r="U34" s="1"/>
      <c r="V34" s="1"/>
      <c r="W34" s="1"/>
      <c r="X34" s="1"/>
      <c r="Y34" s="1"/>
      <c r="Z34" s="15" t="s">
        <v>27</v>
      </c>
      <c r="AA34" s="14"/>
      <c r="AB34" s="15" t="s">
        <v>23</v>
      </c>
      <c r="AC34" s="1"/>
      <c r="AD34" s="17" t="s">
        <v>21</v>
      </c>
      <c r="AE34" s="4"/>
    </row>
    <row r="35" spans="1:31" ht="2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4"/>
    </row>
    <row r="36" spans="1:31" ht="20.25">
      <c r="A36" s="231" t="s">
        <v>132</v>
      </c>
      <c r="B36" s="232"/>
      <c r="C36" s="232"/>
      <c r="D36" s="232"/>
      <c r="E36" s="232"/>
      <c r="F36" s="232"/>
      <c r="G36" s="232"/>
      <c r="H36" s="232"/>
      <c r="I36" s="232"/>
      <c r="J36" s="232"/>
      <c r="K36" s="232"/>
      <c r="L36" s="232"/>
      <c r="M36" s="232"/>
      <c r="N36" s="232"/>
      <c r="O36" s="232"/>
      <c r="P36" s="232"/>
      <c r="Q36" s="232"/>
      <c r="R36" s="232"/>
      <c r="S36" s="232"/>
      <c r="T36" s="232"/>
      <c r="U36" s="232"/>
      <c r="V36" s="232"/>
      <c r="W36" s="232"/>
      <c r="X36" s="233"/>
      <c r="Y36" s="1" t="s">
        <v>15</v>
      </c>
      <c r="Z36" s="116">
        <v>0</v>
      </c>
      <c r="AA36" s="117"/>
      <c r="AB36" s="116">
        <v>0</v>
      </c>
      <c r="AC36" s="1"/>
      <c r="AD36" s="12">
        <v>51392</v>
      </c>
      <c r="AE36" s="4"/>
    </row>
    <row r="37" spans="1:31" ht="2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2"/>
      <c r="AE37" s="4"/>
    </row>
    <row r="38" spans="1:31" ht="20.25">
      <c r="A38" s="250" t="s">
        <v>133</v>
      </c>
      <c r="B38" s="251"/>
      <c r="C38" s="251"/>
      <c r="D38" s="251"/>
      <c r="E38" s="251"/>
      <c r="F38" s="251"/>
      <c r="G38" s="251"/>
      <c r="H38" s="252"/>
      <c r="I38" s="1"/>
      <c r="J38" s="1"/>
      <c r="K38" s="1"/>
      <c r="L38" s="1"/>
      <c r="M38" s="1"/>
      <c r="N38" s="1"/>
      <c r="O38" s="1"/>
      <c r="P38" s="1"/>
      <c r="Q38" s="1"/>
      <c r="R38" s="1"/>
      <c r="S38" s="1"/>
      <c r="T38" s="1"/>
      <c r="U38" s="1"/>
      <c r="V38" s="1"/>
      <c r="W38" s="1"/>
      <c r="X38" s="1"/>
      <c r="Y38" s="1"/>
      <c r="Z38" s="116"/>
      <c r="AA38" s="117"/>
      <c r="AB38" s="116"/>
      <c r="AC38" s="1"/>
      <c r="AD38" s="118"/>
      <c r="AE38" s="4"/>
    </row>
    <row r="39" spans="1:31" ht="20.25">
      <c r="A39" s="1"/>
      <c r="B39"/>
      <c r="C39"/>
      <c r="D39"/>
      <c r="E39"/>
      <c r="F39"/>
      <c r="G39"/>
      <c r="H39"/>
      <c r="I39" s="1"/>
      <c r="J39" s="1"/>
      <c r="K39" s="1"/>
      <c r="L39" s="1"/>
      <c r="M39" s="1"/>
      <c r="N39" s="1"/>
      <c r="O39" s="1"/>
      <c r="P39" s="1"/>
      <c r="Q39" s="1"/>
      <c r="R39" s="1"/>
      <c r="S39" s="1"/>
      <c r="T39" s="1"/>
      <c r="U39" s="1"/>
      <c r="V39" s="1"/>
      <c r="W39" s="1"/>
      <c r="X39" s="1"/>
      <c r="Y39" s="1"/>
      <c r="Z39" s="1"/>
      <c r="AA39" s="1"/>
      <c r="AB39" s="1"/>
      <c r="AC39" s="1"/>
      <c r="AD39" s="12"/>
      <c r="AE39" s="4"/>
    </row>
    <row r="40" spans="1:31" ht="20.25">
      <c r="A40" s="226" t="s">
        <v>134</v>
      </c>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1"/>
      <c r="Z40" s="16"/>
      <c r="AA40" s="1"/>
      <c r="AB40" s="16"/>
      <c r="AC40" s="1"/>
      <c r="AD40" s="12"/>
      <c r="AE40" s="4"/>
    </row>
    <row r="41" spans="1:31" ht="20.25">
      <c r="A41" s="5"/>
      <c r="B41" s="13"/>
      <c r="C41" s="13"/>
      <c r="D41" s="13"/>
      <c r="E41" s="13"/>
      <c r="F41" s="13"/>
      <c r="G41" s="13"/>
      <c r="H41" s="13"/>
      <c r="I41" s="13"/>
      <c r="J41" s="13"/>
      <c r="K41" s="13"/>
      <c r="L41" s="13"/>
      <c r="M41" s="13"/>
      <c r="N41" s="13"/>
      <c r="O41" s="13"/>
      <c r="P41" s="13"/>
      <c r="Q41" s="13"/>
      <c r="R41" s="13"/>
      <c r="S41" s="13"/>
      <c r="T41" s="13"/>
      <c r="U41" s="13"/>
      <c r="V41" s="13"/>
      <c r="W41" s="13"/>
      <c r="X41" s="13"/>
      <c r="Y41" s="1"/>
      <c r="AE41" s="4"/>
    </row>
    <row r="42" spans="1:31" ht="20.25">
      <c r="A42" s="234" t="s">
        <v>135</v>
      </c>
      <c r="B42" s="235"/>
      <c r="C42" s="235"/>
      <c r="D42" s="235"/>
      <c r="E42" s="235"/>
      <c r="F42" s="235"/>
      <c r="G42" s="235"/>
      <c r="H42" s="235"/>
      <c r="I42" s="235"/>
      <c r="J42" s="235"/>
      <c r="K42" s="235"/>
      <c r="L42" s="235"/>
      <c r="M42" s="235"/>
      <c r="N42" s="235"/>
      <c r="O42" s="1"/>
      <c r="P42" s="1"/>
      <c r="Q42" s="1"/>
      <c r="R42" s="1"/>
      <c r="S42" s="1"/>
      <c r="T42" s="1"/>
      <c r="U42" s="1"/>
      <c r="V42" s="1"/>
      <c r="W42" s="1"/>
      <c r="X42" s="1"/>
      <c r="Y42" s="1"/>
      <c r="Z42" s="116"/>
      <c r="AA42" s="117"/>
      <c r="AB42" s="116"/>
      <c r="AC42" s="1"/>
      <c r="AD42" s="12"/>
      <c r="AE42" s="4"/>
    </row>
    <row r="43" spans="1:31" ht="20.25">
      <c r="A43" s="1"/>
      <c r="B43"/>
      <c r="C43"/>
      <c r="D43"/>
      <c r="E43"/>
      <c r="F43"/>
      <c r="G43"/>
      <c r="H43"/>
      <c r="I43" s="1"/>
      <c r="J43" s="1"/>
      <c r="K43" s="1"/>
      <c r="L43" s="1"/>
      <c r="M43" s="1"/>
      <c r="N43" s="1"/>
      <c r="O43" s="1"/>
      <c r="P43" s="1"/>
      <c r="Q43" s="1"/>
      <c r="R43" s="1"/>
      <c r="S43" s="1"/>
      <c r="T43" s="1"/>
      <c r="U43" s="1"/>
      <c r="V43" s="1"/>
      <c r="W43" s="1"/>
      <c r="X43" s="1"/>
      <c r="Y43" s="1"/>
      <c r="Z43" s="1"/>
      <c r="AA43" s="1"/>
      <c r="AB43" s="1"/>
      <c r="AC43" s="1"/>
      <c r="AD43" s="12"/>
      <c r="AE43" s="4"/>
    </row>
    <row r="44" spans="1:31" ht="20.25">
      <c r="A44" s="226" t="s">
        <v>136</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30"/>
      <c r="AE44" s="4"/>
    </row>
    <row r="45" spans="1:31" ht="2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2"/>
      <c r="AE45" s="4"/>
    </row>
    <row r="46" spans="1:31" ht="20.25">
      <c r="A46" s="231" t="s">
        <v>137</v>
      </c>
      <c r="B46" s="232"/>
      <c r="C46" s="232"/>
      <c r="D46" s="232"/>
      <c r="E46" s="232"/>
      <c r="F46" s="232"/>
      <c r="G46" s="232"/>
      <c r="H46" s="232"/>
      <c r="I46" s="232"/>
      <c r="J46" s="232"/>
      <c r="K46" s="232"/>
      <c r="L46" s="232"/>
      <c r="M46" s="232"/>
      <c r="N46" s="232"/>
      <c r="O46" s="232"/>
      <c r="P46" s="233"/>
      <c r="Q46" s="1"/>
      <c r="R46" s="1"/>
      <c r="S46" s="1"/>
      <c r="T46" s="1"/>
      <c r="U46" s="1"/>
      <c r="V46" s="1"/>
      <c r="W46" s="1"/>
      <c r="X46" s="1"/>
      <c r="Y46" s="1"/>
      <c r="Z46" s="16"/>
      <c r="AA46" s="1"/>
      <c r="AB46" s="16"/>
      <c r="AC46" s="1"/>
      <c r="AD46" s="12"/>
      <c r="AE46" s="4"/>
    </row>
    <row r="47" spans="1:31" ht="20.25">
      <c r="A47" s="1" t="s">
        <v>15</v>
      </c>
      <c r="B47" s="1"/>
      <c r="C47" s="1"/>
      <c r="D47" s="1"/>
      <c r="E47" s="1"/>
      <c r="F47" s="1"/>
      <c r="G47" s="1"/>
      <c r="H47" s="1"/>
      <c r="I47" s="1"/>
      <c r="J47" s="1"/>
      <c r="K47" s="1"/>
      <c r="L47" s="1"/>
      <c r="M47" s="1"/>
      <c r="N47" s="1"/>
      <c r="O47" s="1"/>
      <c r="P47" s="1"/>
      <c r="Q47" s="1"/>
      <c r="R47" s="1"/>
      <c r="S47" s="1"/>
      <c r="T47" s="1"/>
      <c r="U47" s="1"/>
      <c r="V47" s="1"/>
      <c r="W47" s="1"/>
      <c r="X47" s="1"/>
      <c r="Y47" s="1"/>
      <c r="AE47" s="4"/>
    </row>
    <row r="48" spans="1:31" ht="20.25">
      <c r="A48" s="226" t="s">
        <v>138</v>
      </c>
      <c r="B48" s="229"/>
      <c r="C48" s="229"/>
      <c r="D48" s="229"/>
      <c r="E48" s="229"/>
      <c r="F48" s="229"/>
      <c r="G48" s="229"/>
      <c r="H48" s="229"/>
      <c r="I48" s="229"/>
      <c r="J48" s="229"/>
      <c r="K48" s="229"/>
      <c r="L48" s="229"/>
      <c r="M48" s="229"/>
      <c r="N48" s="229"/>
      <c r="O48" s="229"/>
      <c r="P48" s="229"/>
      <c r="Q48" s="229"/>
      <c r="R48" s="229"/>
      <c r="S48" s="229"/>
      <c r="T48" s="229"/>
      <c r="U48" s="229"/>
      <c r="V48" s="229"/>
      <c r="W48" s="229"/>
      <c r="X48" s="229"/>
      <c r="Y48" s="230"/>
      <c r="AE48" s="4"/>
    </row>
    <row r="49" spans="1:31" ht="20.25">
      <c r="A49" s="1"/>
      <c r="B49" s="1"/>
      <c r="C49" s="1"/>
      <c r="D49" s="1"/>
      <c r="E49" s="1"/>
      <c r="F49" s="1"/>
      <c r="G49" s="1"/>
      <c r="H49" s="1"/>
      <c r="I49" s="1"/>
      <c r="J49" s="1"/>
      <c r="K49" s="1"/>
      <c r="L49" s="1"/>
      <c r="M49" s="1"/>
      <c r="N49" s="1"/>
      <c r="O49" s="1"/>
      <c r="P49" s="1"/>
      <c r="Q49" s="1"/>
      <c r="R49" s="1"/>
      <c r="S49" s="1"/>
      <c r="T49" s="1"/>
      <c r="U49" s="1"/>
      <c r="V49" s="1"/>
      <c r="W49" s="1"/>
      <c r="X49" s="1"/>
      <c r="Y49" s="1"/>
      <c r="Z49" s="104"/>
      <c r="AA49" s="104"/>
      <c r="AB49" s="104"/>
      <c r="AE49" s="4"/>
    </row>
    <row r="50" spans="1:31" ht="20.25">
      <c r="A50" s="239"/>
      <c r="B50" s="240"/>
      <c r="C50" s="240"/>
      <c r="D50" s="240"/>
      <c r="E50" s="240"/>
      <c r="F50" s="241"/>
      <c r="G50" s="110"/>
      <c r="H50" s="110"/>
      <c r="I50" s="110"/>
      <c r="J50" s="110"/>
      <c r="K50" s="110"/>
      <c r="L50" s="110"/>
      <c r="M50" s="110"/>
      <c r="N50" s="110"/>
      <c r="O50" s="110"/>
      <c r="P50" s="110"/>
      <c r="Q50" s="110"/>
      <c r="R50" s="110"/>
      <c r="S50" s="110"/>
      <c r="T50" s="110"/>
      <c r="U50" s="110"/>
      <c r="V50" s="110"/>
      <c r="W50" s="110"/>
      <c r="X50" s="110"/>
      <c r="Y50" s="282"/>
      <c r="Z50" s="283"/>
      <c r="AA50" s="284"/>
      <c r="AB50" s="283"/>
      <c r="AC50" s="285"/>
      <c r="AD50" s="286"/>
      <c r="AE50" s="111"/>
    </row>
    <row r="51" spans="1:31" ht="18">
      <c r="A51" s="250" t="s">
        <v>139</v>
      </c>
      <c r="B51" s="256"/>
      <c r="C51" s="256"/>
      <c r="D51" s="256"/>
      <c r="E51" s="256"/>
      <c r="F51" s="256"/>
      <c r="G51" s="256"/>
      <c r="H51" s="256"/>
      <c r="I51" s="256"/>
      <c r="J51" s="256"/>
      <c r="K51" s="256"/>
      <c r="L51" s="256"/>
      <c r="M51" s="256"/>
      <c r="N51" s="256"/>
      <c r="O51" s="256"/>
      <c r="P51" s="256"/>
      <c r="Q51" s="256"/>
      <c r="R51" s="256"/>
      <c r="S51" s="256"/>
      <c r="T51" s="256"/>
      <c r="U51" s="256"/>
      <c r="V51" s="256"/>
      <c r="W51" s="256"/>
      <c r="X51" s="257"/>
      <c r="Y51" s="20"/>
      <c r="Z51" s="287">
        <v>0</v>
      </c>
      <c r="AA51" s="288"/>
      <c r="AB51" s="287">
        <v>0</v>
      </c>
      <c r="AC51" s="83"/>
      <c r="AD51" s="289">
        <f>AD36</f>
        <v>51392</v>
      </c>
      <c r="AE51" s="103"/>
    </row>
    <row r="52" spans="1:30" ht="18">
      <c r="A52" s="1"/>
      <c r="B52" s="1"/>
      <c r="C52" s="1"/>
      <c r="D52" s="1"/>
      <c r="E52" s="1"/>
      <c r="F52" s="1"/>
      <c r="G52" s="1"/>
      <c r="H52" s="1"/>
      <c r="I52" s="1"/>
      <c r="J52" s="1"/>
      <c r="K52" s="1"/>
      <c r="L52" s="1"/>
      <c r="M52" s="1"/>
      <c r="N52" s="1"/>
      <c r="O52" s="1"/>
      <c r="P52" s="1"/>
      <c r="Q52" s="1"/>
      <c r="R52" s="1"/>
      <c r="S52" s="1"/>
      <c r="T52" s="1"/>
      <c r="U52" s="1"/>
      <c r="V52" s="1"/>
      <c r="W52" s="1"/>
      <c r="X52" s="1"/>
      <c r="Y52" s="1"/>
      <c r="Z52" s="22"/>
      <c r="AA52" s="1"/>
      <c r="AB52" s="22"/>
      <c r="AC52" s="1"/>
      <c r="AD52" s="22"/>
    </row>
    <row r="53" spans="1:30" ht="18">
      <c r="A53" s="7"/>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row>
    <row r="54" spans="1:31" ht="20.25">
      <c r="A54" s="114"/>
      <c r="B54" s="115"/>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1"/>
    </row>
    <row r="55" spans="1:30" ht="18">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row>
    <row r="56" spans="1:30" ht="18">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row>
    <row r="57" spans="1:30" ht="18">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row>
    <row r="58" spans="1:30" ht="18">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row>
    <row r="59" spans="1:30" ht="18">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row>
    <row r="60" spans="1:30" ht="18">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row>
  </sheetData>
  <mergeCells count="15">
    <mergeCell ref="A48:Y48"/>
    <mergeCell ref="A50:F50"/>
    <mergeCell ref="A51:X51"/>
    <mergeCell ref="A40:Y40"/>
    <mergeCell ref="A42:N42"/>
    <mergeCell ref="A44:Y44"/>
    <mergeCell ref="A46:P46"/>
    <mergeCell ref="A28:F28"/>
    <mergeCell ref="A34:H34"/>
    <mergeCell ref="A36:X36"/>
    <mergeCell ref="A38:H38"/>
    <mergeCell ref="H7:L7"/>
    <mergeCell ref="N7:R7"/>
    <mergeCell ref="T7:X7"/>
    <mergeCell ref="Z7:AD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Jin</cp:lastModifiedBy>
  <cp:lastPrinted>2006-02-03T17:20:47Z</cp:lastPrinted>
  <dcterms:created xsi:type="dcterms:W3CDTF">2003-12-29T19:39:16Z</dcterms:created>
  <dcterms:modified xsi:type="dcterms:W3CDTF">2006-02-07T21:44:13Z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-1190203238</vt:i4>
  </property>
  <property fmtid="{D5CDD505-2E9C-101B-9397-08002B2CF9AE}" pid="3" name="_NewReviewCycle">
    <vt:lpwstr/>
  </property>
  <property fmtid="{D5CDD505-2E9C-101B-9397-08002B2CF9AE}" pid="4" name="_EmailSubject">
    <vt:lpwstr>Budget Summary Template.</vt:lpwstr>
  </property>
  <property fmtid="{D5CDD505-2E9C-101B-9397-08002B2CF9AE}" pid="5" name="_AuthorEmail">
    <vt:lpwstr>Amy.Lazor@SMOJMD.USDOJ.gov</vt:lpwstr>
  </property>
  <property fmtid="{D5CDD505-2E9C-101B-9397-08002B2CF9AE}" pid="6" name="_AuthorEmailDisplayName">
    <vt:lpwstr>Lazor, Amy</vt:lpwstr>
  </property>
  <property fmtid="{D5CDD505-2E9C-101B-9397-08002B2CF9AE}" pid="7" name="_ReviewingToolsShownOnce">
    <vt:lpwstr/>
  </property>
</Properties>
</file>