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PLHD" sheetId="1" r:id="rId1"/>
  </sheets>
  <definedNames>
    <definedName name="_xlnm.Print_Area" localSheetId="0">'PLHD'!$A$4:$I$82</definedName>
    <definedName name="_xlnm.Print_Titles" localSheetId="0">'PLHD'!$1:$3</definedName>
  </definedNames>
  <calcPr fullCalcOnLoad="1"/>
</workbook>
</file>

<file path=xl/sharedStrings.xml><?xml version="1.0" encoding="utf-8"?>
<sst xmlns="http://schemas.openxmlformats.org/spreadsheetml/2006/main" count="310" uniqueCount="125">
  <si>
    <t>STATE</t>
  </si>
  <si>
    <t>PROJECT</t>
  </si>
  <si>
    <t>California</t>
  </si>
  <si>
    <t>Colorado</t>
  </si>
  <si>
    <t>Florida</t>
  </si>
  <si>
    <t>TOTALS</t>
  </si>
  <si>
    <t>Kentucky</t>
  </si>
  <si>
    <t>Maryland</t>
  </si>
  <si>
    <t>Michigan</t>
  </si>
  <si>
    <t>Nevada</t>
  </si>
  <si>
    <t>Texas</t>
  </si>
  <si>
    <t>Utah</t>
  </si>
  <si>
    <t>Virginia</t>
  </si>
  <si>
    <t>Washington</t>
  </si>
  <si>
    <t>Nebraska</t>
  </si>
  <si>
    <t>North Dakota</t>
  </si>
  <si>
    <t>Wyoming</t>
  </si>
  <si>
    <t>FUNDS ALLOTTED TO FEDERAL LANDS HIGHWAY (FLH)</t>
  </si>
  <si>
    <t>FUNDS YET TO BE ALLOTTED TO FEDERAL LANDS HIGHWAY (FLH)</t>
  </si>
  <si>
    <t>Alaska</t>
  </si>
  <si>
    <t>Arizona</t>
  </si>
  <si>
    <t>Hawaii</t>
  </si>
  <si>
    <t>Idaho</t>
  </si>
  <si>
    <t>Massachusetts</t>
  </si>
  <si>
    <t>Montana</t>
  </si>
  <si>
    <t>New Mexico</t>
  </si>
  <si>
    <t>Vermont</t>
  </si>
  <si>
    <t>FLH</t>
  </si>
  <si>
    <t/>
  </si>
  <si>
    <t>(3) - For projects administered through the State, contact Larry Beidel, FHWA Office of Program Administration, 202-366-4653.  For projects administered through Federal Lands Highway (FLH), contact Aron Reif, FHWA Office of FLH, 202-366-9489.</t>
  </si>
  <si>
    <t>PROJECT ADMIN. THRU STATE or FLH (3)</t>
  </si>
  <si>
    <t>DESIGNATED AMOUNT IN CONF. REPT. 108-401 (1)</t>
  </si>
  <si>
    <t>(2) - The Surface Transportation Extension Act of 2004, Part IV (Public Law 108-280) authorized $83.64 million for PLHD for FY2004.  After the FY2004 government-wide 0.59% rescission, and takedowns of 5.4% for the obligation limitation lop-off, and planning and administration costs of Federal Land Management Agencies under 23 U.S.C. 204(i), $76,616,612 is available to fund these designated projects.</t>
  </si>
  <si>
    <t>Alabama</t>
  </si>
  <si>
    <t>Indiana</t>
  </si>
  <si>
    <t>Kansas</t>
  </si>
  <si>
    <t>Minnesota</t>
  </si>
  <si>
    <t>Mississippi</t>
  </si>
  <si>
    <t>New York</t>
  </si>
  <si>
    <t>North Carolina</t>
  </si>
  <si>
    <t>Ohio</t>
  </si>
  <si>
    <t>Rhode Island</t>
  </si>
  <si>
    <t>Tennessee</t>
  </si>
  <si>
    <t>State</t>
  </si>
  <si>
    <t>State
FLH</t>
  </si>
  <si>
    <t>AWARD AMOUNT AFTER 0.59% RESCISSION, TAKEDOWNS &amp; OBLIGATION LIMITATION LOP-OFF (2)</t>
  </si>
  <si>
    <t>County Road 75 from Highway 72 to County Road 98 and County Road 98 from County Road 75 to the entrance of the Russell Cave National Monument, Jackson County - widen, resurface, shoulders, and traffic stripe County Roads 75 and 98</t>
  </si>
  <si>
    <t>Chignik Road on the Alaska Peninsula approximately 260 miles southwest of Kodiak, within the Alaska Peninsula National Wildlife Refuge, in Chignik, Chignik Lagoon, and Chignik Lake - design and construct approximately 21 miles of single lane gravel road with turnouts</t>
  </si>
  <si>
    <t>Iditarod National Historic Trail between Seward and Girdwood (Anchorage), in the Kenai Peninsula Borough and Anchorage - survey, design, and build (rebuild) a national historic trail, trailheads, bridges, while preserving historic artifacts, and conducting heritage site evaluations, rehabilitations, restorations, and/or recreations</t>
  </si>
  <si>
    <t>Shotgun Cove Road, adjacent to Chugach National Forest lands, from the City of Whittier, 12 miles beyond to the Shotgun Cove ending at Decision Point - development of a 12-mile road</t>
  </si>
  <si>
    <t>Southeast Alaska Trail System (SEAtrails), in the Southeast "Panhandle" region of Alaska, from Ketchikan and Misty Fjords National Monument in the south, up to Haines and Skagway in the north - implementation of the SEAtrails Master Development Plan</t>
  </si>
  <si>
    <t>Apache County Road 5020 (Snowflake-Concho Road) from SR-180A, approximately 1 mile north of the SR- 61 near Concho, northwesterly 15.5 miles to the Navajo County line, Apache County - construction of an asphaltic concrete overlay, and a leveling course where needed, on the existing roadway</t>
  </si>
  <si>
    <t>Hoover Dam Bypass on US-93, the Phoenix-Las Vegas Highway, from Mile Post 2.2 in Clark County, Nevada to Mile Post 1.7 in Mohave County, Arizona - construction of a bridge over the Colorado River and approach roadways to relocate the US-93 off of its current dam crest location</t>
  </si>
  <si>
    <t>Spenceville Road between Beale Air Force Base and the City of Wheatland, Yuba County - rehabilitate existing roadway structural section and bring road up to current rural 2 lane road standards</t>
  </si>
  <si>
    <t>Access roads from Santa Fe Drive northerly and westerly along Franklin Road, Bellevue Road, Fox Road to Ladino Avenue and the entrance to the Atwater Federal Penitentiary, between the cities of Atwater and Merced, Merced County - various access road improvements, including roadway reconstruction and rehabilitation, widening, and intersection improvements</t>
  </si>
  <si>
    <t>State Route 4 (Calaveras Wagon Trail), PM R10.3/R16.4, Calaveras County - project approval and environmental documentation for roadway realignment and reconstruction</t>
  </si>
  <si>
    <t>Hansen Dam Recreation Area, at Osborne St. between Glenoaks Blvd. and Dronfield Ave., Los Angeles - parking and trail enhancements</t>
  </si>
  <si>
    <t>State Highway 62 from Apache Trail east approximately 0.5 miles to Palm Avenue, within the Town of Yucca Valley, near Joshua Tree National Park, San Bernardino County - installation of new raised center median, curb and gutter; and lighting</t>
  </si>
  <si>
    <t>Marin Parklands/Muir Woods national and State park lands in the Redwood Creek watershed and the national park sites of Tennessee Valley &amp; Stinson Beach, Marin County - visitor access planning and improvements</t>
  </si>
  <si>
    <t>Mill Creek Road, CR 203, near South Cow Mountain Recreation Area, five miles east of Ukiah, Mendocino County - reconstruction of a 1.3-mile segment of Mill Creek Road, including widening, sight distance improvements, drainage improvements and paving</t>
  </si>
  <si>
    <t>Needles Highway from “N” street south of Interstate 40 within the City of Needles north to the Nevada State line, passing through the Fort Mojave reservation lands, in eastern San Bernardino County - roadway realignment and safety improvements</t>
  </si>
  <si>
    <t>Presidio of San Francisco, in the Golden Gate National Recreation Area, San Francisco County - design and construction of trails, bikeways and overlooks, as part of implementation of the recently approved Presidio Trails and Bikeways Plan</t>
  </si>
  <si>
    <t>Summit Valley Road east of Interstate 15 in the Cajon Pass Area from State Highway 138 north and east to  Hesperia city limits, San Bernardino County - roadway reconstruction, paving, and safety improvements</t>
  </si>
  <si>
    <t>Red Cliff Arch Bridge, US 24 (“Top of the Rockies” Scenic Byway) through Red Cliff, Eagle County, adjacent to White River National Forest - bridge improvements to historic bridge, including the replacement of the bridge deck and rail, repainting the structural steel arch, and repair to the foundations</t>
  </si>
  <si>
    <t xml:space="preserve">State Highway 149, 7 miles north of South Fork, at mile post 7.7, adjacent to Rio Grande National Forest, Rio Grande County - replacement of a failed crib wall with a new retaining structure to support southbound lane of SH-149 </t>
  </si>
  <si>
    <t>Snake Road (BIA 1281) from I-75 in Broward County to the northern boundary of the Big Cypress Seminole Reservation in Hendry County - project development and environment study for roadway reconstruction, including widening to 12-foot lanes, horizontal alignment improvement, and replacement of a 23-foot wide bridge</t>
  </si>
  <si>
    <t>Timucuan Preserve Bicycle Touring Route along SR A1A from the Nassau Sound Bridge, across the St. John River (via the St. Johns River Ferry) through the Village of Mayport along the Wonderwood Expressway to Hanna Park, Duval County - design and construction for Segment 2 (Huguenot Connector from Huguenot Park to Little Talbot Island) and Segment 1 B (Big Talbot Island) of bicycle touring path</t>
  </si>
  <si>
    <t>Various federal facilities, national parks, and wildlife refuges at various locations throughout the State of Hawaii - planning, design and construction of various transportation improvements</t>
  </si>
  <si>
    <t>Ohiki Road, 1-½ miles east of Hanalei Town, County of Kauai - preliminary engineering for a project to protect and stabilize the river bank along Ohiki Road</t>
  </si>
  <si>
    <t>City of Rocks Back Country Byway from MP 0 to MP 16.7, along STC-2841, Cassia County - correct deteriorated road and slope conditions, widen road, and improve alignment</t>
  </si>
  <si>
    <t>Jarbidge/Three Creek Road over the Salmon Falls Creek, 7-½  miles West of U.S. 93 and 15 miles north of the Idaho/Nevada border, Twin Falls County - preliminary engineering and design of the proposed bridge and roadway approach realignment</t>
  </si>
  <si>
    <t>Calumet Trail, Prairie Duneland Trail and Marquette Trail Link from Howe and Oak Hill Roads to U.S. Highway 12 just west of Mineral Springs Road, Indiana Dunes National Lakeshore, Porter County - construction of approximately 0.75 miles of paved hike/bike trail, overlook, signs, and other trail amenities linking the existing 9.2-mile Calumet Trail with the existing 12-mile Prairie Duneland Trail</t>
  </si>
  <si>
    <t>Cedar Creek Bridge near the upper end of the Corps of Engineers Wilson Lake (Reservoir) approximately ½ mile above the mouth of the Creek where it joins the Saline River, Russell County - construction of new reinforced concrete bridge</t>
  </si>
  <si>
    <t>Henry Drive Bridge #001 over the Union Pacific Rail Road on the Fort Riley military installation, Geary County - bridge reconstruction including deck and girders replacement, rocker and joint repairs, and upgrading bridge rail</t>
  </si>
  <si>
    <t>Big South Fork Scenic Railway in Daniel Boone National Forest, McCreary County - track restoration</t>
  </si>
  <si>
    <t>Hal Rogers Parkway (Daniel Boone Parkway) between milepoints 37 and 44 within the Daniel Boone National Forest, Leslie County - roadway reconstruction and safety improvements</t>
  </si>
  <si>
    <t>Blackwater National Wildlife Refuge, Key Wallace Drive, Cambridge, Dorchester County - redesigning the entrance roadway to the Visitor Center and wildlife drive; construction of a new Visitor Center’s West Wing to include an auditorium, wildlife observatory, environmental education and interpretive displays and facilities; wildlife drive realignment; trail construction for bicycles and pedestrians; and landscaping</t>
  </si>
  <si>
    <t>Western Maryland Low Impact Welcome Center at Byron Overlook on I-270 Northbound in Frederick County - development of a low impact welcome center at an existing scenic overlook, using alternative power, water supply and wastewater treatment systems</t>
  </si>
  <si>
    <t>Adams National Historical Park, Norfolk County - transportation access improvements</t>
  </si>
  <si>
    <t>Lowell Riverwalk Phase II Extension, Lowell National Historical Park, along the south bank of the Merrimack River beginning at the Boott Mills Complex and terminating at the Lower Locks Complex, Middlesex County - design the proposed extension to the ‘Mile of Mills’ Riverwalk from its current terminus at the historic Boott Mills Complex to the Lowell Memorial Auditorium and Lower Locks area</t>
  </si>
  <si>
    <t>Western Canalway, Lowell National Historical Park, along Suffolk Street from Adams Street to Broadway, and from Moody Street to Father Morrissette Boulevard, Middlesex County - construction of the Suffolk Street and Moody to Morrissette Reaches of the urban greenway system along Lowell’s 5.6-mile historic power canal system and the Merrimack River “mile of Mills”</t>
  </si>
  <si>
    <t>Broadway Road (IRR # 5002) on the Chippewa Tribe Isabella Reservation, Isabella County - roadway reconstruction, including widening from two to five lanes</t>
  </si>
  <si>
    <t>Sturgeon Lake Road (State Aid Street Route 104) at the Canadian Pacific Railroad in City of Red Wing, Goodhue County - preliminary engineering to design roadway and construction plans for a railroad grade separation to replace current at-grade crossing</t>
  </si>
  <si>
    <t>Chickasaw Museum and Cultural Center on the Natchez Trace Parkway, Chickasaw Village Site, Section 3D, Milepost 361.8, Lee County - provide a feasibility study, develop conceptual plans, and conduct an environmental assessment for museum and cultural center</t>
  </si>
  <si>
    <t>Choctaw Roads throughout the seven different reservation communities of the Mississippi Band of Choctaw Indians, Neshoba, Kemper, Leake, Newton, Scott, Winston, and Jones Counties - design, construction, and R.O.W. acquisition (if required) for reconstruction of 11.65 miles of roads</t>
  </si>
  <si>
    <t>Rossie Coats Road from Kemper Springs Road in southeasterly toward Lauderdale County, Kemper County - roadway reconstruction</t>
  </si>
  <si>
    <t>Access roads to the Fort Peck Reservoir and CM Russell National Wildlife refuge in Phillips, Petroleum, Fergus, Garfield, McCone, and Valley Counties - rehabilitation of roadways with crushed gravel</t>
  </si>
  <si>
    <t>Taylor Hill Road, US Secondary Montana 234, 18 Miles South of Havre, RP 20.8 to RP 23.4, near the Rocky Boy’s Indian Reservation, Hill County - reconstruct roadway to all weather gravel surface</t>
  </si>
  <si>
    <t xml:space="preserve">US 93 from Elvaro to Polson, Missoula and Lake Counties - wildlife crossings </t>
  </si>
  <si>
    <t>Preston North and South County Road, from the southwest corner of Section 33, T1N, R17E, northward for approximately 4 miles to Nebraska Highway 159, Sac &amp; Fox Indian Reservation, Richardson County - grading, replacing or extending structures, and approximately 6” of asphalt paving</t>
  </si>
  <si>
    <t>Intersection of Lake Las Vegas Parkway and State Route 146 (Lake Mead Drive), City of Henderson, Clark County - construction of a new interchange or grade separated intersection</t>
  </si>
  <si>
    <t>Craig Road at the Union Pacific Railroad just west of the I-15/ Craig Road interchange, City of North Las Vegas, Clark County - construction of railroad grade separation, and widening of Craig Road</t>
  </si>
  <si>
    <t>Bridge Crossing (of the Colorado River) between Bullhead City, Arizona and Laughlin, Nevada, at the Lake Mead National Recreation Area, Clark County - construction of interstate bridge crossing the Colorado River</t>
  </si>
  <si>
    <t>SR 207 (Kingsbury Grade) from the junction of US 50 to Daggett Pass, Douglas County - design of environmental improvements on SR 207, including erosion control, water quality enhancement, upgrade of drainage facilities, stabilization of roadway cut and fills slopes, rock fall mitigation, and repair/replacement of deteriorated retaining walls</t>
  </si>
  <si>
    <t>New Mexico State Highway 50 connecting Interstate 25 interchange 299 with the village of Pecos and adjacent connecting roads, Santa Fe and San Miguel Counties - transportation study</t>
  </si>
  <si>
    <t>US 491 (US 666), from MP 15.3 (Twin Lakes) to MP 84.7 (Red Valley Hwy), within the Navajo Nation, McKinley  and San Juan Counties - reconstruction of the existing two lane highway to a divided 4-lane facility</t>
  </si>
  <si>
    <t>Regional Tourism and Transportation Center at Franklin D. Roosevelt &amp;  Eleanor Roosevelt National Historic Site, Hyde Park, Dutchess County - Phase 2 of the construction of the tourism and transportation center, including various pedestrian access, shuttle and parking improvements</t>
  </si>
  <si>
    <t>Military Cutoff Road (SR 1409) from US 74 in Wilmington to the proposed I-140, Wilmington Bypass (currently under construction), New Hanover County - development of a multi-lane corridor along the entire route, including widening the existing roadway and/or constructionm of a four-lane divided facility on new location</t>
  </si>
  <si>
    <t>Fort Yates Business Loop Street, within the Standing Rock Sioux Tribe Reservation, in south central North Dakota, Sioux County - 1.3 miles of reconstruction of the community agency streets, including grading, drainage, new pavement surface, curb &amp; gutter, lighting, traffic signs, and safety items</t>
  </si>
  <si>
    <t>Lewis &amp; Clark Legacy Trail, along the Missouri River corridor throughout North Dakota - construction of system of transportation trails along the Missouri River, including paved shared use paths, single track trails, and canoe trails</t>
  </si>
  <si>
    <t>State Route 2, at the Ottawa National Wildlife Refuge, adjacent to Ottawa County Road No. 22 (Lickert-Harder Road), Ottawa County - construction of right and left turn lanes on State Route 2 at the entrance drive to the Refuge, alignment corrections to entrance drive and CR 22</t>
  </si>
  <si>
    <t>Blackstone River Bikeway, Segment 7A, within the John H. Chafee Blackstone River Valley National Heritage Corridor, in Lincoln, N. Smithfield, and Woonsocket, Providence County - construction of Segment 7A of the Blackstone River Bicycle Facility, including 1.84 miles of off-road bike path and two stream bridges</t>
  </si>
  <si>
    <t>Foothills Parkway, from U.S Highway 321 in Wears Valley to U.S. 
Highway 321 in Walland, Great Smoky Mountains National Park, Blount and Sevier Counties - construction of Bridges 1 through 8 on the “Missing Link” of Section 8E and paving of 16.1 miles of Sections 8E and 8F of the Foothills Parkway</t>
  </si>
  <si>
    <t>Ramps - IH 20 &amp; FM 3438; Interchange - FM 3438 &amp; US 84; City Street - Military Drive, all in the city of Abilene, at Dyess Air Force Base - relocation of entrance &amp; exit ramps on IH 20; construction of an interchange at FM 3438 &amp; US 84; and reconstruction of a local street on Military Drive</t>
  </si>
  <si>
    <t>Tank Destroyer Blvd. from the intersection Clear Creek Road west approximately six miles to Texas FM 116, within Fort Hood Military Installation, Coryell County - upgrade approximately six miles of existing two lane paved roadway to four lanes to include drainage structures, bridges, and traffic control</t>
  </si>
  <si>
    <t>BIA Route 35 from the Arizona state line to the community of Montezuma Creek, south of State Route 262 and east of US-191, San Juan County - roadway resurfacing</t>
  </si>
  <si>
    <t>Brown’s Park Road (County Road 1364), from MP 8 to the state line at MP 24.2, Daggett County - preliminary engineering for roadway realignment, grading and paving</t>
  </si>
  <si>
    <t>Utah State Route 262, east of US-191, from Montezuma Creek to Aneth, San Juan County - conduct an archeological survey, study and data recovery, if needed along State Route 262 on the Navajo Reservation, as part of the NEPA process to realign curves and other safety improvements</t>
  </si>
  <si>
    <t>Town Highway #22 (Churchill Road), from Vermont Route 73 to Forest Service Road #40 to the Silver Lake Recreation Area and the Moosalamoo forest service region, Brandon, Rutland County - rehabilitation of deficient bridge</t>
  </si>
  <si>
    <t>Stoughton Pond Road at North Springfield Lake, Town Highway 6, Weathersfield, Windsor County - roadway rehabilitation, including guardrail replacement and pavement resurfacing</t>
  </si>
  <si>
    <t>George Washington Memorial Parkway around the Memorial Circle and Columbia Island areas and other areas in the corridor between Humpback Bridge and Theodore Roosevelt Bridge, Arlington and Fairfax Counties - completion of a traffic and safety study</t>
  </si>
  <si>
    <t>U.S. Marine Corps Heritage Center at the intersection of Route 1 and Route 619, Prince William County - design and reconstruction of the Route 1/Route 619 intersection and other Route 1 improvements to serve the entrance to the Heritage Center</t>
  </si>
  <si>
    <t>Trap Road (Rte 676) over Dulles Access and Toll Road (Route 267) at Wolf Trap National Park, Fairfax County - feasibility and preliminary engineering of pedestrian access facility across Dulles Access and Toll Road (Route 267) from Wolf Trap National Park to Beulah Road (Route 675)</t>
  </si>
  <si>
    <t>Inchelium-Gifford Bridge between the Town of Inchelium and SR 25, at the Colville Indian Reservation, Ferry and Stevens Counties - feasibility study for a bridge to replace the existing Inchelium-Gifford Ferry System</t>
  </si>
  <si>
    <t>SR-704 (Cross Base Highway), from Thorne Lane interchange on Interstate-5 (Exit #123) and the intersection of 176 Street S and SR-7 (Pacific Avenue), between the City of Lakewood and community of Spanaway, at Fort Lewis Army Base and McChord Air Force Base, Pierce County - preliminary engineering and design for new limited access highway</t>
  </si>
  <si>
    <t>Lower Elwha Indian Reservation access roads, including Lower Elwha Road, Stratton Road and abandoned railroad right-0f-way, Clallam County - 2.5 miles of new road construction</t>
  </si>
  <si>
    <t>Roadways on the Skokomish Indian Reservation, Mason County - roadway widening, sidewalks, signing, roadway striping, and streetlights</t>
  </si>
  <si>
    <t xml:space="preserve">Seminoe Road (Carbon County Road CA 351) from 3 miles north of the town of Sinclair northeast for 31 miles (mileposts 0.0 to 31), Carbon County - Phase IV of roadway reconstruction from milepost 24.7 to 31 </t>
  </si>
  <si>
    <t>(1) - All FY2004 available PLHD funds were designated for specific projects by Congress in the conference report accompanying the FY2004 Transportation Appropriations Act (Division F of Public Law 108-199).</t>
  </si>
  <si>
    <t>PLHD FUNDS ALLOCATED TO STATE</t>
  </si>
  <si>
    <t>PLHD FUNDS YET TO BE ALLOCATED TO STATE</t>
  </si>
  <si>
    <t>South Fork Bridge over the Little Colorado River, approximately seven miles west of Eagar, Apache County - replacement of functionally obsolete bridge (County decided not to pursue this project, so funds were returned by State)</t>
  </si>
  <si>
    <t>McCarthy Creek Tram within Wrangell St. Elias National Park, within the historic right of way of the McCarthy-Dan Creek Road as it crosses McCarthy Creek near the community of McCarthy - study to determine the proper location, alternatives and cost estimates of a tram across McCarthy Creek</t>
  </si>
  <si>
    <t>Glacier Creek Road from milepost 6.3 of the Nome-Teller Highway north 3.7 miles to connect with the existing Glacier Creek Road just north of Glacier Creek, approximately 7 miles Northwest of Nome; and the Nome Bypass from Center Creek Road to the Nome-Council Highway - roadway reconstruction and bridge over Glacier Creek (State could not obligate $305,737 of these funds before lapse, so they released that amount)</t>
  </si>
  <si>
    <t>FY 2004 Public Lands Highways Discretionary (PLHD) Awards  (as of July 30, 2007)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</si>
</sst>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s>
  <fonts count="7">
    <font>
      <sz val="10"/>
      <name val="Arial"/>
      <family val="0"/>
    </font>
    <font>
      <sz val="9"/>
      <name val="Arial"/>
      <family val="2"/>
    </font>
    <font>
      <b/>
      <sz val="12"/>
      <name val="Arial"/>
      <family val="2"/>
    </font>
    <font>
      <sz val="12"/>
      <name val="Arial"/>
      <family val="2"/>
    </font>
    <font>
      <sz val="10"/>
      <name val="Arial Unicode MS"/>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applyAlignment="1">
      <alignment vertical="top"/>
    </xf>
    <xf numFmtId="0" fontId="4" fillId="0" borderId="0" xfId="0" applyFont="1" applyFill="1" applyBorder="1" applyAlignment="1">
      <alignment vertical="top" wrapText="1"/>
    </xf>
    <xf numFmtId="5" fontId="0" fillId="0" borderId="0" xfId="0" applyNumberFormat="1" applyFont="1" applyFill="1" applyBorder="1" applyAlignment="1" applyProtection="1">
      <alignment vertical="top"/>
      <protection/>
    </xf>
    <xf numFmtId="5" fontId="0" fillId="0" borderId="0" xfId="0" applyNumberFormat="1" applyFont="1" applyFill="1" applyBorder="1" applyAlignment="1" applyProtection="1">
      <alignment horizontal="center" vertical="top"/>
      <protection/>
    </xf>
    <xf numFmtId="7" fontId="0" fillId="0" borderId="0" xfId="0" applyNumberFormat="1" applyFont="1" applyFill="1" applyBorder="1" applyAlignment="1" applyProtection="1">
      <alignment vertical="top"/>
      <protection/>
    </xf>
    <xf numFmtId="7" fontId="0" fillId="0" borderId="0" xfId="0" applyNumberFormat="1"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xf>
    <xf numFmtId="5" fontId="0" fillId="0" borderId="0" xfId="0" applyNumberFormat="1" applyFont="1" applyFill="1" applyBorder="1" applyAlignment="1" applyProtection="1">
      <alignment horizontal="center" vertical="top" wrapText="1"/>
      <protection/>
    </xf>
    <xf numFmtId="5" fontId="0" fillId="0" borderId="0" xfId="0" applyNumberFormat="1" applyFont="1" applyFill="1" applyBorder="1" applyAlignment="1">
      <alignment vertical="top"/>
    </xf>
    <xf numFmtId="0" fontId="0" fillId="0" borderId="0" xfId="0" applyFill="1" applyBorder="1" applyAlignment="1">
      <alignment vertical="top" wrapText="1"/>
    </xf>
    <xf numFmtId="5" fontId="0" fillId="0" borderId="0" xfId="0" applyNumberFormat="1" applyFill="1" applyBorder="1" applyAlignment="1">
      <alignment vertical="top"/>
    </xf>
    <xf numFmtId="5" fontId="0" fillId="0" borderId="0" xfId="0" applyNumberFormat="1" applyFill="1" applyBorder="1" applyAlignment="1">
      <alignment horizontal="center" vertical="top"/>
    </xf>
    <xf numFmtId="7" fontId="0" fillId="0" borderId="0" xfId="0" applyNumberFormat="1" applyFill="1" applyBorder="1" applyAlignment="1">
      <alignment vertical="top"/>
    </xf>
    <xf numFmtId="0" fontId="0" fillId="0" borderId="0" xfId="0" applyFill="1" applyAlignment="1">
      <alignment vertical="top"/>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xf>
    <xf numFmtId="7" fontId="1" fillId="0" borderId="0" xfId="0" applyNumberFormat="1" applyFont="1" applyFill="1" applyBorder="1" applyAlignment="1">
      <alignment horizontal="center" vertical="center" wrapText="1"/>
    </xf>
    <xf numFmtId="7" fontId="0" fillId="0" borderId="0" xfId="0" applyNumberFormat="1" applyFill="1" applyBorder="1" applyAlignment="1">
      <alignment horizontal="center" vertical="center"/>
    </xf>
    <xf numFmtId="0" fontId="2" fillId="0" borderId="0" xfId="0" applyFont="1" applyFill="1" applyBorder="1" applyAlignment="1">
      <alignment vertical="center"/>
    </xf>
    <xf numFmtId="5" fontId="1"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5" fontId="0" fillId="0" borderId="0" xfId="0" applyNumberForma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2"/>
  <sheetViews>
    <sheetView tabSelected="1" workbookViewId="0" topLeftCell="A1">
      <pane ySplit="3" topLeftCell="BM4" activePane="bottomLeft" state="frozen"/>
      <selection pane="topLeft" activeCell="A1" sqref="A1"/>
      <selection pane="bottomLeft" activeCell="A1" sqref="A1:I1"/>
    </sheetView>
  </sheetViews>
  <sheetFormatPr defaultColWidth="9.140625" defaultRowHeight="12.75"/>
  <cols>
    <col min="1" max="1" width="14.00390625" style="5" customWidth="1"/>
    <col min="2" max="2" width="32.57421875" style="5" customWidth="1"/>
    <col min="3" max="4" width="14.7109375" style="16" customWidth="1"/>
    <col min="5" max="5" width="9.8515625" style="17" customWidth="1"/>
    <col min="6" max="9" width="15.00390625" style="18" customWidth="1"/>
    <col min="10" max="16384" width="8.8515625" style="5" customWidth="1"/>
  </cols>
  <sheetData>
    <row r="1" spans="1:9" s="2" customFormat="1" ht="24" customHeight="1">
      <c r="A1" s="25" t="s">
        <v>124</v>
      </c>
      <c r="B1" s="25"/>
      <c r="C1" s="25"/>
      <c r="D1" s="25"/>
      <c r="E1" s="25"/>
      <c r="F1" s="25"/>
      <c r="G1" s="25"/>
      <c r="H1" s="21"/>
      <c r="I1" s="21"/>
    </row>
    <row r="2" spans="1:9" s="3" customFormat="1" ht="27" customHeight="1">
      <c r="A2" s="28" t="s">
        <v>0</v>
      </c>
      <c r="B2" s="28" t="s">
        <v>1</v>
      </c>
      <c r="C2" s="26" t="s">
        <v>31</v>
      </c>
      <c r="D2" s="26" t="s">
        <v>45</v>
      </c>
      <c r="E2" s="26" t="s">
        <v>30</v>
      </c>
      <c r="F2" s="23" t="s">
        <v>119</v>
      </c>
      <c r="G2" s="23" t="s">
        <v>120</v>
      </c>
      <c r="H2" s="23" t="s">
        <v>17</v>
      </c>
      <c r="I2" s="23" t="s">
        <v>18</v>
      </c>
    </row>
    <row r="3" spans="1:9" s="4" customFormat="1" ht="65.25" customHeight="1">
      <c r="A3" s="29"/>
      <c r="B3" s="29"/>
      <c r="C3" s="30"/>
      <c r="D3" s="30"/>
      <c r="E3" s="27"/>
      <c r="F3" s="24"/>
      <c r="G3" s="24"/>
      <c r="H3" s="24"/>
      <c r="I3" s="24"/>
    </row>
    <row r="4" spans="1:9" s="11" customFormat="1" ht="105">
      <c r="A4" s="5" t="s">
        <v>33</v>
      </c>
      <c r="B4" s="6" t="s">
        <v>46</v>
      </c>
      <c r="C4" s="7">
        <v>500000</v>
      </c>
      <c r="D4" s="7">
        <v>458014</v>
      </c>
      <c r="E4" s="8" t="s">
        <v>43</v>
      </c>
      <c r="F4" s="9">
        <v>458014</v>
      </c>
      <c r="G4" s="10"/>
      <c r="H4" s="9" t="s">
        <v>28</v>
      </c>
      <c r="I4" s="10"/>
    </row>
    <row r="5" spans="1:9" s="11" customFormat="1" ht="120">
      <c r="A5" s="5" t="s">
        <v>19</v>
      </c>
      <c r="B5" s="6" t="s">
        <v>47</v>
      </c>
      <c r="C5" s="7">
        <v>2100000</v>
      </c>
      <c r="D5" s="7">
        <v>1923660</v>
      </c>
      <c r="E5" s="8" t="s">
        <v>43</v>
      </c>
      <c r="F5" s="9">
        <v>1923660</v>
      </c>
      <c r="G5" s="10"/>
      <c r="H5" s="9" t="s">
        <v>28</v>
      </c>
      <c r="I5" s="10"/>
    </row>
    <row r="6" spans="1:9" s="11" customFormat="1" ht="195">
      <c r="A6" s="12" t="s">
        <v>19</v>
      </c>
      <c r="B6" s="6" t="s">
        <v>123</v>
      </c>
      <c r="C6" s="7">
        <v>3000000</v>
      </c>
      <c r="D6" s="7">
        <v>2748085</v>
      </c>
      <c r="E6" s="8" t="s">
        <v>43</v>
      </c>
      <c r="F6" s="9">
        <f>2748085-305737</f>
        <v>2442348</v>
      </c>
      <c r="G6" s="10"/>
      <c r="H6" s="9" t="s">
        <v>28</v>
      </c>
      <c r="I6" s="10"/>
    </row>
    <row r="7" spans="1:9" s="11" customFormat="1" ht="150">
      <c r="A7" s="12" t="s">
        <v>19</v>
      </c>
      <c r="B7" s="6" t="s">
        <v>48</v>
      </c>
      <c r="C7" s="7">
        <v>500000</v>
      </c>
      <c r="D7" s="7">
        <v>458014</v>
      </c>
      <c r="E7" s="8" t="s">
        <v>27</v>
      </c>
      <c r="F7" s="9" t="s">
        <v>28</v>
      </c>
      <c r="G7" s="10"/>
      <c r="H7" s="9">
        <v>458014</v>
      </c>
      <c r="I7" s="10"/>
    </row>
    <row r="8" spans="1:9" s="11" customFormat="1" ht="135">
      <c r="A8" s="12" t="s">
        <v>19</v>
      </c>
      <c r="B8" s="6" t="s">
        <v>122</v>
      </c>
      <c r="C8" s="7">
        <v>200000</v>
      </c>
      <c r="D8" s="7">
        <v>183206</v>
      </c>
      <c r="E8" s="8" t="s">
        <v>0</v>
      </c>
      <c r="F8" s="9">
        <v>183206</v>
      </c>
      <c r="G8" s="10"/>
      <c r="H8" s="9"/>
      <c r="I8" s="10"/>
    </row>
    <row r="9" spans="1:9" s="11" customFormat="1" ht="90">
      <c r="A9" s="12" t="s">
        <v>19</v>
      </c>
      <c r="B9" s="6" t="s">
        <v>49</v>
      </c>
      <c r="C9" s="7">
        <v>2000000</v>
      </c>
      <c r="D9" s="7">
        <v>1832057</v>
      </c>
      <c r="E9" s="8" t="s">
        <v>27</v>
      </c>
      <c r="F9" s="9" t="s">
        <v>28</v>
      </c>
      <c r="G9" s="10"/>
      <c r="H9" s="9">
        <v>1832057</v>
      </c>
      <c r="I9" s="10"/>
    </row>
    <row r="10" spans="1:9" s="11" customFormat="1" ht="120">
      <c r="A10" s="12" t="s">
        <v>19</v>
      </c>
      <c r="B10" s="6" t="s">
        <v>50</v>
      </c>
      <c r="C10" s="7">
        <v>500000</v>
      </c>
      <c r="D10" s="7">
        <v>458014</v>
      </c>
      <c r="E10" s="8" t="s">
        <v>27</v>
      </c>
      <c r="F10" s="9" t="s">
        <v>28</v>
      </c>
      <c r="G10" s="10"/>
      <c r="H10" s="9">
        <v>458014</v>
      </c>
      <c r="I10" s="10"/>
    </row>
    <row r="11" spans="1:9" s="11" customFormat="1" ht="135">
      <c r="A11" s="12" t="s">
        <v>20</v>
      </c>
      <c r="B11" s="6" t="s">
        <v>51</v>
      </c>
      <c r="C11" s="7">
        <v>752000</v>
      </c>
      <c r="D11" s="7">
        <v>688853</v>
      </c>
      <c r="E11" s="8" t="s">
        <v>43</v>
      </c>
      <c r="F11" s="9">
        <v>688853</v>
      </c>
      <c r="G11" s="10"/>
      <c r="H11" s="9" t="s">
        <v>28</v>
      </c>
      <c r="I11" s="10"/>
    </row>
    <row r="12" spans="1:9" s="11" customFormat="1" ht="105">
      <c r="A12" s="12" t="s">
        <v>20</v>
      </c>
      <c r="B12" s="6" t="s">
        <v>121</v>
      </c>
      <c r="C12" s="7">
        <v>275000</v>
      </c>
      <c r="D12" s="7">
        <v>251908</v>
      </c>
      <c r="E12" s="8" t="s">
        <v>43</v>
      </c>
      <c r="F12" s="9"/>
      <c r="G12" s="9"/>
      <c r="H12" s="9" t="s">
        <v>28</v>
      </c>
      <c r="I12" s="10"/>
    </row>
    <row r="13" spans="1:9" s="11" customFormat="1" ht="135">
      <c r="A13" s="12" t="s">
        <v>20</v>
      </c>
      <c r="B13" s="6" t="s">
        <v>52</v>
      </c>
      <c r="C13" s="7">
        <v>7000000</v>
      </c>
      <c r="D13" s="7">
        <v>6412199</v>
      </c>
      <c r="E13" s="8" t="s">
        <v>27</v>
      </c>
      <c r="F13" s="9" t="s">
        <v>28</v>
      </c>
      <c r="G13" s="10"/>
      <c r="H13" s="9">
        <v>6412199</v>
      </c>
      <c r="I13" s="10"/>
    </row>
    <row r="14" spans="1:9" s="11" customFormat="1" ht="90">
      <c r="A14" s="12" t="s">
        <v>2</v>
      </c>
      <c r="B14" s="6" t="s">
        <v>53</v>
      </c>
      <c r="C14" s="7">
        <v>750000</v>
      </c>
      <c r="D14" s="7">
        <v>687021</v>
      </c>
      <c r="E14" s="8" t="s">
        <v>43</v>
      </c>
      <c r="F14" s="9">
        <v>687021</v>
      </c>
      <c r="G14" s="10"/>
      <c r="H14" s="9" t="s">
        <v>28</v>
      </c>
      <c r="I14" s="10"/>
    </row>
    <row r="15" spans="1:9" s="11" customFormat="1" ht="165">
      <c r="A15" s="12" t="s">
        <v>2</v>
      </c>
      <c r="B15" s="6" t="s">
        <v>54</v>
      </c>
      <c r="C15" s="7">
        <v>1000000</v>
      </c>
      <c r="D15" s="7">
        <v>916028</v>
      </c>
      <c r="E15" s="8" t="s">
        <v>43</v>
      </c>
      <c r="F15" s="9">
        <v>916028</v>
      </c>
      <c r="G15" s="10"/>
      <c r="H15" s="9" t="s">
        <v>28</v>
      </c>
      <c r="I15" s="10"/>
    </row>
    <row r="16" spans="1:9" s="11" customFormat="1" ht="90">
      <c r="A16" s="12" t="s">
        <v>2</v>
      </c>
      <c r="B16" s="6" t="s">
        <v>55</v>
      </c>
      <c r="C16" s="7">
        <v>350000</v>
      </c>
      <c r="D16" s="7">
        <v>320610</v>
      </c>
      <c r="E16" s="8" t="s">
        <v>43</v>
      </c>
      <c r="F16" s="9">
        <v>320610</v>
      </c>
      <c r="G16" s="9"/>
      <c r="H16" s="9" t="s">
        <v>28</v>
      </c>
      <c r="I16" s="10"/>
    </row>
    <row r="17" spans="1:9" s="11" customFormat="1" ht="60">
      <c r="A17" s="12" t="s">
        <v>2</v>
      </c>
      <c r="B17" s="6" t="s">
        <v>56</v>
      </c>
      <c r="C17" s="7">
        <v>325000</v>
      </c>
      <c r="D17" s="7">
        <v>297709</v>
      </c>
      <c r="E17" s="8" t="s">
        <v>43</v>
      </c>
      <c r="F17" s="9">
        <v>297709</v>
      </c>
      <c r="G17" s="10"/>
      <c r="H17" s="9" t="s">
        <v>28</v>
      </c>
      <c r="I17" s="10"/>
    </row>
    <row r="18" spans="1:9" s="11" customFormat="1" ht="105">
      <c r="A18" s="12" t="s">
        <v>2</v>
      </c>
      <c r="B18" s="6" t="s">
        <v>57</v>
      </c>
      <c r="C18" s="7">
        <v>500000</v>
      </c>
      <c r="D18" s="7">
        <v>458014</v>
      </c>
      <c r="E18" s="8" t="s">
        <v>43</v>
      </c>
      <c r="F18" s="9">
        <v>458014</v>
      </c>
      <c r="G18" s="10"/>
      <c r="H18" s="9" t="s">
        <v>28</v>
      </c>
      <c r="I18" s="10"/>
    </row>
    <row r="19" spans="1:9" s="11" customFormat="1" ht="105">
      <c r="A19" s="12" t="s">
        <v>2</v>
      </c>
      <c r="B19" s="6" t="s">
        <v>58</v>
      </c>
      <c r="C19" s="7">
        <v>1100000</v>
      </c>
      <c r="D19" s="7">
        <v>1007631</v>
      </c>
      <c r="E19" s="13" t="s">
        <v>44</v>
      </c>
      <c r="F19" s="9">
        <v>660876</v>
      </c>
      <c r="G19" s="9"/>
      <c r="H19" s="9">
        <v>346755</v>
      </c>
      <c r="I19" s="10"/>
    </row>
    <row r="20" spans="1:9" s="11" customFormat="1" ht="120">
      <c r="A20" s="12" t="s">
        <v>2</v>
      </c>
      <c r="B20" s="6" t="s">
        <v>59</v>
      </c>
      <c r="C20" s="7">
        <v>400000</v>
      </c>
      <c r="D20" s="7">
        <v>366411</v>
      </c>
      <c r="E20" s="8" t="s">
        <v>43</v>
      </c>
      <c r="F20" s="9">
        <v>366411</v>
      </c>
      <c r="G20" s="9"/>
      <c r="H20" s="9" t="s">
        <v>28</v>
      </c>
      <c r="I20" s="10"/>
    </row>
    <row r="21" spans="1:9" s="11" customFormat="1" ht="120">
      <c r="A21" s="12" t="s">
        <v>2</v>
      </c>
      <c r="B21" s="6" t="s">
        <v>60</v>
      </c>
      <c r="C21" s="7">
        <v>3000000</v>
      </c>
      <c r="D21" s="7">
        <v>2748085</v>
      </c>
      <c r="E21" s="8" t="s">
        <v>43</v>
      </c>
      <c r="F21" s="9">
        <v>2748085</v>
      </c>
      <c r="G21" s="9"/>
      <c r="H21" s="9" t="s">
        <v>28</v>
      </c>
      <c r="I21" s="10"/>
    </row>
    <row r="22" spans="1:9" s="11" customFormat="1" ht="120">
      <c r="A22" s="12" t="s">
        <v>2</v>
      </c>
      <c r="B22" s="6" t="s">
        <v>61</v>
      </c>
      <c r="C22" s="7">
        <v>1000000</v>
      </c>
      <c r="D22" s="7">
        <v>916028</v>
      </c>
      <c r="E22" s="8" t="s">
        <v>27</v>
      </c>
      <c r="F22" s="9" t="s">
        <v>28</v>
      </c>
      <c r="G22" s="10"/>
      <c r="H22" s="9">
        <v>916028</v>
      </c>
      <c r="I22" s="10"/>
    </row>
    <row r="23" spans="1:9" s="11" customFormat="1" ht="105">
      <c r="A23" s="12" t="s">
        <v>2</v>
      </c>
      <c r="B23" s="6" t="s">
        <v>62</v>
      </c>
      <c r="C23" s="7">
        <v>500000</v>
      </c>
      <c r="D23" s="7">
        <v>458014</v>
      </c>
      <c r="E23" s="8" t="s">
        <v>43</v>
      </c>
      <c r="F23" s="9">
        <v>458014</v>
      </c>
      <c r="G23" s="10"/>
      <c r="H23" s="9" t="s">
        <v>28</v>
      </c>
      <c r="I23" s="10"/>
    </row>
    <row r="24" spans="1:9" s="11" customFormat="1" ht="135">
      <c r="A24" s="12" t="s">
        <v>3</v>
      </c>
      <c r="B24" s="6" t="s">
        <v>63</v>
      </c>
      <c r="C24" s="7">
        <v>3000000</v>
      </c>
      <c r="D24" s="7">
        <v>2748085</v>
      </c>
      <c r="E24" s="8" t="s">
        <v>43</v>
      </c>
      <c r="F24" s="9">
        <v>2748085</v>
      </c>
      <c r="G24" s="10"/>
      <c r="H24" s="9" t="s">
        <v>28</v>
      </c>
      <c r="I24" s="10"/>
    </row>
    <row r="25" spans="1:9" s="11" customFormat="1" ht="105">
      <c r="A25" s="12" t="s">
        <v>3</v>
      </c>
      <c r="B25" s="6" t="s">
        <v>64</v>
      </c>
      <c r="C25" s="7">
        <v>400000</v>
      </c>
      <c r="D25" s="7">
        <v>366411</v>
      </c>
      <c r="E25" s="8" t="s">
        <v>43</v>
      </c>
      <c r="F25" s="9">
        <v>366411</v>
      </c>
      <c r="G25" s="10"/>
      <c r="H25" s="9" t="s">
        <v>28</v>
      </c>
      <c r="I25" s="10"/>
    </row>
    <row r="26" spans="1:9" s="11" customFormat="1" ht="150">
      <c r="A26" s="12" t="s">
        <v>4</v>
      </c>
      <c r="B26" s="6" t="s">
        <v>65</v>
      </c>
      <c r="C26" s="7">
        <v>1000000</v>
      </c>
      <c r="D26" s="7">
        <v>916028</v>
      </c>
      <c r="E26" s="8" t="s">
        <v>43</v>
      </c>
      <c r="F26" s="9">
        <v>916028</v>
      </c>
      <c r="G26" s="10"/>
      <c r="H26" s="9" t="s">
        <v>28</v>
      </c>
      <c r="I26" s="10"/>
    </row>
    <row r="27" spans="1:9" s="11" customFormat="1" ht="180">
      <c r="A27" s="12" t="s">
        <v>4</v>
      </c>
      <c r="B27" s="6" t="s">
        <v>66</v>
      </c>
      <c r="C27" s="7">
        <v>1000000</v>
      </c>
      <c r="D27" s="7">
        <v>916028</v>
      </c>
      <c r="E27" s="8" t="s">
        <v>43</v>
      </c>
      <c r="F27" s="9">
        <v>916028</v>
      </c>
      <c r="G27" s="10"/>
      <c r="H27" s="9" t="s">
        <v>28</v>
      </c>
      <c r="I27" s="10"/>
    </row>
    <row r="28" spans="1:9" s="11" customFormat="1" ht="90">
      <c r="A28" s="12" t="s">
        <v>21</v>
      </c>
      <c r="B28" s="6" t="s">
        <v>67</v>
      </c>
      <c r="C28" s="7">
        <v>4000000</v>
      </c>
      <c r="D28" s="7">
        <v>3664114</v>
      </c>
      <c r="E28" s="13" t="s">
        <v>44</v>
      </c>
      <c r="F28" s="9">
        <v>400000</v>
      </c>
      <c r="G28" s="10"/>
      <c r="H28" s="9">
        <v>3264114</v>
      </c>
      <c r="I28" s="10"/>
    </row>
    <row r="29" spans="1:9" s="11" customFormat="1" ht="75">
      <c r="A29" s="12" t="s">
        <v>21</v>
      </c>
      <c r="B29" s="6" t="s">
        <v>68</v>
      </c>
      <c r="C29" s="7">
        <v>50000</v>
      </c>
      <c r="D29" s="7">
        <v>45802</v>
      </c>
      <c r="E29" s="8" t="s">
        <v>27</v>
      </c>
      <c r="F29" s="9" t="s">
        <v>28</v>
      </c>
      <c r="G29" s="10"/>
      <c r="H29" s="9">
        <v>45802</v>
      </c>
      <c r="I29" s="10"/>
    </row>
    <row r="30" spans="1:9" s="11" customFormat="1" ht="90">
      <c r="A30" s="12" t="s">
        <v>22</v>
      </c>
      <c r="B30" s="6" t="s">
        <v>69</v>
      </c>
      <c r="C30" s="7">
        <v>3000000</v>
      </c>
      <c r="D30" s="7">
        <v>2748085</v>
      </c>
      <c r="E30" s="8" t="s">
        <v>43</v>
      </c>
      <c r="F30" s="9">
        <f>2748085</f>
        <v>2748085</v>
      </c>
      <c r="G30" s="10"/>
      <c r="H30" s="9" t="s">
        <v>28</v>
      </c>
      <c r="I30" s="10"/>
    </row>
    <row r="31" spans="1:9" s="11" customFormat="1" ht="120">
      <c r="A31" s="12" t="s">
        <v>22</v>
      </c>
      <c r="B31" s="6" t="s">
        <v>70</v>
      </c>
      <c r="C31" s="7">
        <v>500000</v>
      </c>
      <c r="D31" s="7">
        <v>458014</v>
      </c>
      <c r="E31" s="8" t="s">
        <v>43</v>
      </c>
      <c r="F31" s="9">
        <v>458014</v>
      </c>
      <c r="G31" s="10"/>
      <c r="H31" s="9" t="s">
        <v>28</v>
      </c>
      <c r="I31" s="10"/>
    </row>
    <row r="32" spans="1:9" s="11" customFormat="1" ht="180">
      <c r="A32" s="12" t="s">
        <v>34</v>
      </c>
      <c r="B32" s="6" t="s">
        <v>71</v>
      </c>
      <c r="C32" s="7">
        <v>307000</v>
      </c>
      <c r="D32" s="7">
        <v>281221</v>
      </c>
      <c r="E32" s="8" t="s">
        <v>27</v>
      </c>
      <c r="F32" s="9" t="s">
        <v>28</v>
      </c>
      <c r="G32" s="10"/>
      <c r="H32" s="9">
        <v>281221</v>
      </c>
      <c r="I32" s="10"/>
    </row>
    <row r="33" spans="1:9" s="11" customFormat="1" ht="105">
      <c r="A33" s="12" t="s">
        <v>35</v>
      </c>
      <c r="B33" s="6" t="s">
        <v>72</v>
      </c>
      <c r="C33" s="7">
        <v>300000</v>
      </c>
      <c r="D33" s="7">
        <v>274809</v>
      </c>
      <c r="E33" s="8" t="s">
        <v>43</v>
      </c>
      <c r="F33" s="9">
        <v>274809</v>
      </c>
      <c r="G33" s="10"/>
      <c r="H33" s="9" t="s">
        <v>28</v>
      </c>
      <c r="I33" s="10"/>
    </row>
    <row r="34" spans="1:9" s="11" customFormat="1" ht="105">
      <c r="A34" s="12" t="s">
        <v>35</v>
      </c>
      <c r="B34" s="6" t="s">
        <v>73</v>
      </c>
      <c r="C34" s="7">
        <v>808000</v>
      </c>
      <c r="D34" s="7">
        <v>740151</v>
      </c>
      <c r="E34" s="8" t="s">
        <v>27</v>
      </c>
      <c r="F34" s="9" t="s">
        <v>28</v>
      </c>
      <c r="G34" s="10"/>
      <c r="H34" s="9">
        <v>740151</v>
      </c>
      <c r="I34" s="10"/>
    </row>
    <row r="35" spans="1:9" s="11" customFormat="1" ht="45">
      <c r="A35" s="12" t="s">
        <v>6</v>
      </c>
      <c r="B35" s="6" t="s">
        <v>74</v>
      </c>
      <c r="C35" s="7">
        <v>400000</v>
      </c>
      <c r="D35" s="7">
        <v>366411</v>
      </c>
      <c r="E35" s="8" t="s">
        <v>43</v>
      </c>
      <c r="F35" s="9">
        <v>366411</v>
      </c>
      <c r="G35" s="10"/>
      <c r="H35" s="9" t="s">
        <v>28</v>
      </c>
      <c r="I35" s="10"/>
    </row>
    <row r="36" spans="1:9" s="11" customFormat="1" ht="90">
      <c r="A36" s="12" t="s">
        <v>6</v>
      </c>
      <c r="B36" s="6" t="s">
        <v>75</v>
      </c>
      <c r="C36" s="7">
        <v>1000000</v>
      </c>
      <c r="D36" s="7">
        <v>916028</v>
      </c>
      <c r="E36" s="8" t="s">
        <v>43</v>
      </c>
      <c r="F36" s="9">
        <v>916028</v>
      </c>
      <c r="G36" s="10"/>
      <c r="H36" s="9" t="s">
        <v>28</v>
      </c>
      <c r="I36" s="10"/>
    </row>
    <row r="37" spans="1:9" s="11" customFormat="1" ht="195">
      <c r="A37" s="12" t="s">
        <v>7</v>
      </c>
      <c r="B37" s="6" t="s">
        <v>76</v>
      </c>
      <c r="C37" s="7">
        <v>400000</v>
      </c>
      <c r="D37" s="7">
        <v>366411</v>
      </c>
      <c r="E37" s="8" t="s">
        <v>27</v>
      </c>
      <c r="F37" s="9" t="s">
        <v>28</v>
      </c>
      <c r="G37" s="10"/>
      <c r="H37" s="9">
        <v>366411</v>
      </c>
      <c r="I37" s="10"/>
    </row>
    <row r="38" spans="1:9" s="11" customFormat="1" ht="120">
      <c r="A38" s="12" t="s">
        <v>7</v>
      </c>
      <c r="B38" s="6" t="s">
        <v>77</v>
      </c>
      <c r="C38" s="7">
        <v>800000</v>
      </c>
      <c r="D38" s="7">
        <v>732823</v>
      </c>
      <c r="E38" s="8" t="s">
        <v>43</v>
      </c>
      <c r="F38" s="9">
        <v>732823</v>
      </c>
      <c r="G38" s="10"/>
      <c r="H38" s="9" t="s">
        <v>28</v>
      </c>
      <c r="I38" s="10"/>
    </row>
    <row r="39" spans="1:9" s="11" customFormat="1" ht="45">
      <c r="A39" s="12" t="s">
        <v>23</v>
      </c>
      <c r="B39" s="6" t="s">
        <v>78</v>
      </c>
      <c r="C39" s="7">
        <v>465000</v>
      </c>
      <c r="D39" s="7">
        <v>425953</v>
      </c>
      <c r="E39" s="8" t="s">
        <v>27</v>
      </c>
      <c r="F39" s="9" t="s">
        <v>28</v>
      </c>
      <c r="G39" s="10"/>
      <c r="H39" s="9">
        <v>425953</v>
      </c>
      <c r="I39" s="10"/>
    </row>
    <row r="40" spans="1:9" s="11" customFormat="1" ht="180">
      <c r="A40" s="12" t="s">
        <v>23</v>
      </c>
      <c r="B40" s="6" t="s">
        <v>79</v>
      </c>
      <c r="C40" s="7">
        <v>800000</v>
      </c>
      <c r="D40" s="7">
        <v>732823</v>
      </c>
      <c r="E40" s="8" t="s">
        <v>27</v>
      </c>
      <c r="F40" s="9" t="s">
        <v>28</v>
      </c>
      <c r="G40" s="10"/>
      <c r="H40" s="9">
        <v>732823</v>
      </c>
      <c r="I40" s="10"/>
    </row>
    <row r="41" spans="1:9" s="11" customFormat="1" ht="165">
      <c r="A41" s="12" t="s">
        <v>23</v>
      </c>
      <c r="B41" s="6" t="s">
        <v>80</v>
      </c>
      <c r="C41" s="7">
        <v>400000</v>
      </c>
      <c r="D41" s="7">
        <v>366411</v>
      </c>
      <c r="E41" s="8" t="s">
        <v>27</v>
      </c>
      <c r="F41" s="9" t="s">
        <v>28</v>
      </c>
      <c r="G41" s="10"/>
      <c r="H41" s="9">
        <v>366411</v>
      </c>
      <c r="I41" s="10"/>
    </row>
    <row r="42" spans="1:9" s="11" customFormat="1" ht="75">
      <c r="A42" s="12" t="s">
        <v>8</v>
      </c>
      <c r="B42" s="6" t="s">
        <v>81</v>
      </c>
      <c r="C42" s="7">
        <v>1200000</v>
      </c>
      <c r="D42" s="7">
        <v>1099234</v>
      </c>
      <c r="E42" s="8" t="s">
        <v>43</v>
      </c>
      <c r="F42" s="9">
        <v>1099234</v>
      </c>
      <c r="G42" s="10"/>
      <c r="H42" s="9" t="s">
        <v>28</v>
      </c>
      <c r="I42" s="10"/>
    </row>
    <row r="43" spans="1:9" s="11" customFormat="1" ht="120">
      <c r="A43" s="12" t="s">
        <v>36</v>
      </c>
      <c r="B43" s="6" t="s">
        <v>82</v>
      </c>
      <c r="C43" s="7">
        <v>2000000</v>
      </c>
      <c r="D43" s="7">
        <v>1832057</v>
      </c>
      <c r="E43" s="8" t="s">
        <v>43</v>
      </c>
      <c r="F43" s="9">
        <v>1832057</v>
      </c>
      <c r="G43" s="10"/>
      <c r="H43" s="9" t="s">
        <v>28</v>
      </c>
      <c r="I43" s="10"/>
    </row>
    <row r="44" spans="1:9" s="11" customFormat="1" ht="135">
      <c r="A44" s="5" t="s">
        <v>37</v>
      </c>
      <c r="B44" s="6" t="s">
        <v>83</v>
      </c>
      <c r="C44" s="7">
        <v>500000</v>
      </c>
      <c r="D44" s="7">
        <v>458014</v>
      </c>
      <c r="E44" s="13" t="s">
        <v>27</v>
      </c>
      <c r="F44" s="9" t="s">
        <v>28</v>
      </c>
      <c r="G44" s="10"/>
      <c r="H44" s="9">
        <v>458014</v>
      </c>
      <c r="I44" s="10"/>
    </row>
    <row r="45" spans="1:9" s="11" customFormat="1" ht="150">
      <c r="A45" s="5" t="s">
        <v>37</v>
      </c>
      <c r="B45" s="6" t="s">
        <v>84</v>
      </c>
      <c r="C45" s="7">
        <v>1425000</v>
      </c>
      <c r="D45" s="7">
        <v>1305341</v>
      </c>
      <c r="E45" s="8" t="s">
        <v>27</v>
      </c>
      <c r="F45" s="9" t="s">
        <v>28</v>
      </c>
      <c r="G45" s="10"/>
      <c r="H45" s="9">
        <v>1305341</v>
      </c>
      <c r="I45" s="10"/>
    </row>
    <row r="46" spans="1:9" s="11" customFormat="1" ht="60">
      <c r="A46" s="5" t="s">
        <v>37</v>
      </c>
      <c r="B46" s="6" t="s">
        <v>85</v>
      </c>
      <c r="C46" s="14">
        <v>150000</v>
      </c>
      <c r="D46" s="7">
        <v>137404</v>
      </c>
      <c r="E46" s="8" t="s">
        <v>43</v>
      </c>
      <c r="F46" s="9">
        <v>137404</v>
      </c>
      <c r="G46" s="10"/>
      <c r="H46" s="9" t="s">
        <v>28</v>
      </c>
      <c r="I46" s="10"/>
    </row>
    <row r="47" spans="1:9" s="11" customFormat="1" ht="90">
      <c r="A47" s="5" t="s">
        <v>24</v>
      </c>
      <c r="B47" s="6" t="s">
        <v>86</v>
      </c>
      <c r="C47" s="14">
        <v>1500000</v>
      </c>
      <c r="D47" s="7">
        <v>1374043</v>
      </c>
      <c r="E47" s="8" t="s">
        <v>27</v>
      </c>
      <c r="F47" s="9" t="s">
        <v>28</v>
      </c>
      <c r="G47" s="10"/>
      <c r="H47" s="9">
        <v>1374043</v>
      </c>
      <c r="I47" s="10"/>
    </row>
    <row r="48" spans="1:9" s="11" customFormat="1" ht="90">
      <c r="A48" s="5" t="s">
        <v>24</v>
      </c>
      <c r="B48" s="6" t="s">
        <v>87</v>
      </c>
      <c r="C48" s="14">
        <v>1420000</v>
      </c>
      <c r="D48" s="7">
        <v>1300760</v>
      </c>
      <c r="E48" s="8" t="s">
        <v>27</v>
      </c>
      <c r="F48" s="9" t="s">
        <v>28</v>
      </c>
      <c r="G48" s="10"/>
      <c r="H48" s="9">
        <v>1300760</v>
      </c>
      <c r="I48" s="10"/>
    </row>
    <row r="49" spans="1:9" s="11" customFormat="1" ht="45">
      <c r="A49" s="5" t="s">
        <v>24</v>
      </c>
      <c r="B49" s="6" t="s">
        <v>88</v>
      </c>
      <c r="C49" s="14">
        <v>1000000</v>
      </c>
      <c r="D49" s="7">
        <v>916028</v>
      </c>
      <c r="E49" s="8" t="s">
        <v>43</v>
      </c>
      <c r="F49" s="9">
        <v>916028</v>
      </c>
      <c r="G49" s="10"/>
      <c r="H49" s="9" t="s">
        <v>28</v>
      </c>
      <c r="I49" s="10"/>
    </row>
    <row r="50" spans="1:9" s="11" customFormat="1" ht="135">
      <c r="A50" s="15" t="s">
        <v>14</v>
      </c>
      <c r="B50" s="6" t="s">
        <v>89</v>
      </c>
      <c r="C50" s="14">
        <v>650000</v>
      </c>
      <c r="D50" s="7">
        <v>595419</v>
      </c>
      <c r="E50" s="8" t="s">
        <v>43</v>
      </c>
      <c r="F50" s="9">
        <v>595419</v>
      </c>
      <c r="G50" s="10"/>
      <c r="H50" s="9" t="s">
        <v>28</v>
      </c>
      <c r="I50" s="10"/>
    </row>
    <row r="51" spans="1:9" s="11" customFormat="1" ht="90">
      <c r="A51" s="5" t="s">
        <v>9</v>
      </c>
      <c r="B51" s="6" t="s">
        <v>90</v>
      </c>
      <c r="C51" s="14">
        <v>2000000</v>
      </c>
      <c r="D51" s="7">
        <v>1832057</v>
      </c>
      <c r="E51" s="8" t="s">
        <v>43</v>
      </c>
      <c r="F51" s="9">
        <v>1832057</v>
      </c>
      <c r="G51" s="10"/>
      <c r="H51" s="9" t="s">
        <v>28</v>
      </c>
      <c r="I51" s="10"/>
    </row>
    <row r="52" spans="1:9" s="11" customFormat="1" ht="90">
      <c r="A52" s="5" t="s">
        <v>9</v>
      </c>
      <c r="B52" s="6" t="s">
        <v>91</v>
      </c>
      <c r="C52" s="14">
        <v>3000000</v>
      </c>
      <c r="D52" s="7">
        <v>2748085</v>
      </c>
      <c r="E52" s="8" t="s">
        <v>43</v>
      </c>
      <c r="F52" s="9">
        <v>2748085</v>
      </c>
      <c r="G52" s="9"/>
      <c r="H52" s="9" t="s">
        <v>28</v>
      </c>
      <c r="I52" s="10"/>
    </row>
    <row r="53" spans="1:9" ht="105">
      <c r="A53" s="5" t="s">
        <v>9</v>
      </c>
      <c r="B53" s="6" t="s">
        <v>92</v>
      </c>
      <c r="C53" s="14">
        <v>500000</v>
      </c>
      <c r="D53" s="7">
        <v>458014</v>
      </c>
      <c r="E53" s="8" t="s">
        <v>43</v>
      </c>
      <c r="F53" s="9">
        <v>458014</v>
      </c>
      <c r="G53" s="9"/>
      <c r="H53" s="9" t="s">
        <v>28</v>
      </c>
      <c r="I53" s="10"/>
    </row>
    <row r="54" spans="1:9" ht="150">
      <c r="A54" s="5" t="s">
        <v>9</v>
      </c>
      <c r="B54" s="6" t="s">
        <v>93</v>
      </c>
      <c r="C54" s="14">
        <v>1200000</v>
      </c>
      <c r="D54" s="7">
        <v>1099234</v>
      </c>
      <c r="E54" s="8" t="s">
        <v>43</v>
      </c>
      <c r="F54" s="9">
        <v>1099234</v>
      </c>
      <c r="G54" s="9"/>
      <c r="H54" s="9" t="s">
        <v>28</v>
      </c>
      <c r="I54" s="10"/>
    </row>
    <row r="55" spans="1:9" ht="90">
      <c r="A55" s="5" t="s">
        <v>25</v>
      </c>
      <c r="B55" s="6" t="s">
        <v>94</v>
      </c>
      <c r="C55" s="14">
        <v>375000</v>
      </c>
      <c r="D55" s="7">
        <v>343511</v>
      </c>
      <c r="E55" s="13" t="s">
        <v>27</v>
      </c>
      <c r="F55" s="9" t="s">
        <v>28</v>
      </c>
      <c r="G55" s="10"/>
      <c r="H55" s="9">
        <v>343511</v>
      </c>
      <c r="I55" s="10"/>
    </row>
    <row r="56" spans="1:9" ht="105">
      <c r="A56" s="5" t="s">
        <v>25</v>
      </c>
      <c r="B56" s="6" t="s">
        <v>95</v>
      </c>
      <c r="C56" s="14">
        <v>1000000</v>
      </c>
      <c r="D56" s="7">
        <v>916028</v>
      </c>
      <c r="E56" s="8" t="s">
        <v>43</v>
      </c>
      <c r="F56" s="9">
        <v>916028</v>
      </c>
      <c r="G56" s="9"/>
      <c r="H56" s="9" t="s">
        <v>28</v>
      </c>
      <c r="I56" s="10"/>
    </row>
    <row r="57" spans="1:9" ht="120">
      <c r="A57" s="5" t="s">
        <v>38</v>
      </c>
      <c r="B57" s="6" t="s">
        <v>96</v>
      </c>
      <c r="C57" s="14">
        <v>1250000</v>
      </c>
      <c r="D57" s="7">
        <v>1145036</v>
      </c>
      <c r="E57" s="8" t="s">
        <v>27</v>
      </c>
      <c r="F57" s="9" t="s">
        <v>28</v>
      </c>
      <c r="G57" s="10"/>
      <c r="H57" s="9">
        <v>1145036</v>
      </c>
      <c r="I57" s="10"/>
    </row>
    <row r="58" spans="1:9" ht="150">
      <c r="A58" s="5" t="s">
        <v>39</v>
      </c>
      <c r="B58" s="6" t="s">
        <v>97</v>
      </c>
      <c r="C58" s="14">
        <v>400000</v>
      </c>
      <c r="D58" s="7">
        <v>366411</v>
      </c>
      <c r="E58" s="8" t="s">
        <v>43</v>
      </c>
      <c r="F58" s="9">
        <v>366411</v>
      </c>
      <c r="G58" s="10"/>
      <c r="H58" s="9" t="s">
        <v>28</v>
      </c>
      <c r="I58" s="10"/>
    </row>
    <row r="59" spans="1:9" ht="135">
      <c r="A59" s="5" t="s">
        <v>15</v>
      </c>
      <c r="B59" s="6" t="s">
        <v>98</v>
      </c>
      <c r="C59" s="16">
        <v>550000</v>
      </c>
      <c r="D59" s="7">
        <v>503816</v>
      </c>
      <c r="E59" s="8" t="s">
        <v>27</v>
      </c>
      <c r="F59" s="9" t="s">
        <v>28</v>
      </c>
      <c r="G59" s="10"/>
      <c r="H59" s="9">
        <v>503816</v>
      </c>
      <c r="I59" s="10"/>
    </row>
    <row r="60" spans="1:9" ht="105">
      <c r="A60" s="5" t="s">
        <v>15</v>
      </c>
      <c r="B60" s="6" t="s">
        <v>99</v>
      </c>
      <c r="C60" s="16">
        <v>400000</v>
      </c>
      <c r="D60" s="7">
        <v>366411</v>
      </c>
      <c r="E60" s="8" t="s">
        <v>43</v>
      </c>
      <c r="F60" s="9">
        <v>366411</v>
      </c>
      <c r="G60" s="9"/>
      <c r="H60" s="9" t="s">
        <v>28</v>
      </c>
      <c r="I60" s="10"/>
    </row>
    <row r="61" spans="1:9" ht="135">
      <c r="A61" s="5" t="s">
        <v>40</v>
      </c>
      <c r="B61" s="6" t="s">
        <v>100</v>
      </c>
      <c r="C61" s="16">
        <v>500000</v>
      </c>
      <c r="D61" s="7">
        <v>458014</v>
      </c>
      <c r="E61" s="8" t="s">
        <v>43</v>
      </c>
      <c r="F61" s="9">
        <v>458014</v>
      </c>
      <c r="G61" s="9"/>
      <c r="H61" s="9" t="s">
        <v>28</v>
      </c>
      <c r="I61" s="10"/>
    </row>
    <row r="62" spans="1:9" ht="150">
      <c r="A62" s="5" t="s">
        <v>41</v>
      </c>
      <c r="B62" s="6" t="s">
        <v>101</v>
      </c>
      <c r="C62" s="16">
        <v>1500000</v>
      </c>
      <c r="D62" s="7">
        <v>1374043</v>
      </c>
      <c r="E62" s="8" t="s">
        <v>43</v>
      </c>
      <c r="F62" s="9">
        <v>1374043</v>
      </c>
      <c r="G62" s="10"/>
      <c r="H62" s="9" t="s">
        <v>28</v>
      </c>
      <c r="I62" s="10"/>
    </row>
    <row r="63" spans="1:9" ht="135">
      <c r="A63" s="5" t="s">
        <v>42</v>
      </c>
      <c r="B63" s="6" t="s">
        <v>102</v>
      </c>
      <c r="C63" s="16">
        <v>900000</v>
      </c>
      <c r="D63" s="7">
        <v>824426</v>
      </c>
      <c r="E63" s="8" t="s">
        <v>27</v>
      </c>
      <c r="F63" s="9" t="s">
        <v>28</v>
      </c>
      <c r="G63" s="10"/>
      <c r="H63" s="9">
        <v>824426</v>
      </c>
      <c r="I63" s="10"/>
    </row>
    <row r="64" spans="1:9" ht="135">
      <c r="A64" s="5" t="s">
        <v>10</v>
      </c>
      <c r="B64" s="6" t="s">
        <v>103</v>
      </c>
      <c r="C64" s="16">
        <v>1368000</v>
      </c>
      <c r="D64" s="7">
        <v>1253127</v>
      </c>
      <c r="E64" s="8" t="s">
        <v>43</v>
      </c>
      <c r="F64" s="9">
        <v>1253127</v>
      </c>
      <c r="G64" s="10"/>
      <c r="H64" s="9" t="s">
        <v>28</v>
      </c>
      <c r="I64" s="10"/>
    </row>
    <row r="65" spans="1:9" ht="135">
      <c r="A65" s="5" t="s">
        <v>10</v>
      </c>
      <c r="B65" s="6" t="s">
        <v>104</v>
      </c>
      <c r="C65" s="16">
        <v>1000000</v>
      </c>
      <c r="D65" s="7">
        <v>916028</v>
      </c>
      <c r="E65" s="8" t="s">
        <v>27</v>
      </c>
      <c r="F65" s="9" t="s">
        <v>28</v>
      </c>
      <c r="G65" s="10"/>
      <c r="H65" s="9">
        <v>916028</v>
      </c>
      <c r="I65" s="10"/>
    </row>
    <row r="66" spans="1:9" ht="75">
      <c r="A66" s="5" t="s">
        <v>11</v>
      </c>
      <c r="B66" s="6" t="s">
        <v>105</v>
      </c>
      <c r="C66" s="16">
        <v>1000000</v>
      </c>
      <c r="D66" s="7">
        <v>916028</v>
      </c>
      <c r="E66" s="8" t="s">
        <v>27</v>
      </c>
      <c r="F66" s="9" t="s">
        <v>28</v>
      </c>
      <c r="G66" s="10"/>
      <c r="H66" s="9">
        <v>916028</v>
      </c>
      <c r="I66" s="10"/>
    </row>
    <row r="67" spans="1:9" ht="75">
      <c r="A67" s="5" t="s">
        <v>11</v>
      </c>
      <c r="B67" s="6" t="s">
        <v>106</v>
      </c>
      <c r="C67" s="16">
        <v>1000000</v>
      </c>
      <c r="D67" s="7">
        <v>916028</v>
      </c>
      <c r="E67" s="8" t="s">
        <v>43</v>
      </c>
      <c r="F67" s="9">
        <v>916028</v>
      </c>
      <c r="G67" s="9"/>
      <c r="H67" s="9" t="s">
        <v>28</v>
      </c>
      <c r="I67" s="10"/>
    </row>
    <row r="68" spans="1:9" ht="135">
      <c r="A68" s="5" t="s">
        <v>11</v>
      </c>
      <c r="B68" s="6" t="s">
        <v>107</v>
      </c>
      <c r="C68" s="16">
        <v>1250000</v>
      </c>
      <c r="D68" s="7">
        <v>1145036</v>
      </c>
      <c r="E68" s="8" t="s">
        <v>43</v>
      </c>
      <c r="F68" s="9">
        <v>1145036</v>
      </c>
      <c r="G68" s="10"/>
      <c r="H68" s="9" t="s">
        <v>28</v>
      </c>
      <c r="I68" s="10"/>
    </row>
    <row r="69" spans="1:9" ht="105">
      <c r="A69" s="5" t="s">
        <v>26</v>
      </c>
      <c r="B69" s="6" t="s">
        <v>108</v>
      </c>
      <c r="C69" s="16">
        <v>150000</v>
      </c>
      <c r="D69" s="7">
        <v>137404</v>
      </c>
      <c r="E69" s="8" t="s">
        <v>43</v>
      </c>
      <c r="F69" s="9">
        <v>137404</v>
      </c>
      <c r="G69" s="10"/>
      <c r="H69" s="9" t="s">
        <v>28</v>
      </c>
      <c r="I69" s="10"/>
    </row>
    <row r="70" spans="1:9" ht="90">
      <c r="A70" s="5" t="s">
        <v>26</v>
      </c>
      <c r="B70" s="6" t="s">
        <v>109</v>
      </c>
      <c r="C70" s="16">
        <v>100000</v>
      </c>
      <c r="D70" s="7">
        <v>91603</v>
      </c>
      <c r="E70" s="8" t="s">
        <v>43</v>
      </c>
      <c r="F70" s="9">
        <v>91603</v>
      </c>
      <c r="G70" s="10"/>
      <c r="H70" s="9" t="s">
        <v>28</v>
      </c>
      <c r="I70" s="10"/>
    </row>
    <row r="71" spans="1:9" ht="120">
      <c r="A71" s="5" t="s">
        <v>12</v>
      </c>
      <c r="B71" s="6" t="s">
        <v>110</v>
      </c>
      <c r="C71" s="16">
        <v>600000</v>
      </c>
      <c r="D71" s="7">
        <v>549617</v>
      </c>
      <c r="E71" s="8" t="s">
        <v>27</v>
      </c>
      <c r="F71" s="9" t="s">
        <v>28</v>
      </c>
      <c r="G71" s="10"/>
      <c r="H71" s="9">
        <v>549617</v>
      </c>
      <c r="I71" s="10"/>
    </row>
    <row r="72" spans="1:9" ht="105">
      <c r="A72" s="5" t="s">
        <v>12</v>
      </c>
      <c r="B72" s="6" t="s">
        <v>111</v>
      </c>
      <c r="C72" s="16">
        <v>650000</v>
      </c>
      <c r="D72" s="7">
        <v>595419</v>
      </c>
      <c r="E72" s="8" t="s">
        <v>43</v>
      </c>
      <c r="F72" s="9">
        <v>595419</v>
      </c>
      <c r="G72" s="10"/>
      <c r="H72" s="9" t="s">
        <v>28</v>
      </c>
      <c r="I72" s="10"/>
    </row>
    <row r="73" spans="1:9" ht="135">
      <c r="A73" s="5" t="s">
        <v>12</v>
      </c>
      <c r="B73" s="6" t="s">
        <v>112</v>
      </c>
      <c r="C73" s="16">
        <v>750000</v>
      </c>
      <c r="D73" s="7">
        <v>687021</v>
      </c>
      <c r="E73" s="8" t="s">
        <v>43</v>
      </c>
      <c r="F73" s="9">
        <v>307021</v>
      </c>
      <c r="G73" s="10"/>
      <c r="H73" s="9">
        <v>380000</v>
      </c>
      <c r="I73" s="10"/>
    </row>
    <row r="74" spans="1:9" ht="90">
      <c r="A74" s="5" t="s">
        <v>13</v>
      </c>
      <c r="B74" s="6" t="s">
        <v>113</v>
      </c>
      <c r="C74" s="16">
        <v>120000</v>
      </c>
      <c r="D74" s="7">
        <v>109924</v>
      </c>
      <c r="E74" s="8" t="s">
        <v>27</v>
      </c>
      <c r="F74" s="9" t="s">
        <v>28</v>
      </c>
      <c r="G74" s="10"/>
      <c r="H74" s="9">
        <v>109924</v>
      </c>
      <c r="I74" s="10"/>
    </row>
    <row r="75" spans="1:9" ht="165">
      <c r="A75" s="5" t="s">
        <v>13</v>
      </c>
      <c r="B75" s="6" t="s">
        <v>114</v>
      </c>
      <c r="C75" s="16">
        <v>750000</v>
      </c>
      <c r="D75" s="7">
        <v>687021</v>
      </c>
      <c r="E75" s="8" t="s">
        <v>43</v>
      </c>
      <c r="F75" s="9">
        <v>687021</v>
      </c>
      <c r="G75" s="10"/>
      <c r="H75" s="9" t="s">
        <v>28</v>
      </c>
      <c r="I75" s="10"/>
    </row>
    <row r="76" spans="1:9" ht="75">
      <c r="A76" s="5" t="s">
        <v>13</v>
      </c>
      <c r="B76" s="6" t="s">
        <v>115</v>
      </c>
      <c r="C76" s="16">
        <v>2300000</v>
      </c>
      <c r="D76" s="7">
        <v>2106865</v>
      </c>
      <c r="E76" s="8" t="s">
        <v>27</v>
      </c>
      <c r="F76" s="9" t="s">
        <v>28</v>
      </c>
      <c r="G76" s="10"/>
      <c r="H76" s="9">
        <v>2106865</v>
      </c>
      <c r="I76" s="10"/>
    </row>
    <row r="77" spans="1:9" ht="75">
      <c r="A77" s="5" t="s">
        <v>13</v>
      </c>
      <c r="B77" s="6" t="s">
        <v>116</v>
      </c>
      <c r="C77" s="16">
        <v>1300000</v>
      </c>
      <c r="D77" s="7">
        <v>1190837</v>
      </c>
      <c r="E77" s="8" t="s">
        <v>27</v>
      </c>
      <c r="F77" s="9" t="s">
        <v>28</v>
      </c>
      <c r="G77" s="10"/>
      <c r="H77" s="9">
        <v>1190837</v>
      </c>
      <c r="I77" s="10"/>
    </row>
    <row r="78" spans="1:9" ht="105">
      <c r="A78" s="5" t="s">
        <v>16</v>
      </c>
      <c r="B78" s="6" t="s">
        <v>117</v>
      </c>
      <c r="C78" s="16">
        <v>3500000</v>
      </c>
      <c r="D78" s="7">
        <v>3206099</v>
      </c>
      <c r="E78" s="8" t="s">
        <v>43</v>
      </c>
      <c r="F78" s="9">
        <v>3206099</v>
      </c>
      <c r="G78" s="10"/>
      <c r="H78" s="9" t="s">
        <v>28</v>
      </c>
      <c r="I78" s="10"/>
    </row>
    <row r="79" spans="1:9" ht="12.75">
      <c r="A79" s="5" t="s">
        <v>5</v>
      </c>
      <c r="C79" s="16">
        <f>SUM(C4:C78)</f>
        <v>83640000</v>
      </c>
      <c r="D79" s="16">
        <f>SUM(D4:D78)</f>
        <v>76616612</v>
      </c>
      <c r="F79" s="18">
        <f>SUM(F4:F78)</f>
        <v>45988768</v>
      </c>
      <c r="G79" s="18">
        <f>SUM(G4:G78)</f>
        <v>0</v>
      </c>
      <c r="H79" s="18">
        <f>SUM(H4:H78)</f>
        <v>30070199</v>
      </c>
      <c r="I79" s="18">
        <f>SUM(I4:I78)</f>
        <v>0</v>
      </c>
    </row>
    <row r="80" spans="1:9" s="1" customFormat="1" ht="35.25" customHeight="1">
      <c r="A80" s="20" t="s">
        <v>118</v>
      </c>
      <c r="B80" s="20"/>
      <c r="C80" s="20"/>
      <c r="D80" s="20"/>
      <c r="E80" s="20"/>
      <c r="F80" s="20"/>
      <c r="G80" s="20"/>
      <c r="H80" s="20"/>
      <c r="I80" s="21"/>
    </row>
    <row r="81" spans="1:9" s="1" customFormat="1" ht="52.5" customHeight="1">
      <c r="A81" s="20" t="s">
        <v>32</v>
      </c>
      <c r="B81" s="20"/>
      <c r="C81" s="20"/>
      <c r="D81" s="20"/>
      <c r="E81" s="20"/>
      <c r="F81" s="20"/>
      <c r="G81" s="20"/>
      <c r="H81" s="20"/>
      <c r="I81" s="21"/>
    </row>
    <row r="82" spans="1:9" s="19" customFormat="1" ht="34.5" customHeight="1">
      <c r="A82" s="20" t="s">
        <v>29</v>
      </c>
      <c r="B82" s="20"/>
      <c r="C82" s="20"/>
      <c r="D82" s="20"/>
      <c r="E82" s="20"/>
      <c r="F82" s="20"/>
      <c r="G82" s="20"/>
      <c r="H82" s="20"/>
      <c r="I82" s="22"/>
    </row>
  </sheetData>
  <mergeCells count="13">
    <mergeCell ref="A1:I1"/>
    <mergeCell ref="E2:E3"/>
    <mergeCell ref="F2:F3"/>
    <mergeCell ref="A2:A3"/>
    <mergeCell ref="B2:B3"/>
    <mergeCell ref="C2:C3"/>
    <mergeCell ref="D2:D3"/>
    <mergeCell ref="G2:G3"/>
    <mergeCell ref="A80:I80"/>
    <mergeCell ref="A81:I81"/>
    <mergeCell ref="A82:I82"/>
    <mergeCell ref="H2:H3"/>
    <mergeCell ref="I2:I3"/>
  </mergeCells>
  <printOptions gridLines="1"/>
  <pageMargins left="0.5" right="0.5" top="0.75" bottom="0.5" header="0.25" footer="0"/>
  <pageSetup fitToHeight="100" fitToWidth="1" horizontalDpi="600" verticalDpi="600" orientation="portrait" scale="66"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Beidel</dc:creator>
  <cp:keywords/>
  <dc:description/>
  <cp:lastModifiedBy>FHWA</cp:lastModifiedBy>
  <cp:lastPrinted>2005-09-28T13:46:09Z</cp:lastPrinted>
  <dcterms:created xsi:type="dcterms:W3CDTF">2002-02-08T12:21:50Z</dcterms:created>
  <dcterms:modified xsi:type="dcterms:W3CDTF">2007-08-03T10:31:46Z</dcterms:modified>
  <cp:category/>
  <cp:version/>
  <cp:contentType/>
  <cp:contentStatus/>
</cp:coreProperties>
</file>