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<sst xmlns="http://schemas.openxmlformats.org/spreadsheetml/2006/main" count="84" uniqueCount="55">
  <si>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</si>
  <si>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</si>
  <si>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</si>
  <si>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</si>
  <si>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</si>
  <si>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</si>
  <si>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</si>
  <si>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</si>
  <si>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!Jan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</si>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</sst>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EDBB015-1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52.95</c:v>
                </c:pt>
                <c:pt idx="2">
                  <c:v>102.74</c:v>
                </c:pt>
                <c:pt idx="3">
                  <c:v>202.56</c:v>
                </c:pt>
                <c:pt idx="4">
                  <c:v>302.28</c:v>
                </c:pt>
                <c:pt idx="5">
                  <c:v>401.91</c:v>
                </c:pt>
                <c:pt idx="6">
                  <c:v>501.77</c:v>
                </c:pt>
                <c:pt idx="7">
                  <c:v>601.46</c:v>
                </c:pt>
                <c:pt idx="8">
                  <c:v>701.29</c:v>
                </c:pt>
                <c:pt idx="9">
                  <c:v>801.01</c:v>
                </c:pt>
                <c:pt idx="10">
                  <c:v>900.73</c:v>
                </c:pt>
                <c:pt idx="11">
                  <c:v>1000.53</c:v>
                </c:pt>
                <c:pt idx="12">
                  <c:v>1100.25</c:v>
                </c:pt>
                <c:pt idx="13">
                  <c:v>1199.98</c:v>
                </c:pt>
                <c:pt idx="14">
                  <c:v>1299.82</c:v>
                </c:pt>
                <c:pt idx="15">
                  <c:v>1399.55</c:v>
                </c:pt>
                <c:pt idx="16">
                  <c:v>1449.45</c:v>
                </c:pt>
                <c:pt idx="17">
                  <c:v>1499.26</c:v>
                </c:pt>
                <c:pt idx="18">
                  <c:v>1549.17</c:v>
                </c:pt>
                <c:pt idx="19">
                  <c:v>1599.03</c:v>
                </c:pt>
                <c:pt idx="20">
                  <c:v>1698.73</c:v>
                </c:pt>
                <c:pt idx="21">
                  <c:v>1599.04</c:v>
                </c:pt>
                <c:pt idx="22">
                  <c:v>1499.27</c:v>
                </c:pt>
                <c:pt idx="23">
                  <c:v>1399.59</c:v>
                </c:pt>
                <c:pt idx="24">
                  <c:v>1200.02</c:v>
                </c:pt>
                <c:pt idx="25">
                  <c:v>1000.57</c:v>
                </c:pt>
                <c:pt idx="26">
                  <c:v>601.48</c:v>
                </c:pt>
                <c:pt idx="27">
                  <c:v>401.92</c:v>
                </c:pt>
                <c:pt idx="28">
                  <c:v>202.57</c:v>
                </c:pt>
                <c:pt idx="29">
                  <c:v>102.75</c:v>
                </c:pt>
                <c:pt idx="30">
                  <c:v>52.95</c:v>
                </c:pt>
                <c:pt idx="31">
                  <c:v>-0.04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0.0047867800958333335</c:v>
                </c:pt>
                <c:pt idx="1">
                  <c:v>0.17134858333333333</c:v>
                </c:pt>
                <c:pt idx="2">
                  <c:v>0.3292085833333333</c:v>
                </c:pt>
                <c:pt idx="3">
                  <c:v>0.6482375833333334</c:v>
                </c:pt>
                <c:pt idx="4">
                  <c:v>0.9674775833333333</c:v>
                </c:pt>
                <c:pt idx="5">
                  <c:v>1.2864825833333333</c:v>
                </c:pt>
                <c:pt idx="6">
                  <c:v>1.6057165833333333</c:v>
                </c:pt>
                <c:pt idx="7">
                  <c:v>1.9236025833333334</c:v>
                </c:pt>
                <c:pt idx="8">
                  <c:v>2.240926583333333</c:v>
                </c:pt>
                <c:pt idx="9">
                  <c:v>2.5569465833333336</c:v>
                </c:pt>
                <c:pt idx="10">
                  <c:v>2.8713895833333334</c:v>
                </c:pt>
                <c:pt idx="11">
                  <c:v>3.1832295833333335</c:v>
                </c:pt>
                <c:pt idx="12">
                  <c:v>3.4862145833333336</c:v>
                </c:pt>
                <c:pt idx="13">
                  <c:v>3.7569945833333334</c:v>
                </c:pt>
                <c:pt idx="14">
                  <c:v>3.9784665833333333</c:v>
                </c:pt>
                <c:pt idx="15">
                  <c:v>4.168387583333333</c:v>
                </c:pt>
                <c:pt idx="16">
                  <c:v>4.255583583333333</c:v>
                </c:pt>
                <c:pt idx="17">
                  <c:v>4.338530583333333</c:v>
                </c:pt>
                <c:pt idx="18">
                  <c:v>4.418109583333333</c:v>
                </c:pt>
                <c:pt idx="19">
                  <c:v>4.494369583333333</c:v>
                </c:pt>
                <c:pt idx="20">
                  <c:v>4.638365583333333</c:v>
                </c:pt>
                <c:pt idx="21">
                  <c:v>4.497184583333333</c:v>
                </c:pt>
                <c:pt idx="22">
                  <c:v>4.343588583333333</c:v>
                </c:pt>
                <c:pt idx="23">
                  <c:v>4.176072583333333</c:v>
                </c:pt>
                <c:pt idx="24">
                  <c:v>3.7744625833333334</c:v>
                </c:pt>
                <c:pt idx="25">
                  <c:v>3.1966675833333333</c:v>
                </c:pt>
                <c:pt idx="26">
                  <c:v>1.9308745833333334</c:v>
                </c:pt>
                <c:pt idx="27">
                  <c:v>1.2923205833333333</c:v>
                </c:pt>
                <c:pt idx="28">
                  <c:v>0.6535605833333333</c:v>
                </c:pt>
                <c:pt idx="29">
                  <c:v>0.33357258333333334</c:v>
                </c:pt>
                <c:pt idx="30">
                  <c:v>0.17429658333333334</c:v>
                </c:pt>
                <c:pt idx="31">
                  <c:v>0.004786386570833334</c:v>
                </c:pt>
              </c:numCache>
            </c:numRef>
          </c:yVal>
          <c:smooth val="1"/>
        </c:ser>
        <c:axId val="49278145"/>
        <c:axId val="40534794"/>
      </c:scatterChart>
      <c:valAx>
        <c:axId val="492781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4794"/>
        <c:crosses val="autoZero"/>
        <c:crossBetween val="midCat"/>
        <c:dispUnits/>
      </c:valAx>
      <c:valAx>
        <c:axId val="4053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278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EDBB015-1,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52.95</c:v>
                </c:pt>
                <c:pt idx="2">
                  <c:v>102.74</c:v>
                </c:pt>
                <c:pt idx="3">
                  <c:v>202.56</c:v>
                </c:pt>
                <c:pt idx="4">
                  <c:v>302.28</c:v>
                </c:pt>
                <c:pt idx="5">
                  <c:v>401.91</c:v>
                </c:pt>
                <c:pt idx="6">
                  <c:v>501.77</c:v>
                </c:pt>
                <c:pt idx="7">
                  <c:v>601.46</c:v>
                </c:pt>
                <c:pt idx="8">
                  <c:v>701.29</c:v>
                </c:pt>
                <c:pt idx="9">
                  <c:v>801.01</c:v>
                </c:pt>
                <c:pt idx="10">
                  <c:v>900.73</c:v>
                </c:pt>
                <c:pt idx="11">
                  <c:v>1000.53</c:v>
                </c:pt>
                <c:pt idx="12">
                  <c:v>1100.25</c:v>
                </c:pt>
                <c:pt idx="13">
                  <c:v>1199.98</c:v>
                </c:pt>
                <c:pt idx="14">
                  <c:v>1299.82</c:v>
                </c:pt>
                <c:pt idx="15">
                  <c:v>1399.55</c:v>
                </c:pt>
                <c:pt idx="16">
                  <c:v>1449.45</c:v>
                </c:pt>
                <c:pt idx="17">
                  <c:v>1499.26</c:v>
                </c:pt>
                <c:pt idx="18">
                  <c:v>1549.17</c:v>
                </c:pt>
                <c:pt idx="19">
                  <c:v>1599.03</c:v>
                </c:pt>
                <c:pt idx="20">
                  <c:v>1698.73</c:v>
                </c:pt>
                <c:pt idx="21">
                  <c:v>1599.04</c:v>
                </c:pt>
                <c:pt idx="22">
                  <c:v>1499.27</c:v>
                </c:pt>
                <c:pt idx="23">
                  <c:v>1399.59</c:v>
                </c:pt>
                <c:pt idx="24">
                  <c:v>1200.02</c:v>
                </c:pt>
                <c:pt idx="25">
                  <c:v>1000.57</c:v>
                </c:pt>
                <c:pt idx="26">
                  <c:v>601.48</c:v>
                </c:pt>
                <c:pt idx="27">
                  <c:v>401.92</c:v>
                </c:pt>
                <c:pt idx="28">
                  <c:v>202.57</c:v>
                </c:pt>
                <c:pt idx="29">
                  <c:v>102.75</c:v>
                </c:pt>
                <c:pt idx="30">
                  <c:v>52.95</c:v>
                </c:pt>
                <c:pt idx="31">
                  <c:v>-0.04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0.004882485574432293</c:v>
                </c:pt>
                <c:pt idx="1">
                  <c:v>0.0024284136061698824</c:v>
                </c:pt>
                <c:pt idx="2">
                  <c:v>0.0014492209580967974</c:v>
                </c:pt>
                <c:pt idx="3">
                  <c:v>0.0020341918331591158</c:v>
                </c:pt>
                <c:pt idx="4">
                  <c:v>0.0031491809702178797</c:v>
                </c:pt>
                <c:pt idx="5">
                  <c:v>0.0043162865430732555</c:v>
                </c:pt>
                <c:pt idx="6">
                  <c:v>0.004978650113337091</c:v>
                </c:pt>
                <c:pt idx="7">
                  <c:v>0.004835344728994828</c:v>
                </c:pt>
                <c:pt idx="8">
                  <c:v>0.003683413777857414</c:v>
                </c:pt>
                <c:pt idx="9">
                  <c:v>0.0015784029149163992</c:v>
                </c:pt>
                <c:pt idx="10">
                  <c:v>-0.0021036079480252212</c:v>
                </c:pt>
                <c:pt idx="11">
                  <c:v>-0.008643833420563407</c:v>
                </c:pt>
                <c:pt idx="12">
                  <c:v>-0.023783844283504774</c:v>
                </c:pt>
                <c:pt idx="13">
                  <c:v>-0.07116075697264579</c:v>
                </c:pt>
                <c:pt idx="14">
                  <c:v>-0.16819658974998264</c:v>
                </c:pt>
                <c:pt idx="15">
                  <c:v>-0.29643250243912433</c:v>
                </c:pt>
                <c:pt idx="16">
                  <c:v>-0.36842661517539277</c:v>
                </c:pt>
                <c:pt idx="17">
                  <c:v>-0.44438261147586555</c:v>
                </c:pt>
                <c:pt idx="18">
                  <c:v>-0.5240256260383349</c:v>
                </c:pt>
                <c:pt idx="19">
                  <c:v>-0.6068281314698059</c:v>
                </c:pt>
                <c:pt idx="20">
                  <c:v>-0.7808933386803476</c:v>
                </c:pt>
                <c:pt idx="21">
                  <c:v>-0.6040450332960052</c:v>
                </c:pt>
                <c:pt idx="22">
                  <c:v>-0.43935651330206493</c:v>
                </c:pt>
                <c:pt idx="23">
                  <c:v>-0.2888751097439224</c:v>
                </c:pt>
                <c:pt idx="24">
                  <c:v>-0.05382036427744419</c:v>
                </c:pt>
                <c:pt idx="25">
                  <c:v>0.0046665592746375495</c:v>
                </c:pt>
                <c:pt idx="26">
                  <c:v>0.012043541076595554</c:v>
                </c:pt>
                <c:pt idx="27">
                  <c:v>0.010122384716873656</c:v>
                </c:pt>
                <c:pt idx="28">
                  <c:v>0.007325290006959473</c:v>
                </c:pt>
                <c:pt idx="29">
                  <c:v>0.005781319131897167</c:v>
                </c:pt>
                <c:pt idx="30">
                  <c:v>0.005376413606169889</c:v>
                </c:pt>
                <c:pt idx="31">
                  <c:v>0.0049139938756319465</c:v>
                </c:pt>
              </c:numCache>
            </c:numRef>
          </c:yVal>
          <c:smooth val="1"/>
        </c:ser>
        <c:axId val="6249947"/>
        <c:axId val="53592948"/>
      </c:scatterChart>
      <c:valAx>
        <c:axId val="62499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2948"/>
        <c:crosses val="autoZero"/>
        <c:crossBetween val="midCat"/>
        <c:dispUnits/>
      </c:valAx>
      <c:valAx>
        <c:axId val="5359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249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EDBB015-1,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shape!$F$11:$F$31</c:f>
                <c:numCache>
                  <c:ptCount val="21"/>
                  <c:pt idx="0">
                    <c:v>3.24901E-05</c:v>
                  </c:pt>
                  <c:pt idx="1">
                    <c:v>1.760145E-05</c:v>
                  </c:pt>
                  <c:pt idx="2">
                    <c:v>2.131696E-05</c:v>
                  </c:pt>
                  <c:pt idx="3">
                    <c:v>7.583439E-06</c:v>
                  </c:pt>
                  <c:pt idx="4">
                    <c:v>7.795416E-06</c:v>
                  </c:pt>
                  <c:pt idx="5">
                    <c:v>1.126499E-05</c:v>
                  </c:pt>
                  <c:pt idx="6">
                    <c:v>2.087586E-05</c:v>
                  </c:pt>
                  <c:pt idx="7">
                    <c:v>1.008703E-05</c:v>
                  </c:pt>
                  <c:pt idx="8">
                    <c:v>1.437107E-05</c:v>
                  </c:pt>
                  <c:pt idx="9">
                    <c:v>2.070576E-05</c:v>
                  </c:pt>
                  <c:pt idx="10">
                    <c:v>1.858917E-05</c:v>
                  </c:pt>
                  <c:pt idx="11">
                    <c:v>1.381798E-05</c:v>
                  </c:pt>
                  <c:pt idx="12">
                    <c:v>1.309144E-05</c:v>
                  </c:pt>
                  <c:pt idx="13">
                    <c:v>2.336048E-05</c:v>
                  </c:pt>
                  <c:pt idx="14">
                    <c:v>2.950093E-06</c:v>
                  </c:pt>
                  <c:pt idx="15">
                    <c:v>9.235689E-06</c:v>
                  </c:pt>
                  <c:pt idx="16">
                    <c:v>1.274459E-05</c:v>
                  </c:pt>
                  <c:pt idx="17">
                    <c:v>1.420065E-05</c:v>
                  </c:pt>
                  <c:pt idx="18">
                    <c:v>5.527217E-06</c:v>
                  </c:pt>
                  <c:pt idx="19">
                    <c:v>1.139838E-05</c:v>
                  </c:pt>
                  <c:pt idx="20">
                    <c:v>7.324089E-06</c:v>
                  </c:pt>
                </c:numCache>
              </c:numRef>
            </c:plus>
            <c:minus>
              <c:numRef>
                <c:f>shape!$F$11:$F$31</c:f>
                <c:numCache>
                  <c:ptCount val="21"/>
                  <c:pt idx="0">
                    <c:v>3.24901E-05</c:v>
                  </c:pt>
                  <c:pt idx="1">
                    <c:v>1.760145E-05</c:v>
                  </c:pt>
                  <c:pt idx="2">
                    <c:v>2.131696E-05</c:v>
                  </c:pt>
                  <c:pt idx="3">
                    <c:v>7.583439E-06</c:v>
                  </c:pt>
                  <c:pt idx="4">
                    <c:v>7.795416E-06</c:v>
                  </c:pt>
                  <c:pt idx="5">
                    <c:v>1.126499E-05</c:v>
                  </c:pt>
                  <c:pt idx="6">
                    <c:v>2.087586E-05</c:v>
                  </c:pt>
                  <c:pt idx="7">
                    <c:v>1.008703E-05</c:v>
                  </c:pt>
                  <c:pt idx="8">
                    <c:v>1.437107E-05</c:v>
                  </c:pt>
                  <c:pt idx="9">
                    <c:v>2.070576E-05</c:v>
                  </c:pt>
                  <c:pt idx="10">
                    <c:v>1.858917E-05</c:v>
                  </c:pt>
                  <c:pt idx="11">
                    <c:v>1.381798E-05</c:v>
                  </c:pt>
                  <c:pt idx="12">
                    <c:v>1.309144E-05</c:v>
                  </c:pt>
                  <c:pt idx="13">
                    <c:v>2.336048E-05</c:v>
                  </c:pt>
                  <c:pt idx="14">
                    <c:v>2.950093E-06</c:v>
                  </c:pt>
                  <c:pt idx="15">
                    <c:v>9.235689E-06</c:v>
                  </c:pt>
                  <c:pt idx="16">
                    <c:v>1.274459E-05</c:v>
                  </c:pt>
                  <c:pt idx="17">
                    <c:v>1.420065E-05</c:v>
                  </c:pt>
                  <c:pt idx="18">
                    <c:v>5.527217E-06</c:v>
                  </c:pt>
                  <c:pt idx="19">
                    <c:v>1.139838E-05</c:v>
                  </c:pt>
                  <c:pt idx="20">
                    <c:v>7.324089E-06</c:v>
                  </c:pt>
                </c:numCache>
              </c:numRef>
            </c:minus>
            <c:noEndCap val="0"/>
          </c:errBars>
          <c:xVal>
            <c:numRef>
              <c:f>shape!$B$11:$B$31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shape!$E$11:$E$31</c:f>
              <c:numCache>
                <c:ptCount val="21"/>
                <c:pt idx="0">
                  <c:v>-0.001015023</c:v>
                </c:pt>
                <c:pt idx="1">
                  <c:v>-0.0005535595</c:v>
                </c:pt>
                <c:pt idx="2">
                  <c:v>-0.0003238449</c:v>
                </c:pt>
                <c:pt idx="3">
                  <c:v>-0.0002089216</c:v>
                </c:pt>
                <c:pt idx="4">
                  <c:v>-0.0001403279</c:v>
                </c:pt>
                <c:pt idx="5">
                  <c:v>-0.0001048044</c:v>
                </c:pt>
                <c:pt idx="6">
                  <c:v>-8.410082E-05</c:v>
                </c:pt>
                <c:pt idx="7">
                  <c:v>-4.348931E-05</c:v>
                </c:pt>
                <c:pt idx="8">
                  <c:v>-2.472291E-05</c:v>
                </c:pt>
                <c:pt idx="9">
                  <c:v>-1.45629E-05</c:v>
                </c:pt>
                <c:pt idx="10">
                  <c:v>-2.136857E-17</c:v>
                </c:pt>
                <c:pt idx="11">
                  <c:v>8.711626E-06</c:v>
                </c:pt>
                <c:pt idx="12">
                  <c:v>7.187609E-06</c:v>
                </c:pt>
                <c:pt idx="13">
                  <c:v>-1.079126E-05</c:v>
                </c:pt>
                <c:pt idx="14">
                  <c:v>-9.955875E-06</c:v>
                </c:pt>
                <c:pt idx="15">
                  <c:v>-3.582948E-05</c:v>
                </c:pt>
                <c:pt idx="16">
                  <c:v>-6.128524E-05</c:v>
                </c:pt>
                <c:pt idx="17">
                  <c:v>-0.0001386777</c:v>
                </c:pt>
                <c:pt idx="18">
                  <c:v>-0.0002629281</c:v>
                </c:pt>
                <c:pt idx="19">
                  <c:v>-0.0005487348</c:v>
                </c:pt>
                <c:pt idx="20">
                  <c:v>-0.001186298</c:v>
                </c:pt>
              </c:numCache>
            </c:numRef>
          </c:yVal>
          <c:smooth val="1"/>
        </c:ser>
        <c:axId val="19971093"/>
        <c:axId val="48603646"/>
      </c:scatterChart>
      <c:valAx>
        <c:axId val="19971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3646"/>
        <c:crosses val="autoZero"/>
        <c:crossBetween val="midCat"/>
        <c:dispUnits/>
      </c:valAx>
      <c:valAx>
        <c:axId val="48603646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71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5" sqref="J5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4.8515625" style="0" bestFit="1" customWidth="1"/>
    <col min="6" max="6" width="15.57421875" style="0" bestFit="1" customWidth="1"/>
    <col min="7" max="7" width="13.140625" style="0" bestFit="1" customWidth="1"/>
    <col min="8" max="8" width="9.57421875" style="0" bestFit="1" customWidth="1"/>
  </cols>
  <sheetData>
    <row r="1" spans="1:8" ht="12.75">
      <c r="A1" t="s">
        <v>8</v>
      </c>
      <c r="B1">
        <v>15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3773993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>
        <v>-0.03</v>
      </c>
      <c r="C3">
        <v>0</v>
      </c>
      <c r="D3" s="2">
        <v>1.967625E-07</v>
      </c>
      <c r="E3" s="2">
        <v>3.22564E-05</v>
      </c>
      <c r="F3" s="2">
        <f>D3+rem</f>
        <v>0.0047867800958333335</v>
      </c>
      <c r="G3" s="2">
        <f>B3*tf</f>
        <v>-9.570547859895946E-05</v>
      </c>
      <c r="H3" s="2">
        <f>F3-G3</f>
        <v>0.004882485574432293</v>
      </c>
    </row>
    <row r="4" spans="1:8" ht="12.75">
      <c r="A4">
        <v>2</v>
      </c>
      <c r="B4">
        <v>52.95</v>
      </c>
      <c r="C4">
        <v>0</v>
      </c>
      <c r="D4">
        <v>0.166562</v>
      </c>
      <c r="E4" s="2">
        <v>3.850664E-05</v>
      </c>
      <c r="F4" s="2">
        <f aca="true" t="shared" si="0" ref="F4:F34">D4+rem</f>
        <v>0.17134858333333333</v>
      </c>
      <c r="G4" s="2">
        <f aca="true" t="shared" si="1" ref="G4:G34">B4*tf</f>
        <v>0.16892016972716345</v>
      </c>
      <c r="H4" s="2">
        <f aca="true" t="shared" si="2" ref="H4:H34">F4-G4</f>
        <v>0.0024284136061698824</v>
      </c>
    </row>
    <row r="5" spans="1:8" ht="12.75">
      <c r="A5">
        <v>3</v>
      </c>
      <c r="B5">
        <v>102.74</v>
      </c>
      <c r="C5">
        <v>0</v>
      </c>
      <c r="D5">
        <v>0.324422</v>
      </c>
      <c r="E5" s="2">
        <v>2.042647E-05</v>
      </c>
      <c r="F5" s="2">
        <f t="shared" si="0"/>
        <v>0.3292085833333333</v>
      </c>
      <c r="G5" s="2">
        <f t="shared" si="1"/>
        <v>0.3277593623752365</v>
      </c>
      <c r="H5" s="2">
        <f t="shared" si="2"/>
        <v>0.0014492209580967974</v>
      </c>
    </row>
    <row r="6" spans="1:8" ht="12.75">
      <c r="A6">
        <v>4</v>
      </c>
      <c r="B6">
        <v>202.56</v>
      </c>
      <c r="C6">
        <v>0</v>
      </c>
      <c r="D6">
        <v>0.643451</v>
      </c>
      <c r="E6" s="2">
        <v>6.32813E-06</v>
      </c>
      <c r="F6" s="2">
        <f t="shared" si="0"/>
        <v>0.6482375833333334</v>
      </c>
      <c r="G6" s="2">
        <f t="shared" si="1"/>
        <v>0.6462033915001743</v>
      </c>
      <c r="H6" s="2">
        <f t="shared" si="2"/>
        <v>0.0020341918331591158</v>
      </c>
    </row>
    <row r="7" spans="1:8" ht="12.75">
      <c r="A7">
        <v>5</v>
      </c>
      <c r="B7">
        <v>302.28</v>
      </c>
      <c r="C7">
        <v>0</v>
      </c>
      <c r="D7">
        <v>0.962691</v>
      </c>
      <c r="E7" s="2">
        <v>9.732021E-06</v>
      </c>
      <c r="F7" s="2">
        <f t="shared" si="0"/>
        <v>0.9674775833333333</v>
      </c>
      <c r="G7" s="2">
        <f t="shared" si="1"/>
        <v>0.9643284023631155</v>
      </c>
      <c r="H7" s="2">
        <f t="shared" si="2"/>
        <v>0.0031491809702178797</v>
      </c>
    </row>
    <row r="8" spans="1:8" ht="12.75">
      <c r="A8">
        <v>6</v>
      </c>
      <c r="B8">
        <v>401.91</v>
      </c>
      <c r="C8">
        <v>0</v>
      </c>
      <c r="D8">
        <v>1.281696</v>
      </c>
      <c r="E8" s="2">
        <v>7.064818E-06</v>
      </c>
      <c r="F8" s="2">
        <f t="shared" si="0"/>
        <v>1.2864825833333333</v>
      </c>
      <c r="G8" s="2">
        <f t="shared" si="1"/>
        <v>1.28216629679026</v>
      </c>
      <c r="H8" s="2">
        <f t="shared" si="2"/>
        <v>0.0043162865430732555</v>
      </c>
    </row>
    <row r="9" spans="1:8" ht="12.75">
      <c r="A9">
        <v>7</v>
      </c>
      <c r="B9">
        <v>501.77</v>
      </c>
      <c r="C9">
        <v>0</v>
      </c>
      <c r="D9">
        <v>1.60093</v>
      </c>
      <c r="E9" s="2">
        <v>0.0001011974</v>
      </c>
      <c r="F9" s="2">
        <f t="shared" si="0"/>
        <v>1.6057165833333333</v>
      </c>
      <c r="G9" s="2">
        <f t="shared" si="1"/>
        <v>1.6007379332199962</v>
      </c>
      <c r="H9" s="2">
        <f t="shared" si="2"/>
        <v>0.004978650113337091</v>
      </c>
    </row>
    <row r="10" spans="1:8" ht="12.75">
      <c r="A10">
        <v>8</v>
      </c>
      <c r="B10">
        <v>601.46</v>
      </c>
      <c r="C10">
        <v>0</v>
      </c>
      <c r="D10">
        <v>1.918816</v>
      </c>
      <c r="E10" s="2">
        <v>6.218848E-05</v>
      </c>
      <c r="F10" s="2">
        <f t="shared" si="0"/>
        <v>1.9236025833333334</v>
      </c>
      <c r="G10" s="2">
        <f t="shared" si="1"/>
        <v>1.9187672386043386</v>
      </c>
      <c r="H10" s="2">
        <f t="shared" si="2"/>
        <v>0.004835344728994828</v>
      </c>
    </row>
    <row r="11" spans="1:8" ht="12.75">
      <c r="A11">
        <v>9</v>
      </c>
      <c r="B11">
        <v>701.29</v>
      </c>
      <c r="C11">
        <v>0</v>
      </c>
      <c r="D11">
        <v>2.23614</v>
      </c>
      <c r="E11" s="2">
        <v>2.36446E-05</v>
      </c>
      <c r="F11" s="2">
        <f t="shared" si="0"/>
        <v>2.240926583333333</v>
      </c>
      <c r="G11" s="2">
        <f t="shared" si="1"/>
        <v>2.2372431695554758</v>
      </c>
      <c r="H11" s="2">
        <f t="shared" si="2"/>
        <v>0.003683413777857414</v>
      </c>
    </row>
    <row r="12" spans="1:8" ht="12.75">
      <c r="A12">
        <v>10</v>
      </c>
      <c r="B12">
        <v>801.01</v>
      </c>
      <c r="C12">
        <v>0</v>
      </c>
      <c r="D12">
        <v>2.55216</v>
      </c>
      <c r="E12" s="2">
        <v>4.259737E-06</v>
      </c>
      <c r="F12" s="2">
        <f t="shared" si="0"/>
        <v>2.5569465833333336</v>
      </c>
      <c r="G12" s="2">
        <f t="shared" si="1"/>
        <v>2.555368180418417</v>
      </c>
      <c r="H12" s="2">
        <f t="shared" si="2"/>
        <v>0.0015784029149163992</v>
      </c>
    </row>
    <row r="13" spans="1:8" ht="12.75">
      <c r="A13">
        <v>11</v>
      </c>
      <c r="B13">
        <v>900.73</v>
      </c>
      <c r="C13">
        <v>0</v>
      </c>
      <c r="D13">
        <v>2.866603</v>
      </c>
      <c r="E13" s="2">
        <v>8.973657E-05</v>
      </c>
      <c r="F13" s="2">
        <f t="shared" si="0"/>
        <v>2.8713895833333334</v>
      </c>
      <c r="G13" s="2">
        <f t="shared" si="1"/>
        <v>2.8734931912813586</v>
      </c>
      <c r="H13" s="2">
        <f t="shared" si="2"/>
        <v>-0.0021036079480252212</v>
      </c>
    </row>
    <row r="14" spans="1:8" ht="12.75">
      <c r="A14">
        <v>12</v>
      </c>
      <c r="B14">
        <v>1000.53</v>
      </c>
      <c r="C14">
        <v>0</v>
      </c>
      <c r="D14">
        <v>3.178443</v>
      </c>
      <c r="E14" s="2">
        <v>6.39163E-05</v>
      </c>
      <c r="F14" s="2">
        <f t="shared" si="0"/>
        <v>3.1832295833333335</v>
      </c>
      <c r="G14" s="2">
        <f t="shared" si="1"/>
        <v>3.191873416753897</v>
      </c>
      <c r="H14" s="2">
        <f t="shared" si="2"/>
        <v>-0.008643833420563407</v>
      </c>
    </row>
    <row r="15" spans="1:8" ht="12.75">
      <c r="A15">
        <v>13</v>
      </c>
      <c r="B15">
        <v>1100.25</v>
      </c>
      <c r="C15">
        <v>0</v>
      </c>
      <c r="D15">
        <v>3.481428</v>
      </c>
      <c r="E15" s="2">
        <v>3.749814E-05</v>
      </c>
      <c r="F15" s="2">
        <f t="shared" si="0"/>
        <v>3.4862145833333336</v>
      </c>
      <c r="G15" s="2">
        <f t="shared" si="1"/>
        <v>3.5099984276168383</v>
      </c>
      <c r="H15" s="2">
        <f t="shared" si="2"/>
        <v>-0.023783844283504774</v>
      </c>
    </row>
    <row r="16" spans="1:8" ht="12.75">
      <c r="A16">
        <v>14</v>
      </c>
      <c r="B16">
        <v>1199.98</v>
      </c>
      <c r="C16">
        <v>0</v>
      </c>
      <c r="D16">
        <v>3.752208</v>
      </c>
      <c r="E16" s="2">
        <v>2.377159E-05</v>
      </c>
      <c r="F16" s="2">
        <f t="shared" si="0"/>
        <v>3.7569945833333334</v>
      </c>
      <c r="G16" s="2">
        <f t="shared" si="1"/>
        <v>3.828155340305979</v>
      </c>
      <c r="H16" s="2">
        <f t="shared" si="2"/>
        <v>-0.07116075697264579</v>
      </c>
    </row>
    <row r="17" spans="1:8" ht="12.75">
      <c r="A17">
        <v>15</v>
      </c>
      <c r="B17">
        <v>1299.82</v>
      </c>
      <c r="C17">
        <v>0.01</v>
      </c>
      <c r="D17">
        <v>3.97368</v>
      </c>
      <c r="E17" s="2">
        <v>1.807246E-05</v>
      </c>
      <c r="F17" s="2">
        <f t="shared" si="0"/>
        <v>3.9784665833333333</v>
      </c>
      <c r="G17" s="2">
        <f t="shared" si="1"/>
        <v>4.146663173083316</v>
      </c>
      <c r="H17" s="2">
        <f t="shared" si="2"/>
        <v>-0.16819658974998264</v>
      </c>
    </row>
    <row r="18" spans="1:8" ht="12.75">
      <c r="A18">
        <v>16</v>
      </c>
      <c r="B18">
        <v>1399.55</v>
      </c>
      <c r="C18">
        <v>0</v>
      </c>
      <c r="D18">
        <v>4.163601</v>
      </c>
      <c r="E18" s="2">
        <v>9.485913E-06</v>
      </c>
      <c r="F18" s="2">
        <f t="shared" si="0"/>
        <v>4.168387583333333</v>
      </c>
      <c r="G18" s="2">
        <f t="shared" si="1"/>
        <v>4.464820085772457</v>
      </c>
      <c r="H18" s="2">
        <f t="shared" si="2"/>
        <v>-0.29643250243912433</v>
      </c>
    </row>
    <row r="19" spans="1:8" ht="12.75">
      <c r="A19">
        <v>17</v>
      </c>
      <c r="B19">
        <v>1449.45</v>
      </c>
      <c r="C19">
        <v>0</v>
      </c>
      <c r="D19">
        <v>4.250797</v>
      </c>
      <c r="E19" s="2">
        <v>1.725489E-05</v>
      </c>
      <c r="F19" s="2">
        <f t="shared" si="0"/>
        <v>4.255583583333333</v>
      </c>
      <c r="G19" s="2">
        <f t="shared" si="1"/>
        <v>4.624010198508726</v>
      </c>
      <c r="H19" s="2">
        <f t="shared" si="2"/>
        <v>-0.36842661517539277</v>
      </c>
    </row>
    <row r="20" spans="1:8" ht="12.75">
      <c r="A20">
        <v>18</v>
      </c>
      <c r="B20">
        <v>1499.26</v>
      </c>
      <c r="C20">
        <v>0</v>
      </c>
      <c r="D20">
        <v>4.333744</v>
      </c>
      <c r="E20" s="2">
        <v>1.590737E-05</v>
      </c>
      <c r="F20" s="2">
        <f t="shared" si="0"/>
        <v>4.338530583333333</v>
      </c>
      <c r="G20" s="2">
        <f t="shared" si="1"/>
        <v>4.782913194809199</v>
      </c>
      <c r="H20" s="2">
        <f t="shared" si="2"/>
        <v>-0.44438261147586555</v>
      </c>
    </row>
    <row r="21" spans="1:8" ht="12.75">
      <c r="A21">
        <v>19</v>
      </c>
      <c r="B21">
        <v>1549.17</v>
      </c>
      <c r="C21">
        <v>0.01</v>
      </c>
      <c r="D21">
        <v>4.413323</v>
      </c>
      <c r="E21" s="2">
        <v>2.305013E-05</v>
      </c>
      <c r="F21" s="2">
        <f t="shared" si="0"/>
        <v>4.418109583333333</v>
      </c>
      <c r="G21" s="2">
        <f t="shared" si="1"/>
        <v>4.942135209371668</v>
      </c>
      <c r="H21" s="2">
        <f t="shared" si="2"/>
        <v>-0.5240256260383349</v>
      </c>
    </row>
    <row r="22" spans="1:8" ht="12.75">
      <c r="A22">
        <v>20</v>
      </c>
      <c r="B22">
        <v>1599.03</v>
      </c>
      <c r="C22">
        <v>0</v>
      </c>
      <c r="D22">
        <v>4.489583</v>
      </c>
      <c r="E22" s="2">
        <v>1.637082E-05</v>
      </c>
      <c r="F22" s="2">
        <f t="shared" si="0"/>
        <v>4.494369583333333</v>
      </c>
      <c r="G22" s="2">
        <f t="shared" si="1"/>
        <v>5.101197714803138</v>
      </c>
      <c r="H22" s="2">
        <f t="shared" si="2"/>
        <v>-0.6068281314698059</v>
      </c>
    </row>
    <row r="23" spans="1:8" ht="12.75">
      <c r="A23">
        <v>21</v>
      </c>
      <c r="B23">
        <v>1698.73</v>
      </c>
      <c r="C23">
        <v>0.01</v>
      </c>
      <c r="D23">
        <v>4.633579</v>
      </c>
      <c r="E23" s="2">
        <v>2.988439E-05</v>
      </c>
      <c r="F23" s="2">
        <f t="shared" si="0"/>
        <v>4.638365583333333</v>
      </c>
      <c r="G23" s="2">
        <f t="shared" si="1"/>
        <v>5.419258922013681</v>
      </c>
      <c r="H23" s="2">
        <f t="shared" si="2"/>
        <v>-0.7808933386803476</v>
      </c>
    </row>
    <row r="24" spans="1:8" ht="12.75">
      <c r="A24">
        <v>22</v>
      </c>
      <c r="B24">
        <v>1599.04</v>
      </c>
      <c r="C24">
        <v>0.01</v>
      </c>
      <c r="D24">
        <v>4.492398</v>
      </c>
      <c r="E24" s="2">
        <v>5.385037E-05</v>
      </c>
      <c r="F24" s="2">
        <f t="shared" si="0"/>
        <v>4.497184583333333</v>
      </c>
      <c r="G24" s="2">
        <f t="shared" si="1"/>
        <v>5.101229616629338</v>
      </c>
      <c r="H24" s="2">
        <f t="shared" si="2"/>
        <v>-0.6040450332960052</v>
      </c>
    </row>
    <row r="25" spans="1:8" ht="12.75">
      <c r="A25">
        <v>23</v>
      </c>
      <c r="B25">
        <v>1499.27</v>
      </c>
      <c r="C25">
        <v>0</v>
      </c>
      <c r="D25">
        <v>4.338802</v>
      </c>
      <c r="E25" s="2">
        <v>2.922527E-05</v>
      </c>
      <c r="F25" s="2">
        <f t="shared" si="0"/>
        <v>4.343588583333333</v>
      </c>
      <c r="G25" s="2">
        <f t="shared" si="1"/>
        <v>4.782945096635398</v>
      </c>
      <c r="H25" s="2">
        <f t="shared" si="2"/>
        <v>-0.43935651330206493</v>
      </c>
    </row>
    <row r="26" spans="1:8" ht="12.75">
      <c r="A26">
        <v>24</v>
      </c>
      <c r="B26">
        <v>1399.59</v>
      </c>
      <c r="C26">
        <v>0</v>
      </c>
      <c r="D26">
        <v>4.171286</v>
      </c>
      <c r="E26" s="2">
        <v>1.819129E-05</v>
      </c>
      <c r="F26" s="2">
        <f t="shared" si="0"/>
        <v>4.176072583333333</v>
      </c>
      <c r="G26" s="2">
        <f t="shared" si="1"/>
        <v>4.464947693077256</v>
      </c>
      <c r="H26" s="2">
        <f t="shared" si="2"/>
        <v>-0.2888751097439224</v>
      </c>
    </row>
    <row r="27" spans="1:8" ht="12.75">
      <c r="A27">
        <v>25</v>
      </c>
      <c r="B27">
        <v>1200.02</v>
      </c>
      <c r="C27">
        <v>0</v>
      </c>
      <c r="D27">
        <v>3.769676</v>
      </c>
      <c r="E27" s="2">
        <v>3.74879E-05</v>
      </c>
      <c r="F27" s="2">
        <f t="shared" si="0"/>
        <v>3.7744625833333334</v>
      </c>
      <c r="G27" s="2">
        <f t="shared" si="1"/>
        <v>3.8282829476107776</v>
      </c>
      <c r="H27" s="2">
        <f t="shared" si="2"/>
        <v>-0.05382036427744419</v>
      </c>
    </row>
    <row r="28" spans="1:8" ht="12.75">
      <c r="A28">
        <v>26</v>
      </c>
      <c r="B28">
        <v>1000.57</v>
      </c>
      <c r="C28">
        <v>0</v>
      </c>
      <c r="D28">
        <v>3.191881</v>
      </c>
      <c r="E28" s="2">
        <v>6.318762E-05</v>
      </c>
      <c r="F28" s="2">
        <f t="shared" si="0"/>
        <v>3.1966675833333333</v>
      </c>
      <c r="G28" s="2">
        <f t="shared" si="1"/>
        <v>3.192001024058696</v>
      </c>
      <c r="H28" s="2">
        <f t="shared" si="2"/>
        <v>0.0046665592746375495</v>
      </c>
    </row>
    <row r="29" spans="1:8" ht="12.75">
      <c r="A29">
        <v>27</v>
      </c>
      <c r="B29">
        <v>601.48</v>
      </c>
      <c r="C29">
        <v>0</v>
      </c>
      <c r="D29">
        <v>1.926088</v>
      </c>
      <c r="E29" s="2">
        <v>1.460158E-05</v>
      </c>
      <c r="F29" s="2">
        <f t="shared" si="0"/>
        <v>1.9308745833333334</v>
      </c>
      <c r="G29" s="2">
        <f t="shared" si="1"/>
        <v>1.9188310422567378</v>
      </c>
      <c r="H29" s="2">
        <f t="shared" si="2"/>
        <v>0.012043541076595554</v>
      </c>
    </row>
    <row r="30" spans="1:8" ht="12.75">
      <c r="A30">
        <v>28</v>
      </c>
      <c r="B30">
        <v>401.92</v>
      </c>
      <c r="C30">
        <v>0</v>
      </c>
      <c r="D30">
        <v>1.287534</v>
      </c>
      <c r="E30" s="2">
        <v>1.817207E-05</v>
      </c>
      <c r="F30" s="2">
        <f t="shared" si="0"/>
        <v>1.2923205833333333</v>
      </c>
      <c r="G30" s="2">
        <f t="shared" si="1"/>
        <v>1.2821981986164597</v>
      </c>
      <c r="H30" s="2">
        <f t="shared" si="2"/>
        <v>0.010122384716873656</v>
      </c>
    </row>
    <row r="31" spans="1:8" ht="12.75">
      <c r="A31">
        <v>29</v>
      </c>
      <c r="B31">
        <v>202.57</v>
      </c>
      <c r="C31">
        <v>0</v>
      </c>
      <c r="D31">
        <v>0.648774</v>
      </c>
      <c r="E31" s="2">
        <v>1.685868E-05</v>
      </c>
      <c r="F31" s="2">
        <f t="shared" si="0"/>
        <v>0.6535605833333333</v>
      </c>
      <c r="G31" s="2">
        <f t="shared" si="1"/>
        <v>0.6462352933263739</v>
      </c>
      <c r="H31" s="2">
        <f t="shared" si="2"/>
        <v>0.007325290006959473</v>
      </c>
    </row>
    <row r="32" spans="1:8" ht="12.75">
      <c r="A32">
        <v>30</v>
      </c>
      <c r="B32">
        <v>102.75</v>
      </c>
      <c r="C32">
        <v>0</v>
      </c>
      <c r="D32">
        <v>0.328786</v>
      </c>
      <c r="E32" s="2">
        <v>1.960772E-05</v>
      </c>
      <c r="F32" s="2">
        <f t="shared" si="0"/>
        <v>0.33357258333333334</v>
      </c>
      <c r="G32" s="2">
        <f t="shared" si="1"/>
        <v>0.32779126420143617</v>
      </c>
      <c r="H32" s="2">
        <f t="shared" si="2"/>
        <v>0.005781319131897167</v>
      </c>
    </row>
    <row r="33" spans="1:8" ht="12.75">
      <c r="A33">
        <v>31</v>
      </c>
      <c r="B33">
        <v>52.95</v>
      </c>
      <c r="C33">
        <v>0</v>
      </c>
      <c r="D33">
        <v>0.16951</v>
      </c>
      <c r="E33" s="2">
        <v>6.79153E-06</v>
      </c>
      <c r="F33" s="2">
        <f t="shared" si="0"/>
        <v>0.17429658333333334</v>
      </c>
      <c r="G33" s="2">
        <f t="shared" si="1"/>
        <v>0.16892016972716345</v>
      </c>
      <c r="H33" s="2">
        <f t="shared" si="2"/>
        <v>0.005376413606169889</v>
      </c>
    </row>
    <row r="34" spans="1:8" ht="12.75">
      <c r="A34">
        <v>32</v>
      </c>
      <c r="B34">
        <v>-0.04</v>
      </c>
      <c r="C34">
        <v>0</v>
      </c>
      <c r="D34" s="2">
        <v>-1.967625E-07</v>
      </c>
      <c r="E34" s="2">
        <v>1.312657E-05</v>
      </c>
      <c r="F34" s="2">
        <f t="shared" si="0"/>
        <v>0.004786386570833334</v>
      </c>
      <c r="G34" s="2">
        <f t="shared" si="1"/>
        <v>-0.0001276073047986126</v>
      </c>
      <c r="H34" s="2">
        <f t="shared" si="2"/>
        <v>0.0049139938756319465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7" sqref="D17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4.8515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15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3774057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-0.05</v>
      </c>
      <c r="C3">
        <v>0</v>
      </c>
      <c r="D3" s="2">
        <v>-1.337207E-08</v>
      </c>
      <c r="E3" s="2">
        <v>2.624921E-05</v>
      </c>
    </row>
    <row r="4" spans="1:5" ht="12.75">
      <c r="A4">
        <v>2</v>
      </c>
      <c r="B4">
        <v>-0.04</v>
      </c>
      <c r="C4">
        <v>0</v>
      </c>
      <c r="D4">
        <v>-0.009828</v>
      </c>
      <c r="E4" s="2">
        <v>1.0902E-05</v>
      </c>
    </row>
    <row r="5" spans="1:5" ht="12.75">
      <c r="A5">
        <v>3</v>
      </c>
      <c r="B5">
        <v>-0.04</v>
      </c>
      <c r="C5">
        <v>0</v>
      </c>
      <c r="D5">
        <v>-0.001108</v>
      </c>
      <c r="E5" s="2">
        <v>5.834371E-06</v>
      </c>
    </row>
    <row r="6" spans="1:5" ht="12.75">
      <c r="A6">
        <v>4</v>
      </c>
      <c r="B6">
        <v>-0.04</v>
      </c>
      <c r="C6">
        <v>0</v>
      </c>
      <c r="D6">
        <v>-0.010057</v>
      </c>
      <c r="E6" s="2">
        <v>1.603163E-05</v>
      </c>
    </row>
    <row r="7" spans="1:5" ht="12.75">
      <c r="A7">
        <v>5</v>
      </c>
      <c r="B7">
        <v>-0.04</v>
      </c>
      <c r="C7">
        <v>0</v>
      </c>
      <c r="D7" s="2">
        <v>1.337207E-08</v>
      </c>
      <c r="E7" s="2">
        <v>2.87559E-05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-0.00036933333333333333</v>
      </c>
      <c r="D10" t="s">
        <v>22</v>
      </c>
      <c r="E10" s="4">
        <f>STDEV(D3,D5)</f>
        <v>0.0007834648580733193</v>
      </c>
    </row>
    <row r="11" spans="2:5" ht="12.75">
      <c r="B11" t="s">
        <v>23</v>
      </c>
      <c r="C11" s="4">
        <f>AVERAGE(D4,D6)</f>
        <v>-0.0099425</v>
      </c>
      <c r="D11" t="s">
        <v>22</v>
      </c>
      <c r="E11" s="4">
        <f>STDEV(D4,D6)</f>
        <v>0.00016192745289176939</v>
      </c>
    </row>
    <row r="12" spans="2:5" ht="12.75">
      <c r="B12" t="s">
        <v>24</v>
      </c>
      <c r="C12" s="4">
        <f>(C10-C11)/2</f>
        <v>0.004786583333333334</v>
      </c>
      <c r="D12" t="s">
        <v>22</v>
      </c>
      <c r="E12" s="4">
        <f>0.5*SQRT(E10^2+E11^2)</f>
        <v>0.0004000117760253636</v>
      </c>
    </row>
    <row r="13" spans="2:4" ht="12.75">
      <c r="B13" t="s">
        <v>25</v>
      </c>
      <c r="C13" s="4">
        <f>C12/l_eff</f>
        <v>0.0015835980061315864</v>
      </c>
      <c r="D13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M3" sqref="M3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8</v>
      </c>
      <c r="B1">
        <v>15</v>
      </c>
      <c r="C1">
        <v>2001</v>
      </c>
      <c r="D1" t="s">
        <v>30</v>
      </c>
      <c r="E1" t="s">
        <v>31</v>
      </c>
      <c r="F1" t="s">
        <v>32</v>
      </c>
      <c r="G1" t="s">
        <v>33</v>
      </c>
      <c r="H1" t="s">
        <v>10</v>
      </c>
      <c r="I1" t="s">
        <v>33</v>
      </c>
      <c r="J1" t="s">
        <v>34</v>
      </c>
      <c r="K1" t="s">
        <v>12</v>
      </c>
      <c r="L1">
        <v>3774028</v>
      </c>
    </row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6" ht="12.75">
      <c r="A3" t="s">
        <v>39</v>
      </c>
      <c r="B3" t="s">
        <v>40</v>
      </c>
      <c r="C3" t="s">
        <v>41</v>
      </c>
      <c r="D3" t="s">
        <v>11</v>
      </c>
      <c r="E3" t="s">
        <v>12</v>
      </c>
      <c r="F3">
        <v>3773993</v>
      </c>
    </row>
    <row r="4" spans="1:5" ht="12.75">
      <c r="A4" t="s">
        <v>35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35</v>
      </c>
      <c r="B5" t="s">
        <v>46</v>
      </c>
      <c r="C5" t="s">
        <v>18</v>
      </c>
      <c r="D5" t="s">
        <v>3</v>
      </c>
      <c r="E5" t="s">
        <v>19</v>
      </c>
    </row>
    <row r="6" spans="1:5" ht="12.75">
      <c r="A6" t="s">
        <v>35</v>
      </c>
      <c r="B6">
        <v>18</v>
      </c>
      <c r="C6">
        <v>1499.26</v>
      </c>
      <c r="D6" s="2">
        <v>4.333744</v>
      </c>
      <c r="E6" s="2">
        <v>1.590737E-05</v>
      </c>
    </row>
    <row r="7" ht="12.75">
      <c r="A7" t="s">
        <v>35</v>
      </c>
    </row>
    <row r="8" spans="1:3" ht="12.75">
      <c r="A8" t="s">
        <v>35</v>
      </c>
      <c r="B8" t="s">
        <v>47</v>
      </c>
      <c r="C8" t="s">
        <v>48</v>
      </c>
    </row>
    <row r="9" spans="1:6" ht="12.75">
      <c r="A9" t="s">
        <v>35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</row>
    <row r="10" spans="1:5" ht="12.75">
      <c r="A10" t="s">
        <v>54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-1</v>
      </c>
      <c r="C11" s="2">
        <v>-0.004398848</v>
      </c>
      <c r="D11" s="2">
        <v>0.0001408038</v>
      </c>
      <c r="E11" s="2">
        <v>-0.001015023</v>
      </c>
      <c r="F11" s="2">
        <v>3.24901E-05</v>
      </c>
    </row>
    <row r="12" spans="2:6" ht="12.75">
      <c r="B12">
        <v>-0.9</v>
      </c>
      <c r="C12" s="2">
        <v>-0.002398985</v>
      </c>
      <c r="D12" s="2">
        <v>7.628018E-05</v>
      </c>
      <c r="E12" s="2">
        <v>-0.0005535595</v>
      </c>
      <c r="F12" s="2">
        <v>1.760145E-05</v>
      </c>
    </row>
    <row r="13" spans="2:6" ht="12.75">
      <c r="B13">
        <v>-0.8</v>
      </c>
      <c r="C13" s="2">
        <v>-0.001403461</v>
      </c>
      <c r="D13" s="2">
        <v>9.238223E-05</v>
      </c>
      <c r="E13" s="2">
        <v>-0.0003238449</v>
      </c>
      <c r="F13" s="2">
        <v>2.131696E-05</v>
      </c>
    </row>
    <row r="14" spans="2:6" ht="12.75">
      <c r="B14">
        <v>-0.7</v>
      </c>
      <c r="C14" s="2">
        <v>-0.0009054127</v>
      </c>
      <c r="D14" s="2">
        <v>3.286468E-05</v>
      </c>
      <c r="E14" s="2">
        <v>-0.0002089216</v>
      </c>
      <c r="F14" s="2">
        <v>7.583439E-06</v>
      </c>
    </row>
    <row r="15" spans="2:6" ht="12.75">
      <c r="B15">
        <v>-0.6</v>
      </c>
      <c r="C15" s="2">
        <v>-0.0006081454</v>
      </c>
      <c r="D15" s="2">
        <v>3.378334E-05</v>
      </c>
      <c r="E15" s="2">
        <v>-0.0001403279</v>
      </c>
      <c r="F15" s="2">
        <v>7.795416E-06</v>
      </c>
    </row>
    <row r="16" spans="2:6" ht="12.75">
      <c r="B16">
        <v>-0.5</v>
      </c>
      <c r="C16" s="2">
        <v>-0.0004541953</v>
      </c>
      <c r="D16" s="2">
        <v>4.881957E-05</v>
      </c>
      <c r="E16" s="2">
        <v>-0.0001048044</v>
      </c>
      <c r="F16" s="2">
        <v>1.126499E-05</v>
      </c>
    </row>
    <row r="17" spans="2:6" ht="12.75">
      <c r="B17">
        <v>-0.4</v>
      </c>
      <c r="C17" s="2">
        <v>-0.0003644714</v>
      </c>
      <c r="D17" s="2">
        <v>9.047064E-05</v>
      </c>
      <c r="E17" s="2">
        <v>-8.410082E-05</v>
      </c>
      <c r="F17" s="2">
        <v>2.087586E-05</v>
      </c>
    </row>
    <row r="18" spans="2:6" ht="12.75">
      <c r="B18">
        <v>-0.3</v>
      </c>
      <c r="C18" s="2">
        <v>-0.0001884715</v>
      </c>
      <c r="D18" s="2">
        <v>4.37146E-05</v>
      </c>
      <c r="E18" s="2">
        <v>-4.348931E-05</v>
      </c>
      <c r="F18" s="2">
        <v>1.008703E-05</v>
      </c>
    </row>
    <row r="19" spans="2:6" ht="12.75">
      <c r="B19">
        <v>-0.2</v>
      </c>
      <c r="C19" s="2">
        <v>-0.0001071428</v>
      </c>
      <c r="D19" s="2">
        <v>6.228055E-05</v>
      </c>
      <c r="E19" s="2">
        <v>-2.472291E-05</v>
      </c>
      <c r="F19" s="2">
        <v>1.437107E-05</v>
      </c>
    </row>
    <row r="20" spans="2:6" ht="12.75">
      <c r="B20">
        <v>-0.1</v>
      </c>
      <c r="C20" s="2">
        <v>-6.311186E-05</v>
      </c>
      <c r="D20" s="2">
        <v>8.973347E-05</v>
      </c>
      <c r="E20" s="2">
        <v>-1.45629E-05</v>
      </c>
      <c r="F20" s="2">
        <v>2.070576E-05</v>
      </c>
    </row>
    <row r="21" spans="2:6" ht="12.75">
      <c r="B21">
        <v>0</v>
      </c>
      <c r="C21" s="2">
        <v>-9.260591E-17</v>
      </c>
      <c r="D21" s="2">
        <v>8.05607E-05</v>
      </c>
      <c r="E21" s="2">
        <v>-2.136857E-17</v>
      </c>
      <c r="F21" s="2">
        <v>1.858917E-05</v>
      </c>
    </row>
    <row r="22" spans="2:6" ht="12.75">
      <c r="B22">
        <v>0.1</v>
      </c>
      <c r="C22" s="2">
        <v>3.775396E-05</v>
      </c>
      <c r="D22" s="2">
        <v>5.988358E-05</v>
      </c>
      <c r="E22" s="2">
        <v>8.711626E-06</v>
      </c>
      <c r="F22" s="2">
        <v>1.381798E-05</v>
      </c>
    </row>
    <row r="23" spans="2:6" ht="12.75">
      <c r="B23">
        <v>0.2</v>
      </c>
      <c r="C23" s="2">
        <v>3.114925E-05</v>
      </c>
      <c r="D23" s="2">
        <v>5.673494E-05</v>
      </c>
      <c r="E23" s="2">
        <v>7.187609E-06</v>
      </c>
      <c r="F23" s="2">
        <v>1.309144E-05</v>
      </c>
    </row>
    <row r="24" spans="2:6" ht="12.75">
      <c r="B24">
        <v>0.3</v>
      </c>
      <c r="C24" s="2">
        <v>-4.676656E-05</v>
      </c>
      <c r="D24" s="2">
        <v>0.0001012383</v>
      </c>
      <c r="E24" s="2">
        <v>-1.079126E-05</v>
      </c>
      <c r="F24" s="2">
        <v>2.336048E-05</v>
      </c>
    </row>
    <row r="25" spans="2:6" ht="12.75">
      <c r="B25">
        <v>0.4</v>
      </c>
      <c r="C25" s="2">
        <v>-4.314621E-05</v>
      </c>
      <c r="D25" s="2">
        <v>1.278495E-05</v>
      </c>
      <c r="E25" s="2">
        <v>-9.955875E-06</v>
      </c>
      <c r="F25" s="2">
        <v>2.950093E-06</v>
      </c>
    </row>
    <row r="26" spans="2:6" ht="12.75">
      <c r="B26">
        <v>0.5</v>
      </c>
      <c r="C26" s="2">
        <v>-0.0001552758</v>
      </c>
      <c r="D26" s="2">
        <v>4.002511E-05</v>
      </c>
      <c r="E26" s="2">
        <v>-3.582948E-05</v>
      </c>
      <c r="F26" s="2">
        <v>9.235689E-06</v>
      </c>
    </row>
    <row r="27" spans="2:6" ht="12.75">
      <c r="B27">
        <v>0.6</v>
      </c>
      <c r="C27" s="2">
        <v>-0.0002655945</v>
      </c>
      <c r="D27" s="2">
        <v>5.52318E-05</v>
      </c>
      <c r="E27" s="2">
        <v>-6.128524E-05</v>
      </c>
      <c r="F27" s="2">
        <v>1.274459E-05</v>
      </c>
    </row>
    <row r="28" spans="2:6" ht="12.75">
      <c r="B28">
        <v>0.7</v>
      </c>
      <c r="C28" s="2">
        <v>-0.0006009937</v>
      </c>
      <c r="D28" s="2">
        <v>6.154197E-05</v>
      </c>
      <c r="E28" s="2">
        <v>-0.0001386777</v>
      </c>
      <c r="F28" s="2">
        <v>1.420065E-05</v>
      </c>
    </row>
    <row r="29" spans="2:6" ht="12.75">
      <c r="B29">
        <v>0.8</v>
      </c>
      <c r="C29" s="2">
        <v>-0.001139463</v>
      </c>
      <c r="D29" s="2">
        <v>2.395354E-05</v>
      </c>
      <c r="E29" s="2">
        <v>-0.0002629281</v>
      </c>
      <c r="F29" s="2">
        <v>5.527217E-06</v>
      </c>
    </row>
    <row r="30" spans="2:6" ht="12.75">
      <c r="B30">
        <v>0.9</v>
      </c>
      <c r="C30" s="2">
        <v>-0.002378076</v>
      </c>
      <c r="D30" s="2">
        <v>4.939765E-05</v>
      </c>
      <c r="E30" s="2">
        <v>-0.0005487348</v>
      </c>
      <c r="F30" s="2">
        <v>1.139838E-05</v>
      </c>
    </row>
    <row r="31" spans="2:6" ht="12.75">
      <c r="B31">
        <v>1</v>
      </c>
      <c r="C31" s="2">
        <v>-0.005141113</v>
      </c>
      <c r="D31" s="2">
        <v>3.174073E-05</v>
      </c>
      <c r="E31" s="2">
        <v>-0.001186298</v>
      </c>
      <c r="F31" s="2">
        <v>7.324089E-06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2001-01-15T17:32:08Z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