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6875" windowHeight="10740" activeTab="0"/>
  </bookViews>
  <sheets>
    <sheet name="BikeLog" sheetId="1" r:id="rId1"/>
    <sheet name="OnCall" sheetId="2" r:id="rId2"/>
    <sheet name="Gears" sheetId="3" r:id="rId3"/>
    <sheet name="BLMs" sheetId="4" r:id="rId4"/>
  </sheets>
  <definedNames/>
  <calcPr fullCalcOnLoad="1"/>
</workbook>
</file>

<file path=xl/comments1.xml><?xml version="1.0" encoding="utf-8"?>
<comments xmlns="http://schemas.openxmlformats.org/spreadsheetml/2006/main">
  <authors>
    <author>annala</author>
  </authors>
  <commentList>
    <comment ref="D73" authorId="0">
      <text>
        <r>
          <rPr>
            <b/>
            <sz val="8"/>
            <rFont val="Tahoma"/>
            <family val="0"/>
          </rPr>
          <t>annala:45 degrees at start of ride, 52 when I got to work.  Cool until I got down the the river.  Any cooler, or in the spring when the river is cold I would probably need another layer on the sleeves.</t>
        </r>
        <r>
          <rPr>
            <sz val="8"/>
            <rFont val="Tahoma"/>
            <family val="0"/>
          </rPr>
          <t xml:space="preserve">
</t>
        </r>
      </text>
    </comment>
    <comment ref="C78" authorId="0">
      <text>
        <r>
          <rPr>
            <b/>
            <sz val="8"/>
            <rFont val="Tahoma"/>
            <family val="0"/>
          </rPr>
          <t>annala:</t>
        </r>
        <r>
          <rPr>
            <sz val="8"/>
            <rFont val="Tahoma"/>
            <family val="0"/>
          </rPr>
          <t xml:space="preserve">
Back tire had leak and was very low (&gt;20 psi).  Head wind added to difficulties.</t>
        </r>
      </text>
    </comment>
    <comment ref="C79" authorId="0">
      <text>
        <r>
          <rPr>
            <b/>
            <sz val="8"/>
            <rFont val="Tahoma"/>
            <family val="0"/>
          </rPr>
          <t>annala:</t>
        </r>
        <r>
          <rPr>
            <sz val="8"/>
            <rFont val="Tahoma"/>
            <family val="0"/>
          </rPr>
          <t xml:space="preserve">
Flood was week of 9/15 and bike path was covered.  Also had flat on rear (likely sliver through tire). Put in thorn resistant tube and had bearing adjusted.  Really notice both
</t>
        </r>
      </text>
    </comment>
    <comment ref="C83" authorId="0">
      <text>
        <r>
          <rPr>
            <b/>
            <sz val="8"/>
            <rFont val="Tahoma"/>
            <family val="0"/>
          </rPr>
          <t>annala:</t>
        </r>
        <r>
          <rPr>
            <sz val="8"/>
            <rFont val="Tahoma"/>
            <family val="0"/>
          </rPr>
          <t xml:space="preserve">
10 mph North wind</t>
        </r>
      </text>
    </comment>
    <comment ref="C87" authorId="0">
      <text>
        <r>
          <rPr>
            <b/>
            <sz val="8"/>
            <rFont val="Tahoma"/>
            <family val="0"/>
          </rPr>
          <t>annala:</t>
        </r>
        <r>
          <rPr>
            <sz val="8"/>
            <rFont val="Tahoma"/>
            <family val="0"/>
          </rPr>
          <t xml:space="preserve">
Could not get the bike up to a good speed this morning. 38 to 42 degrees during ride.  Pretty cold on finger tips at start.</t>
        </r>
      </text>
    </comment>
  </commentList>
</comments>
</file>

<file path=xl/sharedStrings.xml><?xml version="1.0" encoding="utf-8"?>
<sst xmlns="http://schemas.openxmlformats.org/spreadsheetml/2006/main" count="190" uniqueCount="93">
  <si>
    <t>Day</t>
  </si>
  <si>
    <t>to Work (Min)</t>
  </si>
  <si>
    <t>May</t>
  </si>
  <si>
    <t>comments</t>
  </si>
  <si>
    <t>Stiff headwind - 50 degrees</t>
  </si>
  <si>
    <t>40 Degrees</t>
  </si>
  <si>
    <t>Comments</t>
  </si>
  <si>
    <t>*A (Sweat Pants and dryware)</t>
  </si>
  <si>
    <t>*A (Sweat pants and vinal jacket - gloves)</t>
  </si>
  <si>
    <t>50 degrees</t>
  </si>
  <si>
    <t>*A (Shorts and dryware)</t>
  </si>
  <si>
    <t>Month</t>
  </si>
  <si>
    <t>Able to ride West side bike path all the way to Illinois Ave</t>
  </si>
  <si>
    <t>*A</t>
  </si>
  <si>
    <t>Date</t>
  </si>
  <si>
    <t>time</t>
  </si>
  <si>
    <t>Called</t>
  </si>
  <si>
    <t>On Call?</t>
  </si>
  <si>
    <t>Reason</t>
  </si>
  <si>
    <t>Resolution</t>
  </si>
  <si>
    <t>appropriate</t>
  </si>
  <si>
    <t>Dean</t>
  </si>
  <si>
    <t>yes</t>
  </si>
  <si>
    <t>This was documented in Tev Log was not first store this occurred.</t>
  </si>
  <si>
    <t>Cog showed up in error on C23 -  Crew knew Ron had made a change but did not investigate</t>
  </si>
  <si>
    <t>June</t>
  </si>
  <si>
    <t>53 degrees (beautiful)</t>
  </si>
  <si>
    <t>no</t>
  </si>
  <si>
    <t>A0ORV error</t>
  </si>
  <si>
    <t>Bad A0 BPM readings-orbits were looked at or recorded.</t>
  </si>
  <si>
    <t>Stiff headwind once South of Aurora</t>
  </si>
  <si>
    <t>7 minutes off trail on Detour *A</t>
  </si>
  <si>
    <t>Rode allies and Stolp through downtown and took River to VG trail</t>
  </si>
  <si>
    <t>Jerry</t>
  </si>
  <si>
    <t>Sep probs after lightning strike</t>
  </si>
  <si>
    <t>OK plan made to check out and trouble shoot lightning damage</t>
  </si>
  <si>
    <t>More probs that weren't resolved</t>
  </si>
  <si>
    <t>Poor job of follow up on earlier conversation - Ops (DD) had trouble communicating any technical info.</t>
  </si>
  <si>
    <t>Crossed river at mill and road stolp, alleys through DT aurora</t>
  </si>
  <si>
    <t>Path open through Aurora</t>
  </si>
  <si>
    <t>Path under water in Montgomery - Took River to Mill</t>
  </si>
  <si>
    <t>tired legs from start</t>
  </si>
  <si>
    <t>crossed at Mill st</t>
  </si>
  <si>
    <t>miles to work</t>
  </si>
  <si>
    <t>miles from work</t>
  </si>
  <si>
    <t>Miles</t>
  </si>
  <si>
    <t>Money</t>
  </si>
  <si>
    <t>Average</t>
  </si>
  <si>
    <t>July</t>
  </si>
  <si>
    <t>Middle street torn up - Crossed at VG trail</t>
  </si>
  <si>
    <t>Front</t>
  </si>
  <si>
    <t>Rear</t>
  </si>
  <si>
    <t>F teeth</t>
  </si>
  <si>
    <t>R teeth</t>
  </si>
  <si>
    <t>to Home (Min)</t>
  </si>
  <si>
    <t>10-15 mph headwind</t>
  </si>
  <si>
    <t>head wind and rain</t>
  </si>
  <si>
    <t>BLM</t>
  </si>
  <si>
    <t>shot</t>
  </si>
  <si>
    <t>safe abort</t>
  </si>
  <si>
    <t>speed</t>
  </si>
  <si>
    <t>LMA485</t>
  </si>
  <si>
    <t>fast</t>
  </si>
  <si>
    <t>LMF26</t>
  </si>
  <si>
    <t>LMA4SM</t>
  </si>
  <si>
    <t>LMA4Q1</t>
  </si>
  <si>
    <t>plotted/captured</t>
  </si>
  <si>
    <t>plotted</t>
  </si>
  <si>
    <t>STATE</t>
  </si>
  <si>
    <t>Masked (C1 slow state 1), (D2 fast slow state 1)</t>
  </si>
  <si>
    <t>strong headwind downtown and south of aurora</t>
  </si>
  <si>
    <t>4-5 minutes of traffic stop plus headwind</t>
  </si>
  <si>
    <t>West wind</t>
  </si>
  <si>
    <t>Ran over goose (tire across neck)</t>
  </si>
  <si>
    <t xml:space="preserve">August </t>
  </si>
  <si>
    <t>Spent 1st week in August with flat problems</t>
  </si>
  <si>
    <t>Front rim was poorly banded and pressure pushed tube into spoke holes</t>
  </si>
  <si>
    <t>Bought extra thick tube and re-taped rim.</t>
  </si>
  <si>
    <t>Leisurely pace all the way.</t>
  </si>
  <si>
    <t>Tel vacuum getting bad</t>
  </si>
  <si>
    <t>Told them to call TEL or Vacuum experts - They asked if they had a call list for TEL</t>
  </si>
  <si>
    <t>Ratio</t>
  </si>
  <si>
    <t>Only road from Petit Auto</t>
  </si>
  <si>
    <t>actual ride only took 40 minutes each way</t>
  </si>
  <si>
    <t>total miles</t>
  </si>
  <si>
    <t>Could really feel the fast pace of last nights ride</t>
  </si>
  <si>
    <t>Head wind</t>
  </si>
  <si>
    <t>September</t>
  </si>
  <si>
    <t>Heavy Rain</t>
  </si>
  <si>
    <t>Actually stopped for 8 minutes of cover but subtracted that time</t>
  </si>
  <si>
    <t>Heafty head wind</t>
  </si>
  <si>
    <t>Sore legs from softball two nights earlier</t>
  </si>
  <si>
    <t>October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</si>
</sst>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</numFmts>
  <fonts count="10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Commuting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BikeLog!$D$1</c:f>
              <c:strCache>
                <c:ptCount val="1"/>
                <c:pt idx="0">
                  <c:v>to Work (Min)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BikeLog!$C$2:$C$96</c:f>
              <c:strCache/>
            </c:strRef>
          </c:cat>
          <c:val>
            <c:numRef>
              <c:f>BikeLog!$D$2:$D$96</c:f>
              <c:numCache/>
            </c:numRef>
          </c:val>
        </c:ser>
        <c:ser>
          <c:idx val="1"/>
          <c:order val="1"/>
          <c:tx>
            <c:strRef>
              <c:f>BikeLog!$E$1</c:f>
              <c:strCache>
                <c:ptCount val="1"/>
                <c:pt idx="0">
                  <c:v>to Home (Min)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BikeLog!$C$2:$C$96</c:f>
              <c:strCache/>
            </c:strRef>
          </c:cat>
          <c:val>
            <c:numRef>
              <c:f>BikeLog!$E$2:$E$96</c:f>
              <c:numCache/>
            </c:numRef>
          </c:val>
        </c:ser>
        <c:axId val="12913659"/>
        <c:axId val="49114068"/>
      </c:barChart>
      <c:catAx>
        <c:axId val="12913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14068"/>
        <c:crosses val="autoZero"/>
        <c:auto val="1"/>
        <c:lblOffset val="100"/>
        <c:noMultiLvlLbl val="0"/>
      </c:catAx>
      <c:valAx>
        <c:axId val="49114068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13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5</xdr:row>
      <xdr:rowOff>0</xdr:rowOff>
    </xdr:from>
    <xdr:to>
      <xdr:col>11</xdr:col>
      <xdr:colOff>561975</xdr:colOff>
      <xdr:row>13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05875" y="809625"/>
          <a:ext cx="26860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*A = Bike Pat closed on west side of River from Police station to North of Illinois.  From Illinois Ave, take sidewalk to 3 buildings North of Indian trail.  Cut down to bike path at Harms Way. </a:t>
          </a:r>
        </a:p>
      </xdr:txBody>
    </xdr:sp>
    <xdr:clientData/>
  </xdr:twoCellAnchor>
  <xdr:twoCellAnchor>
    <xdr:from>
      <xdr:col>8</xdr:col>
      <xdr:colOff>504825</xdr:colOff>
      <xdr:row>14</xdr:row>
      <xdr:rowOff>123825</xdr:rowOff>
    </xdr:from>
    <xdr:to>
      <xdr:col>11</xdr:col>
      <xdr:colOff>561975</xdr:colOff>
      <xdr:row>19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705975" y="2381250"/>
          <a:ext cx="18859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If river level is above 16' 9" on the Mill street bridge, the path in montgomery is underwater.</a:t>
          </a:r>
        </a:p>
      </xdr:txBody>
    </xdr:sp>
    <xdr:clientData/>
  </xdr:twoCellAnchor>
  <xdr:twoCellAnchor>
    <xdr:from>
      <xdr:col>1</xdr:col>
      <xdr:colOff>323850</xdr:colOff>
      <xdr:row>56</xdr:row>
      <xdr:rowOff>142875</xdr:rowOff>
    </xdr:from>
    <xdr:to>
      <xdr:col>8</xdr:col>
      <xdr:colOff>342900</xdr:colOff>
      <xdr:row>77</xdr:row>
      <xdr:rowOff>123825</xdr:rowOff>
    </xdr:to>
    <xdr:graphicFrame>
      <xdr:nvGraphicFramePr>
        <xdr:cNvPr id="3" name="Chart 3"/>
        <xdr:cNvGraphicFramePr/>
      </xdr:nvGraphicFramePr>
      <xdr:xfrm>
        <a:off x="933450" y="9201150"/>
        <a:ext cx="86106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2362200</xdr:colOff>
      <xdr:row>28</xdr:row>
      <xdr:rowOff>104775</xdr:rowOff>
    </xdr:from>
    <xdr:to>
      <xdr:col>10</xdr:col>
      <xdr:colOff>171450</xdr:colOff>
      <xdr:row>34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582025" y="4629150"/>
          <a:ext cx="200977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Week of July 14:
This week I have been cruising in a lower gear.  I am probably just getting used to a proper cadence, but my legs feel too dead to cruise at (3:2)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15</xdr:row>
      <xdr:rowOff>133350</xdr:rowOff>
    </xdr:from>
    <xdr:to>
      <xdr:col>6</xdr:col>
      <xdr:colOff>342900</xdr:colOff>
      <xdr:row>33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67075" y="2562225"/>
          <a:ext cx="5086350" cy="2905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Appropriate scale
1) Should not have called anyone - operators should all know this
2) Obviously not Tev OnCall problem - did not even call the on call person
3) Obviously not Tev OnCall problem - at least called on call person
4) Could have done some looking before calling anyone.  Not hard to diagnose
#)
#)
#)
#)
9) Complex problem and needed Tev OnCall help to sort out.
#)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0"/>
  <sheetViews>
    <sheetView tabSelected="1" workbookViewId="0" topLeftCell="A1">
      <pane ySplit="3" topLeftCell="BM66" activePane="bottomLeft" state="frozen"/>
      <selection pane="topLeft" activeCell="A1" sqref="A1"/>
      <selection pane="bottomLeft" activeCell="F88" sqref="F88"/>
    </sheetView>
  </sheetViews>
  <sheetFormatPr defaultColWidth="9.140625" defaultRowHeight="12.75"/>
  <cols>
    <col min="3" max="3" width="11.140625" style="0" customWidth="1"/>
    <col min="4" max="4" width="12.28125" style="0" bestFit="1" customWidth="1"/>
    <col min="5" max="5" width="11.7109375" style="0" bestFit="1" customWidth="1"/>
    <col min="6" max="6" width="39.8515625" style="0" customWidth="1"/>
    <col min="7" max="7" width="35.57421875" style="0" customWidth="1"/>
  </cols>
  <sheetData>
    <row r="1" spans="1:14" ht="12.75">
      <c r="A1" t="s">
        <v>11</v>
      </c>
      <c r="B1" t="s">
        <v>0</v>
      </c>
      <c r="C1" t="s">
        <v>14</v>
      </c>
      <c r="D1" s="6" t="s">
        <v>1</v>
      </c>
      <c r="E1" s="6" t="s">
        <v>54</v>
      </c>
      <c r="F1" t="s">
        <v>3</v>
      </c>
      <c r="G1" t="s">
        <v>6</v>
      </c>
      <c r="I1" s="4" t="s">
        <v>45</v>
      </c>
      <c r="J1" s="4" t="s">
        <v>46</v>
      </c>
      <c r="M1" t="s">
        <v>43</v>
      </c>
      <c r="N1" t="s">
        <v>44</v>
      </c>
    </row>
    <row r="2" spans="2:15" ht="12.75">
      <c r="B2" t="s">
        <v>47</v>
      </c>
      <c r="D2" s="7">
        <f>AVERAGE(D3:D4424)</f>
        <v>62.44523809523809</v>
      </c>
      <c r="E2" s="7">
        <f>AVERAGE(E3:E4424)</f>
        <v>59.78048780487806</v>
      </c>
      <c r="I2" s="4"/>
      <c r="J2" s="4"/>
      <c r="O2" t="s">
        <v>84</v>
      </c>
    </row>
    <row r="3" spans="1:15" ht="12.75">
      <c r="A3" t="s">
        <v>2</v>
      </c>
      <c r="B3">
        <v>27</v>
      </c>
      <c r="C3" t="str">
        <f>CONCATENATE(A3," ",B3)</f>
        <v>May 27</v>
      </c>
      <c r="D3">
        <v>90</v>
      </c>
      <c r="F3" t="s">
        <v>4</v>
      </c>
      <c r="G3" s="1" t="s">
        <v>7</v>
      </c>
      <c r="I3" s="4">
        <f>SUM(M3:N1138)</f>
        <v>1286.5</v>
      </c>
      <c r="J3" s="5">
        <f>I3/2</f>
        <v>643.25</v>
      </c>
      <c r="M3">
        <f>IF(ISNUMBER(D3),15.5,0)</f>
        <v>15.5</v>
      </c>
      <c r="N3">
        <f>IF(ISNUMBER(E3),15.5,0)</f>
        <v>0</v>
      </c>
      <c r="O3">
        <f>M3+N3</f>
        <v>15.5</v>
      </c>
    </row>
    <row r="4" spans="1:15" ht="12.75">
      <c r="A4" t="s">
        <v>2</v>
      </c>
      <c r="B4">
        <v>27</v>
      </c>
      <c r="C4" t="str">
        <f aca="true" t="shared" si="0" ref="C4:C68">CONCATENATE(A4," ",B4)</f>
        <v>May 27</v>
      </c>
      <c r="E4">
        <v>75</v>
      </c>
      <c r="G4" t="s">
        <v>13</v>
      </c>
      <c r="M4">
        <f aca="true" t="shared" si="1" ref="M4:M43">IF(ISNUMBER(D4),15.5,0)</f>
        <v>0</v>
      </c>
      <c r="N4">
        <f aca="true" t="shared" si="2" ref="N4:N43">IF(ISNUMBER(E4),15.5,0)</f>
        <v>15.5</v>
      </c>
      <c r="O4">
        <f>O3+M4+N4</f>
        <v>31</v>
      </c>
    </row>
    <row r="5" spans="1:15" ht="12.75">
      <c r="A5" t="s">
        <v>2</v>
      </c>
      <c r="B5">
        <v>28</v>
      </c>
      <c r="C5" t="str">
        <f t="shared" si="0"/>
        <v>May 28</v>
      </c>
      <c r="D5">
        <v>75</v>
      </c>
      <c r="F5" t="s">
        <v>5</v>
      </c>
      <c r="G5" s="1" t="s">
        <v>8</v>
      </c>
      <c r="M5">
        <f t="shared" si="1"/>
        <v>15.5</v>
      </c>
      <c r="N5">
        <f t="shared" si="2"/>
        <v>0</v>
      </c>
      <c r="O5">
        <f aca="true" t="shared" si="3" ref="O5:O68">O4+M5+N5</f>
        <v>46.5</v>
      </c>
    </row>
    <row r="6" spans="1:15" ht="12.75">
      <c r="A6" t="s">
        <v>2</v>
      </c>
      <c r="B6">
        <v>28</v>
      </c>
      <c r="C6" t="str">
        <f t="shared" si="0"/>
        <v>May 28</v>
      </c>
      <c r="E6">
        <v>75</v>
      </c>
      <c r="G6" t="s">
        <v>13</v>
      </c>
      <c r="M6">
        <f t="shared" si="1"/>
        <v>0</v>
      </c>
      <c r="N6">
        <f t="shared" si="2"/>
        <v>15.5</v>
      </c>
      <c r="O6">
        <f t="shared" si="3"/>
        <v>62</v>
      </c>
    </row>
    <row r="7" spans="1:15" ht="12.75">
      <c r="A7" t="s">
        <v>2</v>
      </c>
      <c r="B7">
        <v>29</v>
      </c>
      <c r="C7" t="str">
        <f t="shared" si="0"/>
        <v>May 29</v>
      </c>
      <c r="D7">
        <v>70</v>
      </c>
      <c r="F7" t="s">
        <v>9</v>
      </c>
      <c r="G7" s="1" t="s">
        <v>10</v>
      </c>
      <c r="M7">
        <f t="shared" si="1"/>
        <v>15.5</v>
      </c>
      <c r="N7">
        <f t="shared" si="2"/>
        <v>0</v>
      </c>
      <c r="O7">
        <f t="shared" si="3"/>
        <v>77.5</v>
      </c>
    </row>
    <row r="8" spans="1:15" ht="12.75">
      <c r="A8" t="s">
        <v>2</v>
      </c>
      <c r="B8">
        <v>29</v>
      </c>
      <c r="C8" t="str">
        <f t="shared" si="0"/>
        <v>May 29</v>
      </c>
      <c r="E8">
        <v>66</v>
      </c>
      <c r="G8" t="s">
        <v>12</v>
      </c>
      <c r="M8">
        <f t="shared" si="1"/>
        <v>0</v>
      </c>
      <c r="N8">
        <f t="shared" si="2"/>
        <v>15.5</v>
      </c>
      <c r="O8">
        <f t="shared" si="3"/>
        <v>93</v>
      </c>
    </row>
    <row r="9" spans="1:15" ht="12" customHeight="1">
      <c r="A9" t="s">
        <v>25</v>
      </c>
      <c r="B9">
        <v>2</v>
      </c>
      <c r="C9" t="str">
        <f t="shared" si="0"/>
        <v>June 2</v>
      </c>
      <c r="D9">
        <v>67</v>
      </c>
      <c r="F9" t="s">
        <v>26</v>
      </c>
      <c r="G9" t="s">
        <v>13</v>
      </c>
      <c r="M9">
        <f t="shared" si="1"/>
        <v>15.5</v>
      </c>
      <c r="N9">
        <f t="shared" si="2"/>
        <v>0</v>
      </c>
      <c r="O9">
        <f t="shared" si="3"/>
        <v>108.5</v>
      </c>
    </row>
    <row r="10" spans="1:15" ht="12.75">
      <c r="A10" t="s">
        <v>25</v>
      </c>
      <c r="B10">
        <v>2</v>
      </c>
      <c r="C10" t="str">
        <f t="shared" si="0"/>
        <v>June 2</v>
      </c>
      <c r="E10">
        <v>68</v>
      </c>
      <c r="G10" t="s">
        <v>13</v>
      </c>
      <c r="M10">
        <f t="shared" si="1"/>
        <v>0</v>
      </c>
      <c r="N10">
        <f t="shared" si="2"/>
        <v>15.5</v>
      </c>
      <c r="O10">
        <f t="shared" si="3"/>
        <v>124</v>
      </c>
    </row>
    <row r="11" spans="1:15" ht="12.75">
      <c r="A11" t="s">
        <v>25</v>
      </c>
      <c r="B11">
        <v>10</v>
      </c>
      <c r="C11" t="str">
        <f t="shared" si="0"/>
        <v>June 10</v>
      </c>
      <c r="D11">
        <v>62</v>
      </c>
      <c r="M11">
        <f t="shared" si="1"/>
        <v>15.5</v>
      </c>
      <c r="N11">
        <f t="shared" si="2"/>
        <v>0</v>
      </c>
      <c r="O11">
        <f t="shared" si="3"/>
        <v>139.5</v>
      </c>
    </row>
    <row r="12" spans="1:15" ht="12.75">
      <c r="A12" t="s">
        <v>25</v>
      </c>
      <c r="B12">
        <v>10</v>
      </c>
      <c r="C12" t="str">
        <f t="shared" si="0"/>
        <v>June 10</v>
      </c>
      <c r="E12">
        <v>66</v>
      </c>
      <c r="F12" t="s">
        <v>30</v>
      </c>
      <c r="M12">
        <f t="shared" si="1"/>
        <v>0</v>
      </c>
      <c r="N12">
        <f t="shared" si="2"/>
        <v>15.5</v>
      </c>
      <c r="O12">
        <f t="shared" si="3"/>
        <v>155</v>
      </c>
    </row>
    <row r="13" spans="1:15" ht="12.75">
      <c r="A13" t="s">
        <v>25</v>
      </c>
      <c r="B13">
        <v>11</v>
      </c>
      <c r="C13" t="str">
        <f t="shared" si="0"/>
        <v>June 11</v>
      </c>
      <c r="D13">
        <v>67</v>
      </c>
      <c r="F13" t="s">
        <v>31</v>
      </c>
      <c r="G13" t="s">
        <v>13</v>
      </c>
      <c r="M13">
        <f t="shared" si="1"/>
        <v>15.5</v>
      </c>
      <c r="N13">
        <f t="shared" si="2"/>
        <v>0</v>
      </c>
      <c r="O13">
        <f t="shared" si="3"/>
        <v>170.5</v>
      </c>
    </row>
    <row r="14" spans="1:15" ht="12.75">
      <c r="A14" t="s">
        <v>25</v>
      </c>
      <c r="B14">
        <v>11</v>
      </c>
      <c r="C14" t="str">
        <f t="shared" si="0"/>
        <v>June 11</v>
      </c>
      <c r="E14">
        <v>66</v>
      </c>
      <c r="F14" t="s">
        <v>32</v>
      </c>
      <c r="M14">
        <f t="shared" si="1"/>
        <v>0</v>
      </c>
      <c r="N14">
        <f t="shared" si="2"/>
        <v>15.5</v>
      </c>
      <c r="O14">
        <f t="shared" si="3"/>
        <v>186</v>
      </c>
    </row>
    <row r="15" spans="1:15" ht="12.75">
      <c r="A15" t="s">
        <v>25</v>
      </c>
      <c r="B15">
        <v>17</v>
      </c>
      <c r="C15" t="str">
        <f t="shared" si="0"/>
        <v>June 17</v>
      </c>
      <c r="D15">
        <v>68</v>
      </c>
      <c r="F15" t="s">
        <v>38</v>
      </c>
      <c r="M15">
        <f t="shared" si="1"/>
        <v>15.5</v>
      </c>
      <c r="N15">
        <f t="shared" si="2"/>
        <v>0</v>
      </c>
      <c r="O15">
        <f t="shared" si="3"/>
        <v>201.5</v>
      </c>
    </row>
    <row r="16" spans="1:15" ht="12.75">
      <c r="A16" t="s">
        <v>25</v>
      </c>
      <c r="B16">
        <v>17</v>
      </c>
      <c r="C16" t="str">
        <f t="shared" si="0"/>
        <v>June 17</v>
      </c>
      <c r="E16">
        <v>60</v>
      </c>
      <c r="F16" t="s">
        <v>39</v>
      </c>
      <c r="G16" t="s">
        <v>40</v>
      </c>
      <c r="M16">
        <f t="shared" si="1"/>
        <v>0</v>
      </c>
      <c r="N16">
        <f t="shared" si="2"/>
        <v>15.5</v>
      </c>
      <c r="O16">
        <f t="shared" si="3"/>
        <v>217</v>
      </c>
    </row>
    <row r="17" spans="1:15" ht="12.75">
      <c r="A17" t="s">
        <v>25</v>
      </c>
      <c r="B17">
        <v>18</v>
      </c>
      <c r="C17" t="str">
        <f t="shared" si="0"/>
        <v>June 18</v>
      </c>
      <c r="D17">
        <v>60</v>
      </c>
      <c r="G17" t="s">
        <v>40</v>
      </c>
      <c r="M17">
        <f t="shared" si="1"/>
        <v>15.5</v>
      </c>
      <c r="N17">
        <f t="shared" si="2"/>
        <v>0</v>
      </c>
      <c r="O17">
        <f t="shared" si="3"/>
        <v>232.5</v>
      </c>
    </row>
    <row r="18" spans="1:15" ht="12.75">
      <c r="A18" t="s">
        <v>25</v>
      </c>
      <c r="B18">
        <v>18</v>
      </c>
      <c r="C18" t="str">
        <f t="shared" si="0"/>
        <v>June 18</v>
      </c>
      <c r="E18">
        <v>56.5</v>
      </c>
      <c r="M18">
        <f t="shared" si="1"/>
        <v>0</v>
      </c>
      <c r="N18">
        <f t="shared" si="2"/>
        <v>15.5</v>
      </c>
      <c r="O18">
        <f t="shared" si="3"/>
        <v>248</v>
      </c>
    </row>
    <row r="19" spans="1:15" ht="12.75">
      <c r="A19" t="s">
        <v>25</v>
      </c>
      <c r="B19">
        <v>19</v>
      </c>
      <c r="C19" t="str">
        <f t="shared" si="0"/>
        <v>June 19</v>
      </c>
      <c r="D19">
        <v>62</v>
      </c>
      <c r="F19" t="s">
        <v>41</v>
      </c>
      <c r="G19" t="s">
        <v>42</v>
      </c>
      <c r="M19">
        <f t="shared" si="1"/>
        <v>15.5</v>
      </c>
      <c r="N19">
        <f t="shared" si="2"/>
        <v>0</v>
      </c>
      <c r="O19">
        <f t="shared" si="3"/>
        <v>263.5</v>
      </c>
    </row>
    <row r="20" spans="1:15" ht="12.75">
      <c r="A20" t="s">
        <v>25</v>
      </c>
      <c r="B20">
        <v>19</v>
      </c>
      <c r="C20" t="str">
        <f t="shared" si="0"/>
        <v>June 19</v>
      </c>
      <c r="E20">
        <v>58.5</v>
      </c>
      <c r="M20">
        <f t="shared" si="1"/>
        <v>0</v>
      </c>
      <c r="N20">
        <f t="shared" si="2"/>
        <v>15.5</v>
      </c>
      <c r="O20">
        <f t="shared" si="3"/>
        <v>279</v>
      </c>
    </row>
    <row r="21" spans="1:15" ht="12.75">
      <c r="A21" t="s">
        <v>25</v>
      </c>
      <c r="B21">
        <v>23</v>
      </c>
      <c r="C21" t="str">
        <f t="shared" si="0"/>
        <v>June 23</v>
      </c>
      <c r="D21">
        <v>62</v>
      </c>
      <c r="M21">
        <f t="shared" si="1"/>
        <v>15.5</v>
      </c>
      <c r="N21">
        <f t="shared" si="2"/>
        <v>0</v>
      </c>
      <c r="O21">
        <f t="shared" si="3"/>
        <v>294.5</v>
      </c>
    </row>
    <row r="22" spans="1:15" ht="12.75">
      <c r="A22" t="s">
        <v>25</v>
      </c>
      <c r="B22">
        <v>23</v>
      </c>
      <c r="C22" t="str">
        <f t="shared" si="0"/>
        <v>June 23</v>
      </c>
      <c r="E22">
        <v>58</v>
      </c>
      <c r="M22">
        <f t="shared" si="1"/>
        <v>0</v>
      </c>
      <c r="N22">
        <f t="shared" si="2"/>
        <v>15.5</v>
      </c>
      <c r="O22">
        <f t="shared" si="3"/>
        <v>310</v>
      </c>
    </row>
    <row r="23" spans="1:15" ht="12.75">
      <c r="A23" t="s">
        <v>25</v>
      </c>
      <c r="B23">
        <v>24</v>
      </c>
      <c r="C23" t="str">
        <f t="shared" si="0"/>
        <v>June 24</v>
      </c>
      <c r="D23">
        <v>62</v>
      </c>
      <c r="M23">
        <f t="shared" si="1"/>
        <v>15.5</v>
      </c>
      <c r="N23">
        <f t="shared" si="2"/>
        <v>0</v>
      </c>
      <c r="O23">
        <f t="shared" si="3"/>
        <v>325.5</v>
      </c>
    </row>
    <row r="24" spans="1:15" ht="12.75">
      <c r="A24" t="s">
        <v>25</v>
      </c>
      <c r="B24">
        <v>24</v>
      </c>
      <c r="C24" t="str">
        <f t="shared" si="0"/>
        <v>June 24</v>
      </c>
      <c r="E24">
        <v>59.4</v>
      </c>
      <c r="M24">
        <f t="shared" si="1"/>
        <v>0</v>
      </c>
      <c r="N24">
        <f t="shared" si="2"/>
        <v>15.5</v>
      </c>
      <c r="O24">
        <f t="shared" si="3"/>
        <v>341</v>
      </c>
    </row>
    <row r="25" spans="1:15" ht="12.75">
      <c r="A25" t="s">
        <v>48</v>
      </c>
      <c r="B25">
        <v>1</v>
      </c>
      <c r="C25" t="str">
        <f t="shared" si="0"/>
        <v>July 1</v>
      </c>
      <c r="D25">
        <v>59</v>
      </c>
      <c r="G25" t="s">
        <v>49</v>
      </c>
      <c r="M25">
        <f t="shared" si="1"/>
        <v>15.5</v>
      </c>
      <c r="N25">
        <f t="shared" si="2"/>
        <v>0</v>
      </c>
      <c r="O25">
        <f t="shared" si="3"/>
        <v>356.5</v>
      </c>
    </row>
    <row r="26" spans="1:15" ht="12.75">
      <c r="A26" t="s">
        <v>48</v>
      </c>
      <c r="B26">
        <v>1</v>
      </c>
      <c r="C26" t="str">
        <f t="shared" si="0"/>
        <v>July 1</v>
      </c>
      <c r="E26">
        <v>59</v>
      </c>
      <c r="M26">
        <f t="shared" si="1"/>
        <v>0</v>
      </c>
      <c r="N26">
        <f t="shared" si="2"/>
        <v>15.5</v>
      </c>
      <c r="O26">
        <f t="shared" si="3"/>
        <v>372</v>
      </c>
    </row>
    <row r="27" spans="1:15" ht="12.75">
      <c r="A27" t="s">
        <v>48</v>
      </c>
      <c r="B27">
        <v>3</v>
      </c>
      <c r="C27" t="str">
        <f t="shared" si="0"/>
        <v>July 3</v>
      </c>
      <c r="D27">
        <v>65</v>
      </c>
      <c r="F27" t="s">
        <v>55</v>
      </c>
      <c r="M27">
        <f t="shared" si="1"/>
        <v>15.5</v>
      </c>
      <c r="N27">
        <f t="shared" si="2"/>
        <v>0</v>
      </c>
      <c r="O27">
        <f t="shared" si="3"/>
        <v>387.5</v>
      </c>
    </row>
    <row r="28" spans="1:15" ht="12.75">
      <c r="A28" t="s">
        <v>48</v>
      </c>
      <c r="B28">
        <v>3</v>
      </c>
      <c r="C28" t="str">
        <f t="shared" si="0"/>
        <v>July 3</v>
      </c>
      <c r="E28">
        <v>59</v>
      </c>
      <c r="M28">
        <f t="shared" si="1"/>
        <v>0</v>
      </c>
      <c r="N28">
        <f t="shared" si="2"/>
        <v>15.5</v>
      </c>
      <c r="O28">
        <f t="shared" si="3"/>
        <v>403</v>
      </c>
    </row>
    <row r="29" spans="1:15" ht="12.75">
      <c r="A29" t="s">
        <v>48</v>
      </c>
      <c r="B29">
        <v>10</v>
      </c>
      <c r="C29" t="str">
        <f t="shared" si="0"/>
        <v>July 10</v>
      </c>
      <c r="D29">
        <v>59</v>
      </c>
      <c r="M29">
        <f t="shared" si="1"/>
        <v>15.5</v>
      </c>
      <c r="N29">
        <f t="shared" si="2"/>
        <v>0</v>
      </c>
      <c r="O29">
        <f t="shared" si="3"/>
        <v>418.5</v>
      </c>
    </row>
    <row r="30" spans="1:15" ht="12.75">
      <c r="A30" t="s">
        <v>48</v>
      </c>
      <c r="B30">
        <v>10</v>
      </c>
      <c r="C30" t="str">
        <f t="shared" si="0"/>
        <v>July 10</v>
      </c>
      <c r="E30">
        <v>65</v>
      </c>
      <c r="F30" t="s">
        <v>56</v>
      </c>
      <c r="M30">
        <f t="shared" si="1"/>
        <v>0</v>
      </c>
      <c r="N30">
        <f t="shared" si="2"/>
        <v>15.5</v>
      </c>
      <c r="O30">
        <f t="shared" si="3"/>
        <v>434</v>
      </c>
    </row>
    <row r="31" spans="1:15" ht="12.75">
      <c r="A31" t="s">
        <v>48</v>
      </c>
      <c r="B31">
        <v>14</v>
      </c>
      <c r="C31" t="str">
        <f t="shared" si="0"/>
        <v>July 14</v>
      </c>
      <c r="D31">
        <v>60</v>
      </c>
      <c r="M31">
        <f t="shared" si="1"/>
        <v>15.5</v>
      </c>
      <c r="N31">
        <f t="shared" si="2"/>
        <v>0</v>
      </c>
      <c r="O31">
        <f t="shared" si="3"/>
        <v>449.5</v>
      </c>
    </row>
    <row r="32" spans="1:15" ht="12.75">
      <c r="A32" t="s">
        <v>48</v>
      </c>
      <c r="B32">
        <v>14</v>
      </c>
      <c r="C32" t="str">
        <f t="shared" si="0"/>
        <v>July 14</v>
      </c>
      <c r="E32">
        <v>58.7</v>
      </c>
      <c r="M32">
        <f t="shared" si="1"/>
        <v>0</v>
      </c>
      <c r="N32">
        <f t="shared" si="2"/>
        <v>15.5</v>
      </c>
      <c r="O32">
        <f t="shared" si="3"/>
        <v>465</v>
      </c>
    </row>
    <row r="33" spans="1:15" ht="12.75">
      <c r="A33" t="s">
        <v>48</v>
      </c>
      <c r="B33">
        <v>15</v>
      </c>
      <c r="C33" t="str">
        <f t="shared" si="0"/>
        <v>July 15</v>
      </c>
      <c r="D33">
        <v>62</v>
      </c>
      <c r="M33">
        <f t="shared" si="1"/>
        <v>15.5</v>
      </c>
      <c r="N33">
        <f t="shared" si="2"/>
        <v>0</v>
      </c>
      <c r="O33">
        <f t="shared" si="3"/>
        <v>480.5</v>
      </c>
    </row>
    <row r="34" spans="1:15" ht="12.75">
      <c r="A34" t="s">
        <v>48</v>
      </c>
      <c r="B34">
        <v>15</v>
      </c>
      <c r="C34" t="str">
        <f t="shared" si="0"/>
        <v>July 15</v>
      </c>
      <c r="E34">
        <v>62</v>
      </c>
      <c r="F34" t="s">
        <v>70</v>
      </c>
      <c r="M34">
        <f t="shared" si="1"/>
        <v>0</v>
      </c>
      <c r="N34">
        <f t="shared" si="2"/>
        <v>15.5</v>
      </c>
      <c r="O34">
        <f t="shared" si="3"/>
        <v>496</v>
      </c>
    </row>
    <row r="35" spans="1:15" ht="12.75">
      <c r="A35" t="s">
        <v>48</v>
      </c>
      <c r="B35">
        <v>16</v>
      </c>
      <c r="C35" t="str">
        <f t="shared" si="0"/>
        <v>July 16</v>
      </c>
      <c r="D35">
        <v>59.5</v>
      </c>
      <c r="M35">
        <f t="shared" si="1"/>
        <v>15.5</v>
      </c>
      <c r="N35">
        <f t="shared" si="2"/>
        <v>0</v>
      </c>
      <c r="O35">
        <f t="shared" si="3"/>
        <v>511.5</v>
      </c>
    </row>
    <row r="36" spans="1:15" ht="12.75">
      <c r="A36" t="s">
        <v>48</v>
      </c>
      <c r="B36">
        <v>16</v>
      </c>
      <c r="C36" t="str">
        <f t="shared" si="0"/>
        <v>July 16</v>
      </c>
      <c r="E36">
        <v>62</v>
      </c>
      <c r="F36" t="s">
        <v>70</v>
      </c>
      <c r="M36">
        <f t="shared" si="1"/>
        <v>0</v>
      </c>
      <c r="N36">
        <f t="shared" si="2"/>
        <v>15.5</v>
      </c>
      <c r="O36">
        <f t="shared" si="3"/>
        <v>527</v>
      </c>
    </row>
    <row r="37" spans="1:15" ht="12.75">
      <c r="A37" t="s">
        <v>48</v>
      </c>
      <c r="B37">
        <v>24</v>
      </c>
      <c r="C37" t="str">
        <f t="shared" si="0"/>
        <v>July 24</v>
      </c>
      <c r="D37">
        <v>59.5</v>
      </c>
      <c r="M37">
        <f t="shared" si="1"/>
        <v>15.5</v>
      </c>
      <c r="N37">
        <f t="shared" si="2"/>
        <v>0</v>
      </c>
      <c r="O37">
        <f t="shared" si="3"/>
        <v>542.5</v>
      </c>
    </row>
    <row r="38" spans="1:15" ht="12.75">
      <c r="A38" t="s">
        <v>48</v>
      </c>
      <c r="B38">
        <v>24</v>
      </c>
      <c r="C38" t="str">
        <f t="shared" si="0"/>
        <v>July 24</v>
      </c>
      <c r="E38">
        <v>62</v>
      </c>
      <c r="F38" t="s">
        <v>71</v>
      </c>
      <c r="M38">
        <f t="shared" si="1"/>
        <v>0</v>
      </c>
      <c r="N38">
        <f t="shared" si="2"/>
        <v>15.5</v>
      </c>
      <c r="O38">
        <f t="shared" si="3"/>
        <v>558</v>
      </c>
    </row>
    <row r="39" spans="1:15" ht="12.75">
      <c r="A39" t="s">
        <v>48</v>
      </c>
      <c r="B39">
        <v>28</v>
      </c>
      <c r="C39" t="str">
        <f t="shared" si="0"/>
        <v>July 28</v>
      </c>
      <c r="D39">
        <v>58.5</v>
      </c>
      <c r="M39">
        <f t="shared" si="1"/>
        <v>15.5</v>
      </c>
      <c r="N39">
        <f t="shared" si="2"/>
        <v>0</v>
      </c>
      <c r="O39">
        <f t="shared" si="3"/>
        <v>573.5</v>
      </c>
    </row>
    <row r="40" spans="1:15" ht="12.75">
      <c r="A40" t="s">
        <v>48</v>
      </c>
      <c r="B40">
        <v>28</v>
      </c>
      <c r="C40" t="str">
        <f t="shared" si="0"/>
        <v>July 28</v>
      </c>
      <c r="E40">
        <v>54.7</v>
      </c>
      <c r="F40" t="s">
        <v>73</v>
      </c>
      <c r="M40">
        <f t="shared" si="1"/>
        <v>0</v>
      </c>
      <c r="N40">
        <f t="shared" si="2"/>
        <v>15.5</v>
      </c>
      <c r="O40">
        <f t="shared" si="3"/>
        <v>589</v>
      </c>
    </row>
    <row r="41" spans="1:15" ht="12.75">
      <c r="A41" t="s">
        <v>48</v>
      </c>
      <c r="B41">
        <v>30</v>
      </c>
      <c r="C41" t="str">
        <f t="shared" si="0"/>
        <v>July 30</v>
      </c>
      <c r="D41">
        <v>59.5</v>
      </c>
      <c r="M41">
        <f t="shared" si="1"/>
        <v>15.5</v>
      </c>
      <c r="N41">
        <f t="shared" si="2"/>
        <v>0</v>
      </c>
      <c r="O41">
        <f t="shared" si="3"/>
        <v>604.5</v>
      </c>
    </row>
    <row r="42" spans="1:15" ht="12.75">
      <c r="A42" t="s">
        <v>48</v>
      </c>
      <c r="B42">
        <v>30</v>
      </c>
      <c r="C42" t="str">
        <f t="shared" si="0"/>
        <v>July 30</v>
      </c>
      <c r="E42">
        <v>58</v>
      </c>
      <c r="F42" t="s">
        <v>72</v>
      </c>
      <c r="M42">
        <f t="shared" si="1"/>
        <v>0</v>
      </c>
      <c r="N42">
        <f t="shared" si="2"/>
        <v>15.5</v>
      </c>
      <c r="O42">
        <f t="shared" si="3"/>
        <v>620</v>
      </c>
    </row>
    <row r="43" spans="1:15" ht="12.75">
      <c r="A43" t="s">
        <v>48</v>
      </c>
      <c r="B43">
        <v>31</v>
      </c>
      <c r="C43" t="str">
        <f t="shared" si="0"/>
        <v>July 31</v>
      </c>
      <c r="D43">
        <v>57.5</v>
      </c>
      <c r="M43">
        <f t="shared" si="1"/>
        <v>15.5</v>
      </c>
      <c r="N43">
        <f t="shared" si="2"/>
        <v>0</v>
      </c>
      <c r="O43">
        <f t="shared" si="3"/>
        <v>635.5</v>
      </c>
    </row>
    <row r="44" spans="1:15" ht="12.75">
      <c r="A44" t="s">
        <v>48</v>
      </c>
      <c r="B44">
        <v>31</v>
      </c>
      <c r="C44" t="str">
        <f t="shared" si="0"/>
        <v>July 31</v>
      </c>
      <c r="E44">
        <v>57.5</v>
      </c>
      <c r="M44">
        <f aca="true" t="shared" si="4" ref="M44:M107">IF(ISNUMBER(D44),15.5,0)</f>
        <v>0</v>
      </c>
      <c r="N44">
        <f aca="true" t="shared" si="5" ref="N44:N107">IF(ISNUMBER(E44),15.5,0)</f>
        <v>15.5</v>
      </c>
      <c r="O44">
        <f t="shared" si="3"/>
        <v>651</v>
      </c>
    </row>
    <row r="45" spans="6:15" ht="12.75">
      <c r="F45" t="s">
        <v>75</v>
      </c>
      <c r="G45" t="s">
        <v>76</v>
      </c>
      <c r="M45">
        <f t="shared" si="4"/>
        <v>0</v>
      </c>
      <c r="N45">
        <f t="shared" si="5"/>
        <v>0</v>
      </c>
      <c r="O45">
        <f t="shared" si="3"/>
        <v>651</v>
      </c>
    </row>
    <row r="46" spans="3:15" ht="12.75">
      <c r="C46" t="str">
        <f t="shared" si="0"/>
        <v> </v>
      </c>
      <c r="F46" t="s">
        <v>77</v>
      </c>
      <c r="M46">
        <f t="shared" si="4"/>
        <v>0</v>
      </c>
      <c r="N46">
        <f t="shared" si="5"/>
        <v>0</v>
      </c>
      <c r="O46">
        <f t="shared" si="3"/>
        <v>651</v>
      </c>
    </row>
    <row r="47" spans="1:15" ht="12.75">
      <c r="A47" t="s">
        <v>74</v>
      </c>
      <c r="B47">
        <v>11</v>
      </c>
      <c r="C47" t="str">
        <f t="shared" si="0"/>
        <v>August  11</v>
      </c>
      <c r="D47">
        <v>62</v>
      </c>
      <c r="F47" t="s">
        <v>78</v>
      </c>
      <c r="M47">
        <f t="shared" si="4"/>
        <v>15.5</v>
      </c>
      <c r="N47">
        <f t="shared" si="5"/>
        <v>0</v>
      </c>
      <c r="O47">
        <f t="shared" si="3"/>
        <v>666.5</v>
      </c>
    </row>
    <row r="48" spans="1:15" ht="12.75">
      <c r="A48" t="s">
        <v>74</v>
      </c>
      <c r="B48">
        <v>11</v>
      </c>
      <c r="C48" t="str">
        <f t="shared" si="0"/>
        <v>August  11</v>
      </c>
      <c r="E48">
        <v>57.3</v>
      </c>
      <c r="M48">
        <f t="shared" si="4"/>
        <v>0</v>
      </c>
      <c r="N48">
        <f t="shared" si="5"/>
        <v>15.5</v>
      </c>
      <c r="O48">
        <f t="shared" si="3"/>
        <v>682</v>
      </c>
    </row>
    <row r="49" spans="1:15" ht="12.75">
      <c r="A49" t="s">
        <v>74</v>
      </c>
      <c r="B49">
        <v>12</v>
      </c>
      <c r="C49" t="str">
        <f t="shared" si="0"/>
        <v>August  12</v>
      </c>
      <c r="D49">
        <v>62</v>
      </c>
      <c r="M49">
        <f t="shared" si="4"/>
        <v>15.5</v>
      </c>
      <c r="N49">
        <f t="shared" si="5"/>
        <v>0</v>
      </c>
      <c r="O49">
        <f t="shared" si="3"/>
        <v>697.5</v>
      </c>
    </row>
    <row r="50" spans="1:15" ht="12.75">
      <c r="A50" t="s">
        <v>74</v>
      </c>
      <c r="B50">
        <v>12</v>
      </c>
      <c r="C50" t="str">
        <f t="shared" si="0"/>
        <v>August  12</v>
      </c>
      <c r="E50">
        <v>60</v>
      </c>
      <c r="M50">
        <f t="shared" si="4"/>
        <v>0</v>
      </c>
      <c r="N50">
        <f t="shared" si="5"/>
        <v>15.5</v>
      </c>
      <c r="O50">
        <f t="shared" si="3"/>
        <v>713</v>
      </c>
    </row>
    <row r="51" spans="1:15" ht="12.75">
      <c r="A51" t="s">
        <v>74</v>
      </c>
      <c r="B51">
        <v>14</v>
      </c>
      <c r="C51" t="str">
        <f t="shared" si="0"/>
        <v>August  14</v>
      </c>
      <c r="D51">
        <v>59</v>
      </c>
      <c r="M51">
        <f t="shared" si="4"/>
        <v>15.5</v>
      </c>
      <c r="N51">
        <f t="shared" si="5"/>
        <v>0</v>
      </c>
      <c r="O51">
        <f t="shared" si="3"/>
        <v>728.5</v>
      </c>
    </row>
    <row r="52" spans="1:15" ht="12.75">
      <c r="A52" t="s">
        <v>74</v>
      </c>
      <c r="B52">
        <v>14</v>
      </c>
      <c r="C52" t="str">
        <f t="shared" si="0"/>
        <v>August  14</v>
      </c>
      <c r="E52">
        <v>57.5</v>
      </c>
      <c r="M52">
        <f t="shared" si="4"/>
        <v>0</v>
      </c>
      <c r="N52">
        <f t="shared" si="5"/>
        <v>15.5</v>
      </c>
      <c r="O52">
        <f t="shared" si="3"/>
        <v>744</v>
      </c>
    </row>
    <row r="53" spans="1:15" ht="12.75">
      <c r="A53" t="s">
        <v>74</v>
      </c>
      <c r="B53">
        <v>15</v>
      </c>
      <c r="C53" t="str">
        <f t="shared" si="0"/>
        <v>August  15</v>
      </c>
      <c r="D53">
        <v>62</v>
      </c>
      <c r="M53">
        <f t="shared" si="4"/>
        <v>15.5</v>
      </c>
      <c r="N53">
        <f t="shared" si="5"/>
        <v>0</v>
      </c>
      <c r="O53">
        <f t="shared" si="3"/>
        <v>759.5</v>
      </c>
    </row>
    <row r="54" spans="1:15" ht="12.75">
      <c r="A54" t="s">
        <v>74</v>
      </c>
      <c r="B54">
        <v>15</v>
      </c>
      <c r="C54" t="str">
        <f t="shared" si="0"/>
        <v>August  15</v>
      </c>
      <c r="E54">
        <v>56.7</v>
      </c>
      <c r="M54">
        <f t="shared" si="4"/>
        <v>0</v>
      </c>
      <c r="N54">
        <f t="shared" si="5"/>
        <v>15.5</v>
      </c>
      <c r="O54">
        <f t="shared" si="3"/>
        <v>775</v>
      </c>
    </row>
    <row r="55" spans="1:15" ht="12.75">
      <c r="A55" t="s">
        <v>74</v>
      </c>
      <c r="B55">
        <v>18</v>
      </c>
      <c r="C55" t="str">
        <f t="shared" si="0"/>
        <v>August  18</v>
      </c>
      <c r="D55">
        <v>60</v>
      </c>
      <c r="M55">
        <f t="shared" si="4"/>
        <v>15.5</v>
      </c>
      <c r="N55">
        <f t="shared" si="5"/>
        <v>0</v>
      </c>
      <c r="O55">
        <f t="shared" si="3"/>
        <v>790.5</v>
      </c>
    </row>
    <row r="56" spans="1:15" ht="12.75">
      <c r="A56" t="s">
        <v>74</v>
      </c>
      <c r="B56">
        <v>18</v>
      </c>
      <c r="C56" t="str">
        <f t="shared" si="0"/>
        <v>August  18</v>
      </c>
      <c r="E56">
        <v>58</v>
      </c>
      <c r="M56">
        <f t="shared" si="4"/>
        <v>0</v>
      </c>
      <c r="N56">
        <f t="shared" si="5"/>
        <v>15.5</v>
      </c>
      <c r="O56">
        <f t="shared" si="3"/>
        <v>806</v>
      </c>
    </row>
    <row r="57" spans="1:15" ht="12.75">
      <c r="A57" t="s">
        <v>74</v>
      </c>
      <c r="B57">
        <v>19</v>
      </c>
      <c r="C57" t="str">
        <f t="shared" si="0"/>
        <v>August  19</v>
      </c>
      <c r="D57" s="1">
        <v>60</v>
      </c>
      <c r="F57" t="s">
        <v>82</v>
      </c>
      <c r="G57" t="s">
        <v>83</v>
      </c>
      <c r="M57">
        <f t="shared" si="4"/>
        <v>15.5</v>
      </c>
      <c r="N57">
        <f t="shared" si="5"/>
        <v>0</v>
      </c>
      <c r="O57">
        <f t="shared" si="3"/>
        <v>821.5</v>
      </c>
    </row>
    <row r="58" spans="1:15" ht="12.75">
      <c r="A58" t="s">
        <v>74</v>
      </c>
      <c r="B58">
        <v>19</v>
      </c>
      <c r="C58" t="str">
        <f t="shared" si="0"/>
        <v>August  19</v>
      </c>
      <c r="E58" s="1">
        <v>60</v>
      </c>
      <c r="M58">
        <f t="shared" si="4"/>
        <v>0</v>
      </c>
      <c r="N58">
        <f t="shared" si="5"/>
        <v>15.5</v>
      </c>
      <c r="O58">
        <f t="shared" si="3"/>
        <v>837</v>
      </c>
    </row>
    <row r="59" spans="1:15" ht="12.75">
      <c r="A59" t="s">
        <v>74</v>
      </c>
      <c r="B59">
        <v>20</v>
      </c>
      <c r="C59" t="str">
        <f t="shared" si="0"/>
        <v>August  20</v>
      </c>
      <c r="D59">
        <v>58.4</v>
      </c>
      <c r="M59">
        <f t="shared" si="4"/>
        <v>15.5</v>
      </c>
      <c r="N59">
        <f t="shared" si="5"/>
        <v>0</v>
      </c>
      <c r="O59">
        <f t="shared" si="3"/>
        <v>852.5</v>
      </c>
    </row>
    <row r="60" spans="1:15" ht="12.75">
      <c r="A60" t="s">
        <v>74</v>
      </c>
      <c r="B60">
        <v>20</v>
      </c>
      <c r="C60" t="str">
        <f t="shared" si="0"/>
        <v>August  20</v>
      </c>
      <c r="E60">
        <v>54</v>
      </c>
      <c r="M60">
        <f t="shared" si="4"/>
        <v>0</v>
      </c>
      <c r="N60">
        <f t="shared" si="5"/>
        <v>15.5</v>
      </c>
      <c r="O60">
        <f t="shared" si="3"/>
        <v>868</v>
      </c>
    </row>
    <row r="61" spans="1:15" ht="12.75">
      <c r="A61" t="s">
        <v>74</v>
      </c>
      <c r="B61">
        <v>25</v>
      </c>
      <c r="C61" t="str">
        <f t="shared" si="0"/>
        <v>August  25</v>
      </c>
      <c r="D61">
        <v>62</v>
      </c>
      <c r="M61">
        <f t="shared" si="4"/>
        <v>15.5</v>
      </c>
      <c r="N61">
        <f t="shared" si="5"/>
        <v>0</v>
      </c>
      <c r="O61">
        <f t="shared" si="3"/>
        <v>883.5</v>
      </c>
    </row>
    <row r="62" spans="1:15" ht="12.75">
      <c r="A62" t="s">
        <v>74</v>
      </c>
      <c r="B62">
        <v>25</v>
      </c>
      <c r="C62" t="str">
        <f t="shared" si="0"/>
        <v>August  25</v>
      </c>
      <c r="E62">
        <v>51.7</v>
      </c>
      <c r="M62">
        <f t="shared" si="4"/>
        <v>0</v>
      </c>
      <c r="N62">
        <f t="shared" si="5"/>
        <v>15.5</v>
      </c>
      <c r="O62">
        <f t="shared" si="3"/>
        <v>899</v>
      </c>
    </row>
    <row r="63" spans="1:15" ht="12.75">
      <c r="A63" t="s">
        <v>74</v>
      </c>
      <c r="B63">
        <v>26</v>
      </c>
      <c r="C63" t="str">
        <f t="shared" si="0"/>
        <v>August  26</v>
      </c>
      <c r="D63">
        <v>62</v>
      </c>
      <c r="F63" t="s">
        <v>85</v>
      </c>
      <c r="M63">
        <f t="shared" si="4"/>
        <v>15.5</v>
      </c>
      <c r="N63">
        <f t="shared" si="5"/>
        <v>0</v>
      </c>
      <c r="O63">
        <f t="shared" si="3"/>
        <v>914.5</v>
      </c>
    </row>
    <row r="64" spans="1:15" ht="12.75">
      <c r="A64" t="s">
        <v>74</v>
      </c>
      <c r="B64">
        <v>26</v>
      </c>
      <c r="C64" t="str">
        <f t="shared" si="0"/>
        <v>August  26</v>
      </c>
      <c r="E64">
        <v>55.9</v>
      </c>
      <c r="M64">
        <f t="shared" si="4"/>
        <v>0</v>
      </c>
      <c r="N64">
        <f t="shared" si="5"/>
        <v>15.5</v>
      </c>
      <c r="O64">
        <f t="shared" si="3"/>
        <v>930</v>
      </c>
    </row>
    <row r="65" spans="1:15" ht="12.75">
      <c r="A65" t="s">
        <v>74</v>
      </c>
      <c r="B65">
        <v>27</v>
      </c>
      <c r="C65" t="str">
        <f t="shared" si="0"/>
        <v>August  27</v>
      </c>
      <c r="D65">
        <v>60</v>
      </c>
      <c r="M65">
        <f t="shared" si="4"/>
        <v>15.5</v>
      </c>
      <c r="N65">
        <f t="shared" si="5"/>
        <v>0</v>
      </c>
      <c r="O65">
        <f t="shared" si="3"/>
        <v>945.5</v>
      </c>
    </row>
    <row r="66" spans="1:15" ht="12.75">
      <c r="A66" t="s">
        <v>74</v>
      </c>
      <c r="B66">
        <v>27</v>
      </c>
      <c r="C66" t="str">
        <f t="shared" si="0"/>
        <v>August  27</v>
      </c>
      <c r="E66">
        <v>58.3</v>
      </c>
      <c r="M66">
        <f t="shared" si="4"/>
        <v>0</v>
      </c>
      <c r="N66">
        <f t="shared" si="5"/>
        <v>15.5</v>
      </c>
      <c r="O66">
        <f t="shared" si="3"/>
        <v>961</v>
      </c>
    </row>
    <row r="67" spans="1:15" ht="12.75">
      <c r="A67" t="s">
        <v>74</v>
      </c>
      <c r="B67">
        <v>29</v>
      </c>
      <c r="C67" t="str">
        <f t="shared" si="0"/>
        <v>August  29</v>
      </c>
      <c r="D67">
        <v>62</v>
      </c>
      <c r="F67" t="s">
        <v>86</v>
      </c>
      <c r="M67">
        <f t="shared" si="4"/>
        <v>15.5</v>
      </c>
      <c r="N67">
        <f t="shared" si="5"/>
        <v>0</v>
      </c>
      <c r="O67">
        <f t="shared" si="3"/>
        <v>976.5</v>
      </c>
    </row>
    <row r="68" spans="1:15" ht="12.75">
      <c r="A68" t="s">
        <v>74</v>
      </c>
      <c r="B68">
        <v>29</v>
      </c>
      <c r="C68" t="str">
        <f t="shared" si="0"/>
        <v>August  29</v>
      </c>
      <c r="E68">
        <v>56.2</v>
      </c>
      <c r="M68">
        <f t="shared" si="4"/>
        <v>0</v>
      </c>
      <c r="N68">
        <f t="shared" si="5"/>
        <v>15.5</v>
      </c>
      <c r="O68">
        <f t="shared" si="3"/>
        <v>992</v>
      </c>
    </row>
    <row r="69" spans="1:15" ht="12.75">
      <c r="A69" t="s">
        <v>87</v>
      </c>
      <c r="B69">
        <v>2</v>
      </c>
      <c r="C69" t="str">
        <f aca="true" t="shared" si="6" ref="C69:C93">CONCATENATE(A69," ",B69)</f>
        <v>September 2</v>
      </c>
      <c r="D69">
        <v>57.6</v>
      </c>
      <c r="M69">
        <f t="shared" si="4"/>
        <v>15.5</v>
      </c>
      <c r="N69">
        <f t="shared" si="5"/>
        <v>0</v>
      </c>
      <c r="O69">
        <f aca="true" t="shared" si="7" ref="O69:O132">O68+M69+N69</f>
        <v>1007.5</v>
      </c>
    </row>
    <row r="70" spans="1:15" ht="12.75">
      <c r="A70" t="s">
        <v>87</v>
      </c>
      <c r="B70">
        <v>2</v>
      </c>
      <c r="C70" t="str">
        <f t="shared" si="6"/>
        <v>September 2</v>
      </c>
      <c r="E70">
        <v>62</v>
      </c>
      <c r="F70" t="s">
        <v>88</v>
      </c>
      <c r="G70" t="s">
        <v>89</v>
      </c>
      <c r="M70">
        <f t="shared" si="4"/>
        <v>0</v>
      </c>
      <c r="N70">
        <f t="shared" si="5"/>
        <v>15.5</v>
      </c>
      <c r="O70">
        <f t="shared" si="7"/>
        <v>1023</v>
      </c>
    </row>
    <row r="71" spans="1:15" ht="12.75">
      <c r="A71" t="s">
        <v>87</v>
      </c>
      <c r="B71">
        <v>5</v>
      </c>
      <c r="C71" t="str">
        <f t="shared" si="6"/>
        <v>September 5</v>
      </c>
      <c r="D71">
        <v>62</v>
      </c>
      <c r="F71" t="s">
        <v>90</v>
      </c>
      <c r="G71" t="s">
        <v>91</v>
      </c>
      <c r="M71">
        <f t="shared" si="4"/>
        <v>15.5</v>
      </c>
      <c r="N71">
        <f t="shared" si="5"/>
        <v>0</v>
      </c>
      <c r="O71">
        <f t="shared" si="7"/>
        <v>1038.5</v>
      </c>
    </row>
    <row r="72" spans="1:15" ht="12.75">
      <c r="A72" t="s">
        <v>87</v>
      </c>
      <c r="B72">
        <v>5</v>
      </c>
      <c r="C72" t="str">
        <f t="shared" si="6"/>
        <v>September 5</v>
      </c>
      <c r="E72">
        <v>55.5</v>
      </c>
      <c r="M72">
        <f t="shared" si="4"/>
        <v>0</v>
      </c>
      <c r="N72">
        <f t="shared" si="5"/>
        <v>15.5</v>
      </c>
      <c r="O72">
        <f t="shared" si="7"/>
        <v>1054</v>
      </c>
    </row>
    <row r="73" spans="1:15" ht="12.75">
      <c r="A73" t="s">
        <v>87</v>
      </c>
      <c r="B73">
        <v>9</v>
      </c>
      <c r="C73" t="str">
        <f t="shared" si="6"/>
        <v>September 9</v>
      </c>
      <c r="D73">
        <v>62</v>
      </c>
      <c r="M73">
        <f t="shared" si="4"/>
        <v>15.5</v>
      </c>
      <c r="N73">
        <f t="shared" si="5"/>
        <v>0</v>
      </c>
      <c r="O73">
        <f t="shared" si="7"/>
        <v>1069.5</v>
      </c>
    </row>
    <row r="74" spans="1:15" ht="12.75">
      <c r="A74" t="s">
        <v>87</v>
      </c>
      <c r="B74">
        <v>9</v>
      </c>
      <c r="C74" t="str">
        <f t="shared" si="6"/>
        <v>September 9</v>
      </c>
      <c r="E74">
        <v>55.1</v>
      </c>
      <c r="M74">
        <f t="shared" si="4"/>
        <v>0</v>
      </c>
      <c r="N74">
        <f t="shared" si="5"/>
        <v>15.5</v>
      </c>
      <c r="O74">
        <f t="shared" si="7"/>
        <v>1085</v>
      </c>
    </row>
    <row r="75" spans="1:15" ht="12.75">
      <c r="A75" t="s">
        <v>87</v>
      </c>
      <c r="B75">
        <v>10</v>
      </c>
      <c r="C75" t="str">
        <f t="shared" si="6"/>
        <v>September 10</v>
      </c>
      <c r="D75">
        <v>61</v>
      </c>
      <c r="M75">
        <f t="shared" si="4"/>
        <v>15.5</v>
      </c>
      <c r="N75">
        <f t="shared" si="5"/>
        <v>0</v>
      </c>
      <c r="O75">
        <f t="shared" si="7"/>
        <v>1100.5</v>
      </c>
    </row>
    <row r="76" spans="1:15" ht="12.75">
      <c r="A76" t="s">
        <v>87</v>
      </c>
      <c r="B76">
        <v>10</v>
      </c>
      <c r="C76" t="str">
        <f t="shared" si="6"/>
        <v>September 10</v>
      </c>
      <c r="E76">
        <v>55.9</v>
      </c>
      <c r="M76">
        <f t="shared" si="4"/>
        <v>0</v>
      </c>
      <c r="N76">
        <f t="shared" si="5"/>
        <v>15.5</v>
      </c>
      <c r="O76">
        <f t="shared" si="7"/>
        <v>1116</v>
      </c>
    </row>
    <row r="77" spans="1:15" ht="12.75">
      <c r="A77" t="s">
        <v>87</v>
      </c>
      <c r="B77">
        <v>11</v>
      </c>
      <c r="C77" t="str">
        <f t="shared" si="6"/>
        <v>September 11</v>
      </c>
      <c r="D77">
        <v>58.7</v>
      </c>
      <c r="M77">
        <f t="shared" si="4"/>
        <v>15.5</v>
      </c>
      <c r="N77">
        <f t="shared" si="5"/>
        <v>0</v>
      </c>
      <c r="O77">
        <f t="shared" si="7"/>
        <v>1131.5</v>
      </c>
    </row>
    <row r="78" spans="1:15" ht="12.75">
      <c r="A78" t="s">
        <v>87</v>
      </c>
      <c r="B78">
        <v>11</v>
      </c>
      <c r="C78" t="str">
        <f t="shared" si="6"/>
        <v>September 11</v>
      </c>
      <c r="E78">
        <v>65</v>
      </c>
      <c r="M78">
        <f t="shared" si="4"/>
        <v>0</v>
      </c>
      <c r="N78">
        <f t="shared" si="5"/>
        <v>15.5</v>
      </c>
      <c r="O78">
        <f t="shared" si="7"/>
        <v>1147</v>
      </c>
    </row>
    <row r="79" spans="1:15" ht="12.75">
      <c r="A79" t="s">
        <v>87</v>
      </c>
      <c r="B79">
        <v>25</v>
      </c>
      <c r="C79" t="str">
        <f t="shared" si="6"/>
        <v>September 25</v>
      </c>
      <c r="D79">
        <v>61</v>
      </c>
      <c r="M79">
        <f t="shared" si="4"/>
        <v>15.5</v>
      </c>
      <c r="N79">
        <f t="shared" si="5"/>
        <v>0</v>
      </c>
      <c r="O79">
        <f t="shared" si="7"/>
        <v>1162.5</v>
      </c>
    </row>
    <row r="80" spans="1:15" ht="12.75">
      <c r="A80" t="s">
        <v>87</v>
      </c>
      <c r="B80">
        <v>25</v>
      </c>
      <c r="C80" t="str">
        <f t="shared" si="6"/>
        <v>September 25</v>
      </c>
      <c r="E80">
        <v>54.5</v>
      </c>
      <c r="M80">
        <f t="shared" si="4"/>
        <v>0</v>
      </c>
      <c r="N80">
        <f t="shared" si="5"/>
        <v>15.5</v>
      </c>
      <c r="O80">
        <f t="shared" si="7"/>
        <v>1178</v>
      </c>
    </row>
    <row r="81" spans="1:15" ht="12.75">
      <c r="A81" t="s">
        <v>87</v>
      </c>
      <c r="B81">
        <v>27</v>
      </c>
      <c r="C81" t="str">
        <f t="shared" si="6"/>
        <v>September 27</v>
      </c>
      <c r="D81">
        <v>54.5</v>
      </c>
      <c r="M81">
        <f t="shared" si="4"/>
        <v>15.5</v>
      </c>
      <c r="N81">
        <f t="shared" si="5"/>
        <v>0</v>
      </c>
      <c r="O81">
        <f t="shared" si="7"/>
        <v>1193.5</v>
      </c>
    </row>
    <row r="82" spans="1:15" ht="12.75">
      <c r="A82" t="s">
        <v>87</v>
      </c>
      <c r="B82">
        <v>27</v>
      </c>
      <c r="C82" t="str">
        <f t="shared" si="6"/>
        <v>September 27</v>
      </c>
      <c r="E82">
        <v>54.3</v>
      </c>
      <c r="M82">
        <f t="shared" si="4"/>
        <v>0</v>
      </c>
      <c r="N82">
        <f t="shared" si="5"/>
        <v>15.5</v>
      </c>
      <c r="O82">
        <f t="shared" si="7"/>
        <v>1209</v>
      </c>
    </row>
    <row r="83" spans="1:15" ht="12.75">
      <c r="A83" t="s">
        <v>92</v>
      </c>
      <c r="B83">
        <v>1</v>
      </c>
      <c r="C83" t="str">
        <f t="shared" si="6"/>
        <v>October 1</v>
      </c>
      <c r="D83">
        <v>65</v>
      </c>
      <c r="M83">
        <f t="shared" si="4"/>
        <v>15.5</v>
      </c>
      <c r="N83">
        <f t="shared" si="5"/>
        <v>0</v>
      </c>
      <c r="O83">
        <f t="shared" si="7"/>
        <v>1224.5</v>
      </c>
    </row>
    <row r="84" spans="1:15" ht="12.75">
      <c r="A84" t="s">
        <v>92</v>
      </c>
      <c r="B84">
        <v>1</v>
      </c>
      <c r="C84" t="str">
        <f t="shared" si="6"/>
        <v>October 1</v>
      </c>
      <c r="E84">
        <v>60</v>
      </c>
      <c r="M84">
        <f t="shared" si="4"/>
        <v>0</v>
      </c>
      <c r="N84">
        <f t="shared" si="5"/>
        <v>15.5</v>
      </c>
      <c r="O84">
        <f t="shared" si="7"/>
        <v>1240</v>
      </c>
    </row>
    <row r="85" spans="1:15" ht="12.75">
      <c r="A85" t="s">
        <v>92</v>
      </c>
      <c r="B85">
        <v>6</v>
      </c>
      <c r="C85" t="str">
        <f t="shared" si="6"/>
        <v>October 6</v>
      </c>
      <c r="D85">
        <v>60</v>
      </c>
      <c r="M85">
        <f t="shared" si="4"/>
        <v>15.5</v>
      </c>
      <c r="N85">
        <f t="shared" si="5"/>
        <v>0</v>
      </c>
      <c r="O85">
        <f t="shared" si="7"/>
        <v>1255.5</v>
      </c>
    </row>
    <row r="86" spans="1:15" ht="12.75">
      <c r="A86" t="s">
        <v>92</v>
      </c>
      <c r="B86">
        <v>6</v>
      </c>
      <c r="C86" t="str">
        <f t="shared" si="6"/>
        <v>October 6</v>
      </c>
      <c r="E86">
        <v>56.8</v>
      </c>
      <c r="M86">
        <f t="shared" si="4"/>
        <v>0</v>
      </c>
      <c r="N86">
        <f t="shared" si="5"/>
        <v>15.5</v>
      </c>
      <c r="O86">
        <f t="shared" si="7"/>
        <v>1271</v>
      </c>
    </row>
    <row r="87" spans="1:15" ht="12.75">
      <c r="A87" t="s">
        <v>92</v>
      </c>
      <c r="B87">
        <v>16</v>
      </c>
      <c r="C87" t="str">
        <f t="shared" si="6"/>
        <v>October 16</v>
      </c>
      <c r="D87">
        <v>67</v>
      </c>
      <c r="M87">
        <f t="shared" si="4"/>
        <v>15.5</v>
      </c>
      <c r="N87">
        <f t="shared" si="5"/>
        <v>0</v>
      </c>
      <c r="O87">
        <f t="shared" si="7"/>
        <v>1286.5</v>
      </c>
    </row>
    <row r="88" spans="1:15" ht="12.75">
      <c r="A88" t="s">
        <v>92</v>
      </c>
      <c r="B88">
        <v>16</v>
      </c>
      <c r="C88" t="str">
        <f t="shared" si="6"/>
        <v>October 16</v>
      </c>
      <c r="M88">
        <f t="shared" si="4"/>
        <v>0</v>
      </c>
      <c r="N88">
        <f t="shared" si="5"/>
        <v>0</v>
      </c>
      <c r="O88">
        <f t="shared" si="7"/>
        <v>1286.5</v>
      </c>
    </row>
    <row r="89" spans="3:15" ht="12.75">
      <c r="C89" t="str">
        <f t="shared" si="6"/>
        <v> </v>
      </c>
      <c r="M89">
        <f t="shared" si="4"/>
        <v>0</v>
      </c>
      <c r="N89">
        <f t="shared" si="5"/>
        <v>0</v>
      </c>
      <c r="O89">
        <f t="shared" si="7"/>
        <v>1286.5</v>
      </c>
    </row>
    <row r="90" spans="3:15" ht="12.75">
      <c r="C90" t="str">
        <f t="shared" si="6"/>
        <v> </v>
      </c>
      <c r="M90">
        <f t="shared" si="4"/>
        <v>0</v>
      </c>
      <c r="N90">
        <f t="shared" si="5"/>
        <v>0</v>
      </c>
      <c r="O90">
        <f t="shared" si="7"/>
        <v>1286.5</v>
      </c>
    </row>
    <row r="91" spans="3:15" ht="12.75">
      <c r="C91" t="str">
        <f t="shared" si="6"/>
        <v> </v>
      </c>
      <c r="M91">
        <f t="shared" si="4"/>
        <v>0</v>
      </c>
      <c r="N91">
        <f t="shared" si="5"/>
        <v>0</v>
      </c>
      <c r="O91">
        <f t="shared" si="7"/>
        <v>1286.5</v>
      </c>
    </row>
    <row r="92" spans="3:15" ht="12.75">
      <c r="C92" t="str">
        <f t="shared" si="6"/>
        <v> </v>
      </c>
      <c r="M92">
        <f t="shared" si="4"/>
        <v>0</v>
      </c>
      <c r="N92">
        <f t="shared" si="5"/>
        <v>0</v>
      </c>
      <c r="O92">
        <f t="shared" si="7"/>
        <v>1286.5</v>
      </c>
    </row>
    <row r="93" spans="3:15" ht="12.75">
      <c r="C93" t="str">
        <f t="shared" si="6"/>
        <v> </v>
      </c>
      <c r="M93">
        <f t="shared" si="4"/>
        <v>0</v>
      </c>
      <c r="N93">
        <f t="shared" si="5"/>
        <v>0</v>
      </c>
      <c r="O93">
        <f t="shared" si="7"/>
        <v>1286.5</v>
      </c>
    </row>
    <row r="94" spans="13:15" ht="12.75">
      <c r="M94">
        <f t="shared" si="4"/>
        <v>0</v>
      </c>
      <c r="N94">
        <f t="shared" si="5"/>
        <v>0</v>
      </c>
      <c r="O94">
        <f t="shared" si="7"/>
        <v>1286.5</v>
      </c>
    </row>
    <row r="95" spans="13:15" ht="12.75">
      <c r="M95">
        <f t="shared" si="4"/>
        <v>0</v>
      </c>
      <c r="N95">
        <f t="shared" si="5"/>
        <v>0</v>
      </c>
      <c r="O95">
        <f t="shared" si="7"/>
        <v>1286.5</v>
      </c>
    </row>
    <row r="96" spans="13:15" ht="12.75">
      <c r="M96">
        <f t="shared" si="4"/>
        <v>0</v>
      </c>
      <c r="N96">
        <f t="shared" si="5"/>
        <v>0</v>
      </c>
      <c r="O96">
        <f t="shared" si="7"/>
        <v>1286.5</v>
      </c>
    </row>
    <row r="97" spans="13:15" ht="12.75">
      <c r="M97">
        <f t="shared" si="4"/>
        <v>0</v>
      </c>
      <c r="N97">
        <f t="shared" si="5"/>
        <v>0</v>
      </c>
      <c r="O97">
        <f t="shared" si="7"/>
        <v>1286.5</v>
      </c>
    </row>
    <row r="98" spans="13:15" ht="12.75">
      <c r="M98">
        <f t="shared" si="4"/>
        <v>0</v>
      </c>
      <c r="N98">
        <f t="shared" si="5"/>
        <v>0</v>
      </c>
      <c r="O98">
        <f t="shared" si="7"/>
        <v>1286.5</v>
      </c>
    </row>
    <row r="99" spans="13:15" ht="12.75">
      <c r="M99">
        <f t="shared" si="4"/>
        <v>0</v>
      </c>
      <c r="N99">
        <f t="shared" si="5"/>
        <v>0</v>
      </c>
      <c r="O99">
        <f t="shared" si="7"/>
        <v>1286.5</v>
      </c>
    </row>
    <row r="100" spans="13:15" ht="12.75">
      <c r="M100">
        <f t="shared" si="4"/>
        <v>0</v>
      </c>
      <c r="N100">
        <f t="shared" si="5"/>
        <v>0</v>
      </c>
      <c r="O100">
        <f t="shared" si="7"/>
        <v>1286.5</v>
      </c>
    </row>
    <row r="101" spans="13:15" ht="12.75">
      <c r="M101">
        <f t="shared" si="4"/>
        <v>0</v>
      </c>
      <c r="N101">
        <f t="shared" si="5"/>
        <v>0</v>
      </c>
      <c r="O101">
        <f t="shared" si="7"/>
        <v>1286.5</v>
      </c>
    </row>
    <row r="102" spans="13:15" ht="12.75">
      <c r="M102">
        <f t="shared" si="4"/>
        <v>0</v>
      </c>
      <c r="N102">
        <f t="shared" si="5"/>
        <v>0</v>
      </c>
      <c r="O102">
        <f t="shared" si="7"/>
        <v>1286.5</v>
      </c>
    </row>
    <row r="103" spans="13:15" ht="12.75">
      <c r="M103">
        <f t="shared" si="4"/>
        <v>0</v>
      </c>
      <c r="N103">
        <f t="shared" si="5"/>
        <v>0</v>
      </c>
      <c r="O103">
        <f t="shared" si="7"/>
        <v>1286.5</v>
      </c>
    </row>
    <row r="104" spans="13:15" ht="12.75">
      <c r="M104">
        <f t="shared" si="4"/>
        <v>0</v>
      </c>
      <c r="N104">
        <f t="shared" si="5"/>
        <v>0</v>
      </c>
      <c r="O104">
        <f t="shared" si="7"/>
        <v>1286.5</v>
      </c>
    </row>
    <row r="105" spans="13:15" ht="12.75">
      <c r="M105">
        <f t="shared" si="4"/>
        <v>0</v>
      </c>
      <c r="N105">
        <f t="shared" si="5"/>
        <v>0</v>
      </c>
      <c r="O105">
        <f t="shared" si="7"/>
        <v>1286.5</v>
      </c>
    </row>
    <row r="106" spans="13:15" ht="12.75">
      <c r="M106">
        <f t="shared" si="4"/>
        <v>0</v>
      </c>
      <c r="N106">
        <f t="shared" si="5"/>
        <v>0</v>
      </c>
      <c r="O106">
        <f t="shared" si="7"/>
        <v>1286.5</v>
      </c>
    </row>
    <row r="107" spans="13:15" ht="12.75">
      <c r="M107">
        <f t="shared" si="4"/>
        <v>0</v>
      </c>
      <c r="N107">
        <f t="shared" si="5"/>
        <v>0</v>
      </c>
      <c r="O107">
        <f t="shared" si="7"/>
        <v>1286.5</v>
      </c>
    </row>
    <row r="108" spans="13:15" ht="12.75">
      <c r="M108">
        <f aca="true" t="shared" si="8" ref="M108:M171">IF(ISNUMBER(D108),15.5,0)</f>
        <v>0</v>
      </c>
      <c r="N108">
        <f aca="true" t="shared" si="9" ref="N108:N171">IF(ISNUMBER(E108),15.5,0)</f>
        <v>0</v>
      </c>
      <c r="O108">
        <f t="shared" si="7"/>
        <v>1286.5</v>
      </c>
    </row>
    <row r="109" spans="13:15" ht="12.75">
      <c r="M109">
        <f t="shared" si="8"/>
        <v>0</v>
      </c>
      <c r="N109">
        <f t="shared" si="9"/>
        <v>0</v>
      </c>
      <c r="O109">
        <f t="shared" si="7"/>
        <v>1286.5</v>
      </c>
    </row>
    <row r="110" spans="13:15" ht="12.75">
      <c r="M110">
        <f t="shared" si="8"/>
        <v>0</v>
      </c>
      <c r="N110">
        <f t="shared" si="9"/>
        <v>0</v>
      </c>
      <c r="O110">
        <f t="shared" si="7"/>
        <v>1286.5</v>
      </c>
    </row>
    <row r="111" spans="13:15" ht="12.75">
      <c r="M111">
        <f t="shared" si="8"/>
        <v>0</v>
      </c>
      <c r="N111">
        <f t="shared" si="9"/>
        <v>0</v>
      </c>
      <c r="O111">
        <f t="shared" si="7"/>
        <v>1286.5</v>
      </c>
    </row>
    <row r="112" spans="13:15" ht="12.75">
      <c r="M112">
        <f t="shared" si="8"/>
        <v>0</v>
      </c>
      <c r="N112">
        <f t="shared" si="9"/>
        <v>0</v>
      </c>
      <c r="O112">
        <f t="shared" si="7"/>
        <v>1286.5</v>
      </c>
    </row>
    <row r="113" spans="13:15" ht="12.75">
      <c r="M113">
        <f t="shared" si="8"/>
        <v>0</v>
      </c>
      <c r="N113">
        <f t="shared" si="9"/>
        <v>0</v>
      </c>
      <c r="O113">
        <f t="shared" si="7"/>
        <v>1286.5</v>
      </c>
    </row>
    <row r="114" spans="13:15" ht="12.75">
      <c r="M114">
        <f t="shared" si="8"/>
        <v>0</v>
      </c>
      <c r="N114">
        <f t="shared" si="9"/>
        <v>0</v>
      </c>
      <c r="O114">
        <f t="shared" si="7"/>
        <v>1286.5</v>
      </c>
    </row>
    <row r="115" spans="13:15" ht="12.75">
      <c r="M115">
        <f t="shared" si="8"/>
        <v>0</v>
      </c>
      <c r="N115">
        <f t="shared" si="9"/>
        <v>0</v>
      </c>
      <c r="O115">
        <f t="shared" si="7"/>
        <v>1286.5</v>
      </c>
    </row>
    <row r="116" spans="13:15" ht="12.75">
      <c r="M116">
        <f t="shared" si="8"/>
        <v>0</v>
      </c>
      <c r="N116">
        <f t="shared" si="9"/>
        <v>0</v>
      </c>
      <c r="O116">
        <f t="shared" si="7"/>
        <v>1286.5</v>
      </c>
    </row>
    <row r="117" spans="13:15" ht="12.75">
      <c r="M117">
        <f t="shared" si="8"/>
        <v>0</v>
      </c>
      <c r="N117">
        <f t="shared" si="9"/>
        <v>0</v>
      </c>
      <c r="O117">
        <f t="shared" si="7"/>
        <v>1286.5</v>
      </c>
    </row>
    <row r="118" spans="13:15" ht="12.75">
      <c r="M118">
        <f t="shared" si="8"/>
        <v>0</v>
      </c>
      <c r="N118">
        <f t="shared" si="9"/>
        <v>0</v>
      </c>
      <c r="O118">
        <f t="shared" si="7"/>
        <v>1286.5</v>
      </c>
    </row>
    <row r="119" spans="13:15" ht="12.75">
      <c r="M119">
        <f t="shared" si="8"/>
        <v>0</v>
      </c>
      <c r="N119">
        <f t="shared" si="9"/>
        <v>0</v>
      </c>
      <c r="O119">
        <f t="shared" si="7"/>
        <v>1286.5</v>
      </c>
    </row>
    <row r="120" spans="13:15" ht="12.75">
      <c r="M120">
        <f t="shared" si="8"/>
        <v>0</v>
      </c>
      <c r="N120">
        <f t="shared" si="9"/>
        <v>0</v>
      </c>
      <c r="O120">
        <f t="shared" si="7"/>
        <v>1286.5</v>
      </c>
    </row>
    <row r="121" spans="13:15" ht="12.75">
      <c r="M121">
        <f t="shared" si="8"/>
        <v>0</v>
      </c>
      <c r="N121">
        <f t="shared" si="9"/>
        <v>0</v>
      </c>
      <c r="O121">
        <f t="shared" si="7"/>
        <v>1286.5</v>
      </c>
    </row>
    <row r="122" spans="13:15" ht="12.75">
      <c r="M122">
        <f t="shared" si="8"/>
        <v>0</v>
      </c>
      <c r="N122">
        <f t="shared" si="9"/>
        <v>0</v>
      </c>
      <c r="O122">
        <f t="shared" si="7"/>
        <v>1286.5</v>
      </c>
    </row>
    <row r="123" spans="13:15" ht="12.75">
      <c r="M123">
        <f t="shared" si="8"/>
        <v>0</v>
      </c>
      <c r="N123">
        <f t="shared" si="9"/>
        <v>0</v>
      </c>
      <c r="O123">
        <f t="shared" si="7"/>
        <v>1286.5</v>
      </c>
    </row>
    <row r="124" spans="13:15" ht="12.75">
      <c r="M124">
        <f t="shared" si="8"/>
        <v>0</v>
      </c>
      <c r="N124">
        <f t="shared" si="9"/>
        <v>0</v>
      </c>
      <c r="O124">
        <f t="shared" si="7"/>
        <v>1286.5</v>
      </c>
    </row>
    <row r="125" spans="13:15" ht="12.75">
      <c r="M125">
        <f t="shared" si="8"/>
        <v>0</v>
      </c>
      <c r="N125">
        <f t="shared" si="9"/>
        <v>0</v>
      </c>
      <c r="O125">
        <f t="shared" si="7"/>
        <v>1286.5</v>
      </c>
    </row>
    <row r="126" spans="13:15" ht="12.75">
      <c r="M126">
        <f t="shared" si="8"/>
        <v>0</v>
      </c>
      <c r="N126">
        <f t="shared" si="9"/>
        <v>0</v>
      </c>
      <c r="O126">
        <f t="shared" si="7"/>
        <v>1286.5</v>
      </c>
    </row>
    <row r="127" spans="13:15" ht="12.75">
      <c r="M127">
        <f t="shared" si="8"/>
        <v>0</v>
      </c>
      <c r="N127">
        <f t="shared" si="9"/>
        <v>0</v>
      </c>
      <c r="O127">
        <f t="shared" si="7"/>
        <v>1286.5</v>
      </c>
    </row>
    <row r="128" spans="13:15" ht="12.75">
      <c r="M128">
        <f t="shared" si="8"/>
        <v>0</v>
      </c>
      <c r="N128">
        <f t="shared" si="9"/>
        <v>0</v>
      </c>
      <c r="O128">
        <f t="shared" si="7"/>
        <v>1286.5</v>
      </c>
    </row>
    <row r="129" spans="13:15" ht="12.75">
      <c r="M129">
        <f t="shared" si="8"/>
        <v>0</v>
      </c>
      <c r="N129">
        <f t="shared" si="9"/>
        <v>0</v>
      </c>
      <c r="O129">
        <f t="shared" si="7"/>
        <v>1286.5</v>
      </c>
    </row>
    <row r="130" spans="13:15" ht="12.75">
      <c r="M130">
        <f t="shared" si="8"/>
        <v>0</v>
      </c>
      <c r="N130">
        <f t="shared" si="9"/>
        <v>0</v>
      </c>
      <c r="O130">
        <f t="shared" si="7"/>
        <v>1286.5</v>
      </c>
    </row>
    <row r="131" spans="13:15" ht="12.75">
      <c r="M131">
        <f t="shared" si="8"/>
        <v>0</v>
      </c>
      <c r="N131">
        <f t="shared" si="9"/>
        <v>0</v>
      </c>
      <c r="O131">
        <f t="shared" si="7"/>
        <v>1286.5</v>
      </c>
    </row>
    <row r="132" spans="13:15" ht="12.75">
      <c r="M132">
        <f t="shared" si="8"/>
        <v>0</v>
      </c>
      <c r="N132">
        <f t="shared" si="9"/>
        <v>0</v>
      </c>
      <c r="O132">
        <f t="shared" si="7"/>
        <v>1286.5</v>
      </c>
    </row>
    <row r="133" spans="13:15" ht="12.75">
      <c r="M133">
        <f t="shared" si="8"/>
        <v>0</v>
      </c>
      <c r="N133">
        <f t="shared" si="9"/>
        <v>0</v>
      </c>
      <c r="O133">
        <f aca="true" t="shared" si="10" ref="O133:O148">O132+M133+N133</f>
        <v>1286.5</v>
      </c>
    </row>
    <row r="134" spans="13:15" ht="12.75">
      <c r="M134">
        <f t="shared" si="8"/>
        <v>0</v>
      </c>
      <c r="N134">
        <f t="shared" si="9"/>
        <v>0</v>
      </c>
      <c r="O134">
        <f t="shared" si="10"/>
        <v>1286.5</v>
      </c>
    </row>
    <row r="135" spans="13:15" ht="12.75">
      <c r="M135">
        <f t="shared" si="8"/>
        <v>0</v>
      </c>
      <c r="N135">
        <f t="shared" si="9"/>
        <v>0</v>
      </c>
      <c r="O135">
        <f t="shared" si="10"/>
        <v>1286.5</v>
      </c>
    </row>
    <row r="136" spans="13:15" ht="12.75">
      <c r="M136">
        <f t="shared" si="8"/>
        <v>0</v>
      </c>
      <c r="N136">
        <f t="shared" si="9"/>
        <v>0</v>
      </c>
      <c r="O136">
        <f t="shared" si="10"/>
        <v>1286.5</v>
      </c>
    </row>
    <row r="137" spans="13:15" ht="12.75">
      <c r="M137">
        <f t="shared" si="8"/>
        <v>0</v>
      </c>
      <c r="N137">
        <f t="shared" si="9"/>
        <v>0</v>
      </c>
      <c r="O137">
        <f t="shared" si="10"/>
        <v>1286.5</v>
      </c>
    </row>
    <row r="138" spans="13:15" ht="12.75">
      <c r="M138">
        <f t="shared" si="8"/>
        <v>0</v>
      </c>
      <c r="N138">
        <f t="shared" si="9"/>
        <v>0</v>
      </c>
      <c r="O138">
        <f t="shared" si="10"/>
        <v>1286.5</v>
      </c>
    </row>
    <row r="139" spans="13:15" ht="12.75">
      <c r="M139">
        <f t="shared" si="8"/>
        <v>0</v>
      </c>
      <c r="N139">
        <f t="shared" si="9"/>
        <v>0</v>
      </c>
      <c r="O139">
        <f t="shared" si="10"/>
        <v>1286.5</v>
      </c>
    </row>
    <row r="140" spans="13:15" ht="12.75">
      <c r="M140">
        <f t="shared" si="8"/>
        <v>0</v>
      </c>
      <c r="N140">
        <f t="shared" si="9"/>
        <v>0</v>
      </c>
      <c r="O140">
        <f t="shared" si="10"/>
        <v>1286.5</v>
      </c>
    </row>
    <row r="141" spans="13:15" ht="12.75">
      <c r="M141">
        <f t="shared" si="8"/>
        <v>0</v>
      </c>
      <c r="N141">
        <f t="shared" si="9"/>
        <v>0</v>
      </c>
      <c r="O141">
        <f t="shared" si="10"/>
        <v>1286.5</v>
      </c>
    </row>
    <row r="142" spans="13:15" ht="12.75">
      <c r="M142">
        <f t="shared" si="8"/>
        <v>0</v>
      </c>
      <c r="N142">
        <f t="shared" si="9"/>
        <v>0</v>
      </c>
      <c r="O142">
        <f t="shared" si="10"/>
        <v>1286.5</v>
      </c>
    </row>
    <row r="143" spans="13:15" ht="12.75">
      <c r="M143">
        <f t="shared" si="8"/>
        <v>0</v>
      </c>
      <c r="N143">
        <f t="shared" si="9"/>
        <v>0</v>
      </c>
      <c r="O143">
        <f t="shared" si="10"/>
        <v>1286.5</v>
      </c>
    </row>
    <row r="144" spans="13:15" ht="12.75">
      <c r="M144">
        <f t="shared" si="8"/>
        <v>0</v>
      </c>
      <c r="N144">
        <f t="shared" si="9"/>
        <v>0</v>
      </c>
      <c r="O144">
        <f t="shared" si="10"/>
        <v>1286.5</v>
      </c>
    </row>
    <row r="145" spans="13:15" ht="12.75">
      <c r="M145">
        <f t="shared" si="8"/>
        <v>0</v>
      </c>
      <c r="N145">
        <f t="shared" si="9"/>
        <v>0</v>
      </c>
      <c r="O145">
        <f t="shared" si="10"/>
        <v>1286.5</v>
      </c>
    </row>
    <row r="146" spans="13:15" ht="12.75">
      <c r="M146">
        <f t="shared" si="8"/>
        <v>0</v>
      </c>
      <c r="N146">
        <f t="shared" si="9"/>
        <v>0</v>
      </c>
      <c r="O146">
        <f t="shared" si="10"/>
        <v>1286.5</v>
      </c>
    </row>
    <row r="147" spans="13:15" ht="12.75">
      <c r="M147">
        <f t="shared" si="8"/>
        <v>0</v>
      </c>
      <c r="N147">
        <f t="shared" si="9"/>
        <v>0</v>
      </c>
      <c r="O147">
        <f t="shared" si="10"/>
        <v>1286.5</v>
      </c>
    </row>
    <row r="148" spans="13:15" ht="12.75">
      <c r="M148">
        <f t="shared" si="8"/>
        <v>0</v>
      </c>
      <c r="N148">
        <f t="shared" si="9"/>
        <v>0</v>
      </c>
      <c r="O148">
        <f t="shared" si="10"/>
        <v>1286.5</v>
      </c>
    </row>
    <row r="149" spans="13:14" ht="12.75">
      <c r="M149">
        <f t="shared" si="8"/>
        <v>0</v>
      </c>
      <c r="N149">
        <f t="shared" si="9"/>
        <v>0</v>
      </c>
    </row>
    <row r="150" spans="13:14" ht="12.75">
      <c r="M150">
        <f t="shared" si="8"/>
        <v>0</v>
      </c>
      <c r="N150">
        <f t="shared" si="9"/>
        <v>0</v>
      </c>
    </row>
    <row r="151" spans="13:14" ht="12.75">
      <c r="M151">
        <f t="shared" si="8"/>
        <v>0</v>
      </c>
      <c r="N151">
        <f t="shared" si="9"/>
        <v>0</v>
      </c>
    </row>
    <row r="152" spans="13:14" ht="12.75">
      <c r="M152">
        <f t="shared" si="8"/>
        <v>0</v>
      </c>
      <c r="N152">
        <f t="shared" si="9"/>
        <v>0</v>
      </c>
    </row>
    <row r="153" spans="13:14" ht="12.75">
      <c r="M153">
        <f t="shared" si="8"/>
        <v>0</v>
      </c>
      <c r="N153">
        <f t="shared" si="9"/>
        <v>0</v>
      </c>
    </row>
    <row r="154" spans="13:14" ht="12.75">
      <c r="M154">
        <f t="shared" si="8"/>
        <v>0</v>
      </c>
      <c r="N154">
        <f t="shared" si="9"/>
        <v>0</v>
      </c>
    </row>
    <row r="155" spans="13:14" ht="12.75">
      <c r="M155">
        <f t="shared" si="8"/>
        <v>0</v>
      </c>
      <c r="N155">
        <f t="shared" si="9"/>
        <v>0</v>
      </c>
    </row>
    <row r="156" spans="13:14" ht="12.75">
      <c r="M156">
        <f t="shared" si="8"/>
        <v>0</v>
      </c>
      <c r="N156">
        <f t="shared" si="9"/>
        <v>0</v>
      </c>
    </row>
    <row r="157" spans="13:14" ht="12.75">
      <c r="M157">
        <f t="shared" si="8"/>
        <v>0</v>
      </c>
      <c r="N157">
        <f t="shared" si="9"/>
        <v>0</v>
      </c>
    </row>
    <row r="158" spans="13:14" ht="12.75">
      <c r="M158">
        <f t="shared" si="8"/>
        <v>0</v>
      </c>
      <c r="N158">
        <f t="shared" si="9"/>
        <v>0</v>
      </c>
    </row>
    <row r="159" spans="13:14" ht="12.75">
      <c r="M159">
        <f t="shared" si="8"/>
        <v>0</v>
      </c>
      <c r="N159">
        <f t="shared" si="9"/>
        <v>0</v>
      </c>
    </row>
    <row r="160" spans="13:14" ht="12.75">
      <c r="M160">
        <f t="shared" si="8"/>
        <v>0</v>
      </c>
      <c r="N160">
        <f t="shared" si="9"/>
        <v>0</v>
      </c>
    </row>
    <row r="161" spans="13:14" ht="12.75">
      <c r="M161">
        <f t="shared" si="8"/>
        <v>0</v>
      </c>
      <c r="N161">
        <f t="shared" si="9"/>
        <v>0</v>
      </c>
    </row>
    <row r="162" spans="13:14" ht="12.75">
      <c r="M162">
        <f t="shared" si="8"/>
        <v>0</v>
      </c>
      <c r="N162">
        <f t="shared" si="9"/>
        <v>0</v>
      </c>
    </row>
    <row r="163" spans="13:14" ht="12.75">
      <c r="M163">
        <f t="shared" si="8"/>
        <v>0</v>
      </c>
      <c r="N163">
        <f t="shared" si="9"/>
        <v>0</v>
      </c>
    </row>
    <row r="164" spans="13:14" ht="12.75">
      <c r="M164">
        <f t="shared" si="8"/>
        <v>0</v>
      </c>
      <c r="N164">
        <f t="shared" si="9"/>
        <v>0</v>
      </c>
    </row>
    <row r="165" spans="13:14" ht="12.75">
      <c r="M165">
        <f t="shared" si="8"/>
        <v>0</v>
      </c>
      <c r="N165">
        <f t="shared" si="9"/>
        <v>0</v>
      </c>
    </row>
    <row r="166" spans="13:14" ht="12.75">
      <c r="M166">
        <f t="shared" si="8"/>
        <v>0</v>
      </c>
      <c r="N166">
        <f t="shared" si="9"/>
        <v>0</v>
      </c>
    </row>
    <row r="167" spans="13:14" ht="12.75">
      <c r="M167">
        <f t="shared" si="8"/>
        <v>0</v>
      </c>
      <c r="N167">
        <f t="shared" si="9"/>
        <v>0</v>
      </c>
    </row>
    <row r="168" spans="13:14" ht="12.75">
      <c r="M168">
        <f t="shared" si="8"/>
        <v>0</v>
      </c>
      <c r="N168">
        <f t="shared" si="9"/>
        <v>0</v>
      </c>
    </row>
    <row r="169" spans="13:14" ht="12.75">
      <c r="M169">
        <f t="shared" si="8"/>
        <v>0</v>
      </c>
      <c r="N169">
        <f t="shared" si="9"/>
        <v>0</v>
      </c>
    </row>
    <row r="170" spans="13:14" ht="12.75">
      <c r="M170">
        <f t="shared" si="8"/>
        <v>0</v>
      </c>
      <c r="N170">
        <f t="shared" si="9"/>
        <v>0</v>
      </c>
    </row>
    <row r="171" spans="13:14" ht="12.75">
      <c r="M171">
        <f t="shared" si="8"/>
        <v>0</v>
      </c>
      <c r="N171">
        <f t="shared" si="9"/>
        <v>0</v>
      </c>
    </row>
    <row r="172" spans="13:14" ht="12.75">
      <c r="M172">
        <f aca="true" t="shared" si="11" ref="M172:M235">IF(ISNUMBER(D172),15.5,0)</f>
        <v>0</v>
      </c>
      <c r="N172">
        <f aca="true" t="shared" si="12" ref="N172:N235">IF(ISNUMBER(E172),15.5,0)</f>
        <v>0</v>
      </c>
    </row>
    <row r="173" spans="13:14" ht="12.75">
      <c r="M173">
        <f t="shared" si="11"/>
        <v>0</v>
      </c>
      <c r="N173">
        <f t="shared" si="12"/>
        <v>0</v>
      </c>
    </row>
    <row r="174" spans="13:14" ht="12.75">
      <c r="M174">
        <f t="shared" si="11"/>
        <v>0</v>
      </c>
      <c r="N174">
        <f t="shared" si="12"/>
        <v>0</v>
      </c>
    </row>
    <row r="175" spans="13:14" ht="12.75">
      <c r="M175">
        <f t="shared" si="11"/>
        <v>0</v>
      </c>
      <c r="N175">
        <f t="shared" si="12"/>
        <v>0</v>
      </c>
    </row>
    <row r="176" spans="13:14" ht="12.75">
      <c r="M176">
        <f t="shared" si="11"/>
        <v>0</v>
      </c>
      <c r="N176">
        <f t="shared" si="12"/>
        <v>0</v>
      </c>
    </row>
    <row r="177" spans="13:14" ht="12.75">
      <c r="M177">
        <f t="shared" si="11"/>
        <v>0</v>
      </c>
      <c r="N177">
        <f t="shared" si="12"/>
        <v>0</v>
      </c>
    </row>
    <row r="178" spans="13:14" ht="12.75">
      <c r="M178">
        <f t="shared" si="11"/>
        <v>0</v>
      </c>
      <c r="N178">
        <f t="shared" si="12"/>
        <v>0</v>
      </c>
    </row>
    <row r="179" spans="13:14" ht="12.75">
      <c r="M179">
        <f t="shared" si="11"/>
        <v>0</v>
      </c>
      <c r="N179">
        <f t="shared" si="12"/>
        <v>0</v>
      </c>
    </row>
    <row r="180" spans="13:14" ht="12.75">
      <c r="M180">
        <f t="shared" si="11"/>
        <v>0</v>
      </c>
      <c r="N180">
        <f t="shared" si="12"/>
        <v>0</v>
      </c>
    </row>
    <row r="181" spans="13:14" ht="12.75">
      <c r="M181">
        <f t="shared" si="11"/>
        <v>0</v>
      </c>
      <c r="N181">
        <f t="shared" si="12"/>
        <v>0</v>
      </c>
    </row>
    <row r="182" spans="13:14" ht="12.75">
      <c r="M182">
        <f t="shared" si="11"/>
        <v>0</v>
      </c>
      <c r="N182">
        <f t="shared" si="12"/>
        <v>0</v>
      </c>
    </row>
    <row r="183" spans="13:14" ht="12.75">
      <c r="M183">
        <f t="shared" si="11"/>
        <v>0</v>
      </c>
      <c r="N183">
        <f t="shared" si="12"/>
        <v>0</v>
      </c>
    </row>
    <row r="184" spans="13:14" ht="12.75">
      <c r="M184">
        <f t="shared" si="11"/>
        <v>0</v>
      </c>
      <c r="N184">
        <f t="shared" si="12"/>
        <v>0</v>
      </c>
    </row>
    <row r="185" spans="13:14" ht="12.75">
      <c r="M185">
        <f t="shared" si="11"/>
        <v>0</v>
      </c>
      <c r="N185">
        <f t="shared" si="12"/>
        <v>0</v>
      </c>
    </row>
    <row r="186" spans="13:14" ht="12.75">
      <c r="M186">
        <f t="shared" si="11"/>
        <v>0</v>
      </c>
      <c r="N186">
        <f t="shared" si="12"/>
        <v>0</v>
      </c>
    </row>
    <row r="187" spans="13:14" ht="12.75">
      <c r="M187">
        <f t="shared" si="11"/>
        <v>0</v>
      </c>
      <c r="N187">
        <f t="shared" si="12"/>
        <v>0</v>
      </c>
    </row>
    <row r="188" spans="13:14" ht="12.75">
      <c r="M188">
        <f t="shared" si="11"/>
        <v>0</v>
      </c>
      <c r="N188">
        <f t="shared" si="12"/>
        <v>0</v>
      </c>
    </row>
    <row r="189" spans="13:14" ht="12.75">
      <c r="M189">
        <f t="shared" si="11"/>
        <v>0</v>
      </c>
      <c r="N189">
        <f t="shared" si="12"/>
        <v>0</v>
      </c>
    </row>
    <row r="190" spans="13:14" ht="12.75">
      <c r="M190">
        <f t="shared" si="11"/>
        <v>0</v>
      </c>
      <c r="N190">
        <f t="shared" si="12"/>
        <v>0</v>
      </c>
    </row>
    <row r="191" spans="13:14" ht="12.75">
      <c r="M191">
        <f t="shared" si="11"/>
        <v>0</v>
      </c>
      <c r="N191">
        <f t="shared" si="12"/>
        <v>0</v>
      </c>
    </row>
    <row r="192" spans="13:14" ht="12.75">
      <c r="M192">
        <f t="shared" si="11"/>
        <v>0</v>
      </c>
      <c r="N192">
        <f t="shared" si="12"/>
        <v>0</v>
      </c>
    </row>
    <row r="193" spans="13:14" ht="12.75">
      <c r="M193">
        <f t="shared" si="11"/>
        <v>0</v>
      </c>
      <c r="N193">
        <f t="shared" si="12"/>
        <v>0</v>
      </c>
    </row>
    <row r="194" spans="13:14" ht="12.75">
      <c r="M194">
        <f t="shared" si="11"/>
        <v>0</v>
      </c>
      <c r="N194">
        <f t="shared" si="12"/>
        <v>0</v>
      </c>
    </row>
    <row r="195" spans="13:14" ht="12.75">
      <c r="M195">
        <f t="shared" si="11"/>
        <v>0</v>
      </c>
      <c r="N195">
        <f t="shared" si="12"/>
        <v>0</v>
      </c>
    </row>
    <row r="196" spans="13:14" ht="12.75">
      <c r="M196">
        <f t="shared" si="11"/>
        <v>0</v>
      </c>
      <c r="N196">
        <f t="shared" si="12"/>
        <v>0</v>
      </c>
    </row>
    <row r="197" spans="13:14" ht="12.75">
      <c r="M197">
        <f t="shared" si="11"/>
        <v>0</v>
      </c>
      <c r="N197">
        <f t="shared" si="12"/>
        <v>0</v>
      </c>
    </row>
    <row r="198" spans="13:14" ht="12.75">
      <c r="M198">
        <f t="shared" si="11"/>
        <v>0</v>
      </c>
      <c r="N198">
        <f t="shared" si="12"/>
        <v>0</v>
      </c>
    </row>
    <row r="199" spans="13:14" ht="12.75">
      <c r="M199">
        <f t="shared" si="11"/>
        <v>0</v>
      </c>
      <c r="N199">
        <f t="shared" si="12"/>
        <v>0</v>
      </c>
    </row>
    <row r="200" spans="13:14" ht="12.75">
      <c r="M200">
        <f t="shared" si="11"/>
        <v>0</v>
      </c>
      <c r="N200">
        <f t="shared" si="12"/>
        <v>0</v>
      </c>
    </row>
    <row r="201" spans="13:14" ht="12.75">
      <c r="M201">
        <f t="shared" si="11"/>
        <v>0</v>
      </c>
      <c r="N201">
        <f t="shared" si="12"/>
        <v>0</v>
      </c>
    </row>
    <row r="202" spans="13:14" ht="12.75">
      <c r="M202">
        <f t="shared" si="11"/>
        <v>0</v>
      </c>
      <c r="N202">
        <f t="shared" si="12"/>
        <v>0</v>
      </c>
    </row>
    <row r="203" spans="13:14" ht="12.75">
      <c r="M203">
        <f t="shared" si="11"/>
        <v>0</v>
      </c>
      <c r="N203">
        <f t="shared" si="12"/>
        <v>0</v>
      </c>
    </row>
    <row r="204" spans="13:14" ht="12.75">
      <c r="M204">
        <f t="shared" si="11"/>
        <v>0</v>
      </c>
      <c r="N204">
        <f t="shared" si="12"/>
        <v>0</v>
      </c>
    </row>
    <row r="205" spans="13:14" ht="12.75">
      <c r="M205">
        <f t="shared" si="11"/>
        <v>0</v>
      </c>
      <c r="N205">
        <f t="shared" si="12"/>
        <v>0</v>
      </c>
    </row>
    <row r="206" spans="13:14" ht="12.75">
      <c r="M206">
        <f t="shared" si="11"/>
        <v>0</v>
      </c>
      <c r="N206">
        <f t="shared" si="12"/>
        <v>0</v>
      </c>
    </row>
    <row r="207" spans="13:14" ht="12.75">
      <c r="M207">
        <f t="shared" si="11"/>
        <v>0</v>
      </c>
      <c r="N207">
        <f t="shared" si="12"/>
        <v>0</v>
      </c>
    </row>
    <row r="208" spans="13:14" ht="12.75">
      <c r="M208">
        <f t="shared" si="11"/>
        <v>0</v>
      </c>
      <c r="N208">
        <f t="shared" si="12"/>
        <v>0</v>
      </c>
    </row>
    <row r="209" spans="13:14" ht="12.75">
      <c r="M209">
        <f t="shared" si="11"/>
        <v>0</v>
      </c>
      <c r="N209">
        <f t="shared" si="12"/>
        <v>0</v>
      </c>
    </row>
    <row r="210" spans="13:14" ht="12.75">
      <c r="M210">
        <f t="shared" si="11"/>
        <v>0</v>
      </c>
      <c r="N210">
        <f t="shared" si="12"/>
        <v>0</v>
      </c>
    </row>
    <row r="211" spans="13:14" ht="12.75">
      <c r="M211">
        <f t="shared" si="11"/>
        <v>0</v>
      </c>
      <c r="N211">
        <f t="shared" si="12"/>
        <v>0</v>
      </c>
    </row>
    <row r="212" spans="13:14" ht="12.75">
      <c r="M212">
        <f t="shared" si="11"/>
        <v>0</v>
      </c>
      <c r="N212">
        <f t="shared" si="12"/>
        <v>0</v>
      </c>
    </row>
    <row r="213" spans="13:14" ht="12.75">
      <c r="M213">
        <f t="shared" si="11"/>
        <v>0</v>
      </c>
      <c r="N213">
        <f t="shared" si="12"/>
        <v>0</v>
      </c>
    </row>
    <row r="214" spans="13:14" ht="12.75">
      <c r="M214">
        <f t="shared" si="11"/>
        <v>0</v>
      </c>
      <c r="N214">
        <f t="shared" si="12"/>
        <v>0</v>
      </c>
    </row>
    <row r="215" spans="13:14" ht="12.75">
      <c r="M215">
        <f t="shared" si="11"/>
        <v>0</v>
      </c>
      <c r="N215">
        <f t="shared" si="12"/>
        <v>0</v>
      </c>
    </row>
    <row r="216" spans="13:14" ht="12.75">
      <c r="M216">
        <f t="shared" si="11"/>
        <v>0</v>
      </c>
      <c r="N216">
        <f t="shared" si="12"/>
        <v>0</v>
      </c>
    </row>
    <row r="217" spans="13:14" ht="12.75">
      <c r="M217">
        <f t="shared" si="11"/>
        <v>0</v>
      </c>
      <c r="N217">
        <f t="shared" si="12"/>
        <v>0</v>
      </c>
    </row>
    <row r="218" spans="13:14" ht="12.75">
      <c r="M218">
        <f t="shared" si="11"/>
        <v>0</v>
      </c>
      <c r="N218">
        <f t="shared" si="12"/>
        <v>0</v>
      </c>
    </row>
    <row r="219" spans="13:14" ht="12.75">
      <c r="M219">
        <f t="shared" si="11"/>
        <v>0</v>
      </c>
      <c r="N219">
        <f t="shared" si="12"/>
        <v>0</v>
      </c>
    </row>
    <row r="220" spans="13:14" ht="12.75">
      <c r="M220">
        <f t="shared" si="11"/>
        <v>0</v>
      </c>
      <c r="N220">
        <f t="shared" si="12"/>
        <v>0</v>
      </c>
    </row>
    <row r="221" spans="13:14" ht="12.75">
      <c r="M221">
        <f t="shared" si="11"/>
        <v>0</v>
      </c>
      <c r="N221">
        <f t="shared" si="12"/>
        <v>0</v>
      </c>
    </row>
    <row r="222" spans="13:14" ht="12.75">
      <c r="M222">
        <f t="shared" si="11"/>
        <v>0</v>
      </c>
      <c r="N222">
        <f t="shared" si="12"/>
        <v>0</v>
      </c>
    </row>
    <row r="223" spans="13:14" ht="12.75">
      <c r="M223">
        <f t="shared" si="11"/>
        <v>0</v>
      </c>
      <c r="N223">
        <f t="shared" si="12"/>
        <v>0</v>
      </c>
    </row>
    <row r="224" spans="13:14" ht="12.75">
      <c r="M224">
        <f t="shared" si="11"/>
        <v>0</v>
      </c>
      <c r="N224">
        <f t="shared" si="12"/>
        <v>0</v>
      </c>
    </row>
    <row r="225" spans="13:14" ht="12.75">
      <c r="M225">
        <f t="shared" si="11"/>
        <v>0</v>
      </c>
      <c r="N225">
        <f t="shared" si="12"/>
        <v>0</v>
      </c>
    </row>
    <row r="226" spans="13:14" ht="12.75">
      <c r="M226">
        <f t="shared" si="11"/>
        <v>0</v>
      </c>
      <c r="N226">
        <f t="shared" si="12"/>
        <v>0</v>
      </c>
    </row>
    <row r="227" spans="13:14" ht="12.75">
      <c r="M227">
        <f t="shared" si="11"/>
        <v>0</v>
      </c>
      <c r="N227">
        <f t="shared" si="12"/>
        <v>0</v>
      </c>
    </row>
    <row r="228" spans="13:14" ht="12.75">
      <c r="M228">
        <f t="shared" si="11"/>
        <v>0</v>
      </c>
      <c r="N228">
        <f t="shared" si="12"/>
        <v>0</v>
      </c>
    </row>
    <row r="229" spans="13:14" ht="12.75">
      <c r="M229">
        <f t="shared" si="11"/>
        <v>0</v>
      </c>
      <c r="N229">
        <f t="shared" si="12"/>
        <v>0</v>
      </c>
    </row>
    <row r="230" spans="13:14" ht="12.75">
      <c r="M230">
        <f t="shared" si="11"/>
        <v>0</v>
      </c>
      <c r="N230">
        <f t="shared" si="12"/>
        <v>0</v>
      </c>
    </row>
    <row r="231" spans="13:14" ht="12.75">
      <c r="M231">
        <f t="shared" si="11"/>
        <v>0</v>
      </c>
      <c r="N231">
        <f t="shared" si="12"/>
        <v>0</v>
      </c>
    </row>
    <row r="232" spans="13:14" ht="12.75">
      <c r="M232">
        <f t="shared" si="11"/>
        <v>0</v>
      </c>
      <c r="N232">
        <f t="shared" si="12"/>
        <v>0</v>
      </c>
    </row>
    <row r="233" spans="13:14" ht="12.75">
      <c r="M233">
        <f t="shared" si="11"/>
        <v>0</v>
      </c>
      <c r="N233">
        <f t="shared" si="12"/>
        <v>0</v>
      </c>
    </row>
    <row r="234" spans="13:14" ht="12.75">
      <c r="M234">
        <f t="shared" si="11"/>
        <v>0</v>
      </c>
      <c r="N234">
        <f t="shared" si="12"/>
        <v>0</v>
      </c>
    </row>
    <row r="235" spans="13:14" ht="12.75">
      <c r="M235">
        <f t="shared" si="11"/>
        <v>0</v>
      </c>
      <c r="N235">
        <f t="shared" si="12"/>
        <v>0</v>
      </c>
    </row>
    <row r="236" spans="13:14" ht="12.75">
      <c r="M236">
        <f aca="true" t="shared" si="13" ref="M236:M299">IF(ISNUMBER(D236),15.5,0)</f>
        <v>0</v>
      </c>
      <c r="N236">
        <f aca="true" t="shared" si="14" ref="N236:N299">IF(ISNUMBER(E236),15.5,0)</f>
        <v>0</v>
      </c>
    </row>
    <row r="237" spans="13:14" ht="12.75">
      <c r="M237">
        <f t="shared" si="13"/>
        <v>0</v>
      </c>
      <c r="N237">
        <f t="shared" si="14"/>
        <v>0</v>
      </c>
    </row>
    <row r="238" spans="13:14" ht="12.75">
      <c r="M238">
        <f t="shared" si="13"/>
        <v>0</v>
      </c>
      <c r="N238">
        <f t="shared" si="14"/>
        <v>0</v>
      </c>
    </row>
    <row r="239" spans="13:14" ht="12.75">
      <c r="M239">
        <f t="shared" si="13"/>
        <v>0</v>
      </c>
      <c r="N239">
        <f t="shared" si="14"/>
        <v>0</v>
      </c>
    </row>
    <row r="240" spans="13:14" ht="12.75">
      <c r="M240">
        <f t="shared" si="13"/>
        <v>0</v>
      </c>
      <c r="N240">
        <f t="shared" si="14"/>
        <v>0</v>
      </c>
    </row>
    <row r="241" spans="13:14" ht="12.75">
      <c r="M241">
        <f t="shared" si="13"/>
        <v>0</v>
      </c>
      <c r="N241">
        <f t="shared" si="14"/>
        <v>0</v>
      </c>
    </row>
    <row r="242" spans="13:14" ht="12.75">
      <c r="M242">
        <f t="shared" si="13"/>
        <v>0</v>
      </c>
      <c r="N242">
        <f t="shared" si="14"/>
        <v>0</v>
      </c>
    </row>
    <row r="243" spans="13:14" ht="12.75">
      <c r="M243">
        <f t="shared" si="13"/>
        <v>0</v>
      </c>
      <c r="N243">
        <f t="shared" si="14"/>
        <v>0</v>
      </c>
    </row>
    <row r="244" spans="13:14" ht="12.75">
      <c r="M244">
        <f t="shared" si="13"/>
        <v>0</v>
      </c>
      <c r="N244">
        <f t="shared" si="14"/>
        <v>0</v>
      </c>
    </row>
    <row r="245" spans="13:14" ht="12.75">
      <c r="M245">
        <f t="shared" si="13"/>
        <v>0</v>
      </c>
      <c r="N245">
        <f t="shared" si="14"/>
        <v>0</v>
      </c>
    </row>
    <row r="246" spans="13:14" ht="12.75">
      <c r="M246">
        <f t="shared" si="13"/>
        <v>0</v>
      </c>
      <c r="N246">
        <f t="shared" si="14"/>
        <v>0</v>
      </c>
    </row>
    <row r="247" spans="13:14" ht="12.75">
      <c r="M247">
        <f t="shared" si="13"/>
        <v>0</v>
      </c>
      <c r="N247">
        <f t="shared" si="14"/>
        <v>0</v>
      </c>
    </row>
    <row r="248" spans="13:14" ht="12.75">
      <c r="M248">
        <f t="shared" si="13"/>
        <v>0</v>
      </c>
      <c r="N248">
        <f t="shared" si="14"/>
        <v>0</v>
      </c>
    </row>
    <row r="249" spans="13:14" ht="12.75">
      <c r="M249">
        <f t="shared" si="13"/>
        <v>0</v>
      </c>
      <c r="N249">
        <f t="shared" si="14"/>
        <v>0</v>
      </c>
    </row>
    <row r="250" spans="13:14" ht="12.75">
      <c r="M250">
        <f t="shared" si="13"/>
        <v>0</v>
      </c>
      <c r="N250">
        <f t="shared" si="14"/>
        <v>0</v>
      </c>
    </row>
    <row r="251" spans="13:14" ht="12.75">
      <c r="M251">
        <f t="shared" si="13"/>
        <v>0</v>
      </c>
      <c r="N251">
        <f t="shared" si="14"/>
        <v>0</v>
      </c>
    </row>
    <row r="252" spans="13:14" ht="12.75">
      <c r="M252">
        <f t="shared" si="13"/>
        <v>0</v>
      </c>
      <c r="N252">
        <f t="shared" si="14"/>
        <v>0</v>
      </c>
    </row>
    <row r="253" spans="13:14" ht="12.75">
      <c r="M253">
        <f t="shared" si="13"/>
        <v>0</v>
      </c>
      <c r="N253">
        <f t="shared" si="14"/>
        <v>0</v>
      </c>
    </row>
    <row r="254" spans="13:14" ht="12.75">
      <c r="M254">
        <f t="shared" si="13"/>
        <v>0</v>
      </c>
      <c r="N254">
        <f t="shared" si="14"/>
        <v>0</v>
      </c>
    </row>
    <row r="255" spans="13:14" ht="12.75">
      <c r="M255">
        <f t="shared" si="13"/>
        <v>0</v>
      </c>
      <c r="N255">
        <f t="shared" si="14"/>
        <v>0</v>
      </c>
    </row>
    <row r="256" spans="13:14" ht="12.75">
      <c r="M256">
        <f t="shared" si="13"/>
        <v>0</v>
      </c>
      <c r="N256">
        <f t="shared" si="14"/>
        <v>0</v>
      </c>
    </row>
    <row r="257" spans="13:14" ht="12.75">
      <c r="M257">
        <f t="shared" si="13"/>
        <v>0</v>
      </c>
      <c r="N257">
        <f t="shared" si="14"/>
        <v>0</v>
      </c>
    </row>
    <row r="258" spans="13:14" ht="12.75">
      <c r="M258">
        <f t="shared" si="13"/>
        <v>0</v>
      </c>
      <c r="N258">
        <f t="shared" si="14"/>
        <v>0</v>
      </c>
    </row>
    <row r="259" spans="13:14" ht="12.75">
      <c r="M259">
        <f t="shared" si="13"/>
        <v>0</v>
      </c>
      <c r="N259">
        <f t="shared" si="14"/>
        <v>0</v>
      </c>
    </row>
    <row r="260" spans="13:14" ht="12.75">
      <c r="M260">
        <f t="shared" si="13"/>
        <v>0</v>
      </c>
      <c r="N260">
        <f t="shared" si="14"/>
        <v>0</v>
      </c>
    </row>
    <row r="261" spans="13:14" ht="12.75">
      <c r="M261">
        <f t="shared" si="13"/>
        <v>0</v>
      </c>
      <c r="N261">
        <f t="shared" si="14"/>
        <v>0</v>
      </c>
    </row>
    <row r="262" spans="13:14" ht="12.75">
      <c r="M262">
        <f t="shared" si="13"/>
        <v>0</v>
      </c>
      <c r="N262">
        <f t="shared" si="14"/>
        <v>0</v>
      </c>
    </row>
    <row r="263" spans="13:14" ht="12.75">
      <c r="M263">
        <f t="shared" si="13"/>
        <v>0</v>
      </c>
      <c r="N263">
        <f t="shared" si="14"/>
        <v>0</v>
      </c>
    </row>
    <row r="264" spans="13:14" ht="12.75">
      <c r="M264">
        <f t="shared" si="13"/>
        <v>0</v>
      </c>
      <c r="N264">
        <f t="shared" si="14"/>
        <v>0</v>
      </c>
    </row>
    <row r="265" spans="13:14" ht="12.75">
      <c r="M265">
        <f t="shared" si="13"/>
        <v>0</v>
      </c>
      <c r="N265">
        <f t="shared" si="14"/>
        <v>0</v>
      </c>
    </row>
    <row r="266" spans="13:14" ht="12.75">
      <c r="M266">
        <f t="shared" si="13"/>
        <v>0</v>
      </c>
      <c r="N266">
        <f t="shared" si="14"/>
        <v>0</v>
      </c>
    </row>
    <row r="267" spans="13:14" ht="12.75">
      <c r="M267">
        <f t="shared" si="13"/>
        <v>0</v>
      </c>
      <c r="N267">
        <f t="shared" si="14"/>
        <v>0</v>
      </c>
    </row>
    <row r="268" spans="13:14" ht="12.75">
      <c r="M268">
        <f t="shared" si="13"/>
        <v>0</v>
      </c>
      <c r="N268">
        <f t="shared" si="14"/>
        <v>0</v>
      </c>
    </row>
    <row r="269" spans="13:14" ht="12.75">
      <c r="M269">
        <f t="shared" si="13"/>
        <v>0</v>
      </c>
      <c r="N269">
        <f t="shared" si="14"/>
        <v>0</v>
      </c>
    </row>
    <row r="270" spans="13:14" ht="12.75">
      <c r="M270">
        <f t="shared" si="13"/>
        <v>0</v>
      </c>
      <c r="N270">
        <f t="shared" si="14"/>
        <v>0</v>
      </c>
    </row>
    <row r="271" spans="13:14" ht="12.75">
      <c r="M271">
        <f t="shared" si="13"/>
        <v>0</v>
      </c>
      <c r="N271">
        <f t="shared" si="14"/>
        <v>0</v>
      </c>
    </row>
    <row r="272" spans="13:14" ht="12.75">
      <c r="M272">
        <f t="shared" si="13"/>
        <v>0</v>
      </c>
      <c r="N272">
        <f t="shared" si="14"/>
        <v>0</v>
      </c>
    </row>
    <row r="273" spans="13:14" ht="12.75">
      <c r="M273">
        <f t="shared" si="13"/>
        <v>0</v>
      </c>
      <c r="N273">
        <f t="shared" si="14"/>
        <v>0</v>
      </c>
    </row>
    <row r="274" spans="13:14" ht="12.75">
      <c r="M274">
        <f t="shared" si="13"/>
        <v>0</v>
      </c>
      <c r="N274">
        <f t="shared" si="14"/>
        <v>0</v>
      </c>
    </row>
    <row r="275" spans="13:14" ht="12.75">
      <c r="M275">
        <f t="shared" si="13"/>
        <v>0</v>
      </c>
      <c r="N275">
        <f t="shared" si="14"/>
        <v>0</v>
      </c>
    </row>
    <row r="276" spans="13:14" ht="12.75">
      <c r="M276">
        <f t="shared" si="13"/>
        <v>0</v>
      </c>
      <c r="N276">
        <f t="shared" si="14"/>
        <v>0</v>
      </c>
    </row>
    <row r="277" spans="13:14" ht="12.75">
      <c r="M277">
        <f t="shared" si="13"/>
        <v>0</v>
      </c>
      <c r="N277">
        <f t="shared" si="14"/>
        <v>0</v>
      </c>
    </row>
    <row r="278" spans="13:14" ht="12.75">
      <c r="M278">
        <f t="shared" si="13"/>
        <v>0</v>
      </c>
      <c r="N278">
        <f t="shared" si="14"/>
        <v>0</v>
      </c>
    </row>
    <row r="279" spans="13:14" ht="12.75">
      <c r="M279">
        <f t="shared" si="13"/>
        <v>0</v>
      </c>
      <c r="N279">
        <f t="shared" si="14"/>
        <v>0</v>
      </c>
    </row>
    <row r="280" spans="13:14" ht="12.75">
      <c r="M280">
        <f t="shared" si="13"/>
        <v>0</v>
      </c>
      <c r="N280">
        <f t="shared" si="14"/>
        <v>0</v>
      </c>
    </row>
    <row r="281" spans="13:14" ht="12.75">
      <c r="M281">
        <f t="shared" si="13"/>
        <v>0</v>
      </c>
      <c r="N281">
        <f t="shared" si="14"/>
        <v>0</v>
      </c>
    </row>
    <row r="282" spans="13:14" ht="12.75">
      <c r="M282">
        <f t="shared" si="13"/>
        <v>0</v>
      </c>
      <c r="N282">
        <f t="shared" si="14"/>
        <v>0</v>
      </c>
    </row>
    <row r="283" spans="13:14" ht="12.75">
      <c r="M283">
        <f t="shared" si="13"/>
        <v>0</v>
      </c>
      <c r="N283">
        <f t="shared" si="14"/>
        <v>0</v>
      </c>
    </row>
    <row r="284" spans="13:14" ht="12.75">
      <c r="M284">
        <f t="shared" si="13"/>
        <v>0</v>
      </c>
      <c r="N284">
        <f t="shared" si="14"/>
        <v>0</v>
      </c>
    </row>
    <row r="285" spans="13:14" ht="12.75">
      <c r="M285">
        <f t="shared" si="13"/>
        <v>0</v>
      </c>
      <c r="N285">
        <f t="shared" si="14"/>
        <v>0</v>
      </c>
    </row>
    <row r="286" spans="13:14" ht="12.75">
      <c r="M286">
        <f t="shared" si="13"/>
        <v>0</v>
      </c>
      <c r="N286">
        <f t="shared" si="14"/>
        <v>0</v>
      </c>
    </row>
    <row r="287" spans="13:14" ht="12.75">
      <c r="M287">
        <f t="shared" si="13"/>
        <v>0</v>
      </c>
      <c r="N287">
        <f t="shared" si="14"/>
        <v>0</v>
      </c>
    </row>
    <row r="288" spans="13:14" ht="12.75">
      <c r="M288">
        <f t="shared" si="13"/>
        <v>0</v>
      </c>
      <c r="N288">
        <f t="shared" si="14"/>
        <v>0</v>
      </c>
    </row>
    <row r="289" spans="13:14" ht="12.75">
      <c r="M289">
        <f t="shared" si="13"/>
        <v>0</v>
      </c>
      <c r="N289">
        <f t="shared" si="14"/>
        <v>0</v>
      </c>
    </row>
    <row r="290" spans="13:14" ht="12.75">
      <c r="M290">
        <f t="shared" si="13"/>
        <v>0</v>
      </c>
      <c r="N290">
        <f t="shared" si="14"/>
        <v>0</v>
      </c>
    </row>
    <row r="291" spans="13:14" ht="12.75">
      <c r="M291">
        <f t="shared" si="13"/>
        <v>0</v>
      </c>
      <c r="N291">
        <f t="shared" si="14"/>
        <v>0</v>
      </c>
    </row>
    <row r="292" spans="13:14" ht="12.75">
      <c r="M292">
        <f t="shared" si="13"/>
        <v>0</v>
      </c>
      <c r="N292">
        <f t="shared" si="14"/>
        <v>0</v>
      </c>
    </row>
    <row r="293" spans="13:14" ht="12.75">
      <c r="M293">
        <f t="shared" si="13"/>
        <v>0</v>
      </c>
      <c r="N293">
        <f t="shared" si="14"/>
        <v>0</v>
      </c>
    </row>
    <row r="294" spans="13:14" ht="12.75">
      <c r="M294">
        <f t="shared" si="13"/>
        <v>0</v>
      </c>
      <c r="N294">
        <f t="shared" si="14"/>
        <v>0</v>
      </c>
    </row>
    <row r="295" spans="13:14" ht="12.75">
      <c r="M295">
        <f t="shared" si="13"/>
        <v>0</v>
      </c>
      <c r="N295">
        <f t="shared" si="14"/>
        <v>0</v>
      </c>
    </row>
    <row r="296" spans="13:14" ht="12.75">
      <c r="M296">
        <f t="shared" si="13"/>
        <v>0</v>
      </c>
      <c r="N296">
        <f t="shared" si="14"/>
        <v>0</v>
      </c>
    </row>
    <row r="297" spans="13:14" ht="12.75">
      <c r="M297">
        <f t="shared" si="13"/>
        <v>0</v>
      </c>
      <c r="N297">
        <f t="shared" si="14"/>
        <v>0</v>
      </c>
    </row>
    <row r="298" spans="13:14" ht="12.75">
      <c r="M298">
        <f t="shared" si="13"/>
        <v>0</v>
      </c>
      <c r="N298">
        <f t="shared" si="14"/>
        <v>0</v>
      </c>
    </row>
    <row r="299" spans="13:14" ht="12.75">
      <c r="M299">
        <f t="shared" si="13"/>
        <v>0</v>
      </c>
      <c r="N299">
        <f t="shared" si="14"/>
        <v>0</v>
      </c>
    </row>
    <row r="300" spans="13:14" ht="12.75">
      <c r="M300">
        <f aca="true" t="shared" si="15" ref="M300:M310">IF(ISNUMBER(D300),15.5,0)</f>
        <v>0</v>
      </c>
      <c r="N300">
        <f aca="true" t="shared" si="16" ref="N300:N310">IF(ISNUMBER(E300),15.5,0)</f>
        <v>0</v>
      </c>
    </row>
    <row r="301" spans="13:14" ht="12.75">
      <c r="M301">
        <f t="shared" si="15"/>
        <v>0</v>
      </c>
      <c r="N301">
        <f t="shared" si="16"/>
        <v>0</v>
      </c>
    </row>
    <row r="302" spans="13:14" ht="12.75">
      <c r="M302">
        <f t="shared" si="15"/>
        <v>0</v>
      </c>
      <c r="N302">
        <f t="shared" si="16"/>
        <v>0</v>
      </c>
    </row>
    <row r="303" spans="13:14" ht="12.75">
      <c r="M303">
        <f t="shared" si="15"/>
        <v>0</v>
      </c>
      <c r="N303">
        <f t="shared" si="16"/>
        <v>0</v>
      </c>
    </row>
    <row r="304" spans="13:14" ht="12.75">
      <c r="M304">
        <f t="shared" si="15"/>
        <v>0</v>
      </c>
      <c r="N304">
        <f t="shared" si="16"/>
        <v>0</v>
      </c>
    </row>
    <row r="305" spans="13:14" ht="12.75">
      <c r="M305">
        <f t="shared" si="15"/>
        <v>0</v>
      </c>
      <c r="N305">
        <f t="shared" si="16"/>
        <v>0</v>
      </c>
    </row>
    <row r="306" spans="13:14" ht="12.75">
      <c r="M306">
        <f t="shared" si="15"/>
        <v>0</v>
      </c>
      <c r="N306">
        <f t="shared" si="16"/>
        <v>0</v>
      </c>
    </row>
    <row r="307" spans="13:14" ht="12.75">
      <c r="M307">
        <f t="shared" si="15"/>
        <v>0</v>
      </c>
      <c r="N307">
        <f t="shared" si="16"/>
        <v>0</v>
      </c>
    </row>
    <row r="308" spans="13:14" ht="12.75">
      <c r="M308">
        <f t="shared" si="15"/>
        <v>0</v>
      </c>
      <c r="N308">
        <f t="shared" si="16"/>
        <v>0</v>
      </c>
    </row>
    <row r="309" spans="13:14" ht="12.75">
      <c r="M309">
        <f t="shared" si="15"/>
        <v>0</v>
      </c>
      <c r="N309">
        <f t="shared" si="16"/>
        <v>0</v>
      </c>
    </row>
    <row r="310" spans="13:14" ht="12.75">
      <c r="M310">
        <f t="shared" si="15"/>
        <v>0</v>
      </c>
      <c r="N310">
        <f t="shared" si="16"/>
        <v>0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B9" sqref="B9"/>
    </sheetView>
  </sheetViews>
  <sheetFormatPr defaultColWidth="9.140625" defaultRowHeight="12.75"/>
  <cols>
    <col min="5" max="5" width="27.00390625" style="0" bestFit="1" customWidth="1"/>
    <col min="6" max="6" width="56.57421875" style="0" bestFit="1" customWidth="1"/>
  </cols>
  <sheetData>
    <row r="1" spans="1:7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</row>
    <row r="2" spans="1:7" ht="12.75">
      <c r="A2" s="2">
        <v>39597</v>
      </c>
      <c r="B2" s="3">
        <v>0.08333333333333333</v>
      </c>
      <c r="C2" t="s">
        <v>21</v>
      </c>
      <c r="D2" t="s">
        <v>22</v>
      </c>
      <c r="E2" t="s">
        <v>24</v>
      </c>
      <c r="F2" t="s">
        <v>23</v>
      </c>
      <c r="G2">
        <v>1</v>
      </c>
    </row>
    <row r="3" spans="1:7" ht="12.75">
      <c r="A3" s="2">
        <v>39604</v>
      </c>
      <c r="B3" s="3">
        <v>0.2916666666666667</v>
      </c>
      <c r="C3" t="s">
        <v>21</v>
      </c>
      <c r="D3" t="s">
        <v>27</v>
      </c>
      <c r="E3" t="s">
        <v>28</v>
      </c>
      <c r="F3" t="s">
        <v>29</v>
      </c>
      <c r="G3">
        <v>4</v>
      </c>
    </row>
    <row r="5" spans="1:6" ht="12.75">
      <c r="A5" s="2">
        <v>39614</v>
      </c>
      <c r="B5" s="3">
        <v>0.5</v>
      </c>
      <c r="C5" t="s">
        <v>33</v>
      </c>
      <c r="D5" t="s">
        <v>27</v>
      </c>
      <c r="E5" t="s">
        <v>34</v>
      </c>
      <c r="F5" t="s">
        <v>35</v>
      </c>
    </row>
    <row r="6" spans="1:6" ht="12.75">
      <c r="A6" s="2">
        <v>39614</v>
      </c>
      <c r="B6" s="3">
        <v>0.75</v>
      </c>
      <c r="C6" t="s">
        <v>33</v>
      </c>
      <c r="D6" t="s">
        <v>27</v>
      </c>
      <c r="E6" t="s">
        <v>36</v>
      </c>
      <c r="F6" t="s">
        <v>37</v>
      </c>
    </row>
    <row r="8" spans="1:6" ht="12.75">
      <c r="A8" s="2">
        <v>39670</v>
      </c>
      <c r="B8" s="3">
        <v>0.75</v>
      </c>
      <c r="C8" t="s">
        <v>33</v>
      </c>
      <c r="D8" t="s">
        <v>22</v>
      </c>
      <c r="E8" t="s">
        <v>79</v>
      </c>
      <c r="F8" t="s">
        <v>80</v>
      </c>
    </row>
    <row r="9" ht="12.75">
      <c r="A9" s="2">
        <v>39670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K20" sqref="K20"/>
    </sheetView>
  </sheetViews>
  <sheetFormatPr defaultColWidth="9.140625" defaultRowHeight="12.75"/>
  <sheetData>
    <row r="1" spans="1:5" ht="12.75">
      <c r="A1" t="s">
        <v>50</v>
      </c>
      <c r="B1" t="s">
        <v>51</v>
      </c>
      <c r="C1" t="s">
        <v>52</v>
      </c>
      <c r="D1" t="s">
        <v>53</v>
      </c>
      <c r="E1" t="s">
        <v>81</v>
      </c>
    </row>
    <row r="2" spans="1:5" ht="12.75">
      <c r="A2">
        <v>1</v>
      </c>
      <c r="B2">
        <v>1</v>
      </c>
      <c r="C2">
        <v>28</v>
      </c>
      <c r="D2">
        <v>32</v>
      </c>
      <c r="E2" s="8">
        <f>C2/D2</f>
        <v>0.875</v>
      </c>
    </row>
    <row r="3" spans="1:5" ht="12.75">
      <c r="A3">
        <v>1</v>
      </c>
      <c r="B3">
        <v>2</v>
      </c>
      <c r="C3">
        <v>28</v>
      </c>
      <c r="D3">
        <v>28</v>
      </c>
      <c r="E3" s="8">
        <f aca="true" t="shared" si="0" ref="E3:E25">C3/D3</f>
        <v>1</v>
      </c>
    </row>
    <row r="4" spans="1:16" ht="12.75">
      <c r="A4">
        <v>1</v>
      </c>
      <c r="B4">
        <v>3</v>
      </c>
      <c r="C4">
        <v>28</v>
      </c>
      <c r="D4">
        <v>24</v>
      </c>
      <c r="E4" s="8">
        <f t="shared" si="0"/>
        <v>1.1666666666666667</v>
      </c>
      <c r="I4">
        <v>1</v>
      </c>
      <c r="J4">
        <v>2</v>
      </c>
      <c r="K4">
        <v>3</v>
      </c>
      <c r="L4">
        <v>4</v>
      </c>
      <c r="M4">
        <v>5</v>
      </c>
      <c r="N4">
        <v>6</v>
      </c>
      <c r="O4">
        <v>7</v>
      </c>
      <c r="P4">
        <v>8</v>
      </c>
    </row>
    <row r="5" spans="1:16" ht="12.75">
      <c r="A5">
        <v>1</v>
      </c>
      <c r="B5">
        <v>4</v>
      </c>
      <c r="C5">
        <v>28</v>
      </c>
      <c r="D5">
        <v>21</v>
      </c>
      <c r="E5" s="8">
        <f t="shared" si="0"/>
        <v>1.3333333333333333</v>
      </c>
      <c r="I5">
        <v>32</v>
      </c>
      <c r="J5">
        <v>28</v>
      </c>
      <c r="K5">
        <v>24</v>
      </c>
      <c r="L5">
        <v>21</v>
      </c>
      <c r="M5">
        <v>18</v>
      </c>
      <c r="N5">
        <v>15</v>
      </c>
      <c r="O5">
        <v>13</v>
      </c>
      <c r="P5">
        <v>11</v>
      </c>
    </row>
    <row r="6" spans="1:16" ht="12.75">
      <c r="A6">
        <v>1</v>
      </c>
      <c r="B6">
        <v>5</v>
      </c>
      <c r="C6">
        <v>28</v>
      </c>
      <c r="D6">
        <v>18</v>
      </c>
      <c r="E6" s="8">
        <f t="shared" si="0"/>
        <v>1.5555555555555556</v>
      </c>
      <c r="G6">
        <v>1</v>
      </c>
      <c r="H6">
        <v>28</v>
      </c>
      <c r="I6" s="9">
        <f>$H6/I5</f>
        <v>0.875</v>
      </c>
      <c r="J6" s="9">
        <f aca="true" t="shared" si="1" ref="J6:P6">$H6/J5</f>
        <v>1</v>
      </c>
      <c r="K6" s="9">
        <f t="shared" si="1"/>
        <v>1.1666666666666667</v>
      </c>
      <c r="L6" s="9">
        <f t="shared" si="1"/>
        <v>1.3333333333333333</v>
      </c>
      <c r="M6" s="9">
        <f t="shared" si="1"/>
        <v>1.5555555555555556</v>
      </c>
      <c r="N6" s="9">
        <f t="shared" si="1"/>
        <v>1.8666666666666667</v>
      </c>
      <c r="O6" s="9">
        <f t="shared" si="1"/>
        <v>2.1538461538461537</v>
      </c>
      <c r="P6" s="9">
        <f t="shared" si="1"/>
        <v>2.5454545454545454</v>
      </c>
    </row>
    <row r="7" spans="1:16" ht="12.75">
      <c r="A7">
        <v>1</v>
      </c>
      <c r="B7">
        <v>6</v>
      </c>
      <c r="C7">
        <v>28</v>
      </c>
      <c r="D7">
        <v>15</v>
      </c>
      <c r="E7" s="8">
        <f t="shared" si="0"/>
        <v>1.8666666666666667</v>
      </c>
      <c r="G7">
        <v>2</v>
      </c>
      <c r="H7">
        <v>38</v>
      </c>
      <c r="I7" s="9">
        <f>$H7/I5</f>
        <v>1.1875</v>
      </c>
      <c r="J7" s="9">
        <f aca="true" t="shared" si="2" ref="J7:P7">$H7/J5</f>
        <v>1.3571428571428572</v>
      </c>
      <c r="K7" s="9">
        <f t="shared" si="2"/>
        <v>1.5833333333333333</v>
      </c>
      <c r="L7" s="9">
        <f t="shared" si="2"/>
        <v>1.8095238095238095</v>
      </c>
      <c r="M7" s="9">
        <f t="shared" si="2"/>
        <v>2.111111111111111</v>
      </c>
      <c r="N7" s="10">
        <f t="shared" si="2"/>
        <v>2.533333333333333</v>
      </c>
      <c r="O7" s="9">
        <f t="shared" si="2"/>
        <v>2.923076923076923</v>
      </c>
      <c r="P7" s="9">
        <f t="shared" si="2"/>
        <v>3.4545454545454546</v>
      </c>
    </row>
    <row r="8" spans="1:16" ht="12.75">
      <c r="A8">
        <v>1</v>
      </c>
      <c r="B8">
        <v>7</v>
      </c>
      <c r="C8">
        <v>28</v>
      </c>
      <c r="D8">
        <v>13</v>
      </c>
      <c r="E8" s="8">
        <f t="shared" si="0"/>
        <v>2.1538461538461537</v>
      </c>
      <c r="G8">
        <v>3</v>
      </c>
      <c r="H8">
        <v>48</v>
      </c>
      <c r="I8" s="9">
        <f>$H8/I5</f>
        <v>1.5</v>
      </c>
      <c r="J8" s="9">
        <f aca="true" t="shared" si="3" ref="J8:P8">$H8/J5</f>
        <v>1.7142857142857142</v>
      </c>
      <c r="K8" s="9">
        <f t="shared" si="3"/>
        <v>2</v>
      </c>
      <c r="L8" s="9">
        <f t="shared" si="3"/>
        <v>2.2857142857142856</v>
      </c>
      <c r="M8" s="10">
        <f t="shared" si="3"/>
        <v>2.6666666666666665</v>
      </c>
      <c r="N8" s="10">
        <f t="shared" si="3"/>
        <v>3.2</v>
      </c>
      <c r="O8" s="9">
        <f t="shared" si="3"/>
        <v>3.6923076923076925</v>
      </c>
      <c r="P8" s="9">
        <f t="shared" si="3"/>
        <v>4.363636363636363</v>
      </c>
    </row>
    <row r="9" spans="1:5" ht="12.75">
      <c r="A9">
        <v>1</v>
      </c>
      <c r="B9">
        <v>8</v>
      </c>
      <c r="C9">
        <v>28</v>
      </c>
      <c r="D9">
        <v>11</v>
      </c>
      <c r="E9" s="8">
        <f t="shared" si="0"/>
        <v>2.5454545454545454</v>
      </c>
    </row>
    <row r="10" spans="1:5" ht="12.75">
      <c r="A10">
        <v>2</v>
      </c>
      <c r="B10">
        <v>1</v>
      </c>
      <c r="C10">
        <v>38</v>
      </c>
      <c r="D10">
        <v>32</v>
      </c>
      <c r="E10" s="8">
        <f t="shared" si="0"/>
        <v>1.1875</v>
      </c>
    </row>
    <row r="11" spans="1:5" ht="12.75">
      <c r="A11">
        <v>2</v>
      </c>
      <c r="B11">
        <v>2</v>
      </c>
      <c r="C11">
        <v>38</v>
      </c>
      <c r="D11">
        <v>28</v>
      </c>
      <c r="E11" s="8">
        <f t="shared" si="0"/>
        <v>1.3571428571428572</v>
      </c>
    </row>
    <row r="12" spans="1:5" ht="12.75">
      <c r="A12">
        <v>2</v>
      </c>
      <c r="B12">
        <v>3</v>
      </c>
      <c r="C12">
        <v>38</v>
      </c>
      <c r="D12">
        <v>24</v>
      </c>
      <c r="E12" s="8">
        <f t="shared" si="0"/>
        <v>1.5833333333333333</v>
      </c>
    </row>
    <row r="13" spans="1:5" ht="12.75">
      <c r="A13">
        <v>2</v>
      </c>
      <c r="B13">
        <v>4</v>
      </c>
      <c r="C13">
        <v>38</v>
      </c>
      <c r="D13">
        <v>21</v>
      </c>
      <c r="E13" s="8">
        <f t="shared" si="0"/>
        <v>1.8095238095238095</v>
      </c>
    </row>
    <row r="14" spans="1:5" ht="12.75">
      <c r="A14">
        <v>2</v>
      </c>
      <c r="B14">
        <v>5</v>
      </c>
      <c r="C14">
        <v>38</v>
      </c>
      <c r="D14">
        <v>18</v>
      </c>
      <c r="E14" s="8">
        <f t="shared" si="0"/>
        <v>2.111111111111111</v>
      </c>
    </row>
    <row r="15" spans="1:5" ht="12.75">
      <c r="A15">
        <v>2</v>
      </c>
      <c r="B15">
        <v>6</v>
      </c>
      <c r="C15">
        <v>38</v>
      </c>
      <c r="D15">
        <v>15</v>
      </c>
      <c r="E15" s="11">
        <f t="shared" si="0"/>
        <v>2.533333333333333</v>
      </c>
    </row>
    <row r="16" spans="1:5" ht="12.75">
      <c r="A16">
        <v>2</v>
      </c>
      <c r="B16">
        <v>7</v>
      </c>
      <c r="C16">
        <v>38</v>
      </c>
      <c r="D16">
        <v>13</v>
      </c>
      <c r="E16" s="8">
        <f t="shared" si="0"/>
        <v>2.923076923076923</v>
      </c>
    </row>
    <row r="17" spans="1:5" ht="12.75">
      <c r="A17">
        <v>2</v>
      </c>
      <c r="B17">
        <v>8</v>
      </c>
      <c r="C17">
        <v>38</v>
      </c>
      <c r="D17">
        <v>11</v>
      </c>
      <c r="E17" s="8">
        <f t="shared" si="0"/>
        <v>3.4545454545454546</v>
      </c>
    </row>
    <row r="18" spans="1:5" ht="12.75">
      <c r="A18">
        <v>3</v>
      </c>
      <c r="B18">
        <v>1</v>
      </c>
      <c r="C18">
        <v>48</v>
      </c>
      <c r="D18">
        <v>32</v>
      </c>
      <c r="E18" s="8">
        <f t="shared" si="0"/>
        <v>1.5</v>
      </c>
    </row>
    <row r="19" spans="1:5" ht="12.75">
      <c r="A19">
        <v>3</v>
      </c>
      <c r="B19">
        <v>2</v>
      </c>
      <c r="C19">
        <v>48</v>
      </c>
      <c r="D19">
        <v>28</v>
      </c>
      <c r="E19" s="8">
        <f t="shared" si="0"/>
        <v>1.7142857142857142</v>
      </c>
    </row>
    <row r="20" spans="1:5" ht="12.75">
      <c r="A20">
        <v>3</v>
      </c>
      <c r="B20">
        <v>3</v>
      </c>
      <c r="C20">
        <v>48</v>
      </c>
      <c r="D20">
        <v>24</v>
      </c>
      <c r="E20" s="8">
        <f t="shared" si="0"/>
        <v>2</v>
      </c>
    </row>
    <row r="21" spans="1:5" ht="12.75">
      <c r="A21">
        <v>3</v>
      </c>
      <c r="B21">
        <v>4</v>
      </c>
      <c r="C21">
        <v>48</v>
      </c>
      <c r="D21">
        <v>21</v>
      </c>
      <c r="E21" s="8">
        <f t="shared" si="0"/>
        <v>2.2857142857142856</v>
      </c>
    </row>
    <row r="22" spans="1:5" ht="12.75">
      <c r="A22">
        <v>3</v>
      </c>
      <c r="B22">
        <v>5</v>
      </c>
      <c r="C22">
        <v>48</v>
      </c>
      <c r="D22">
        <v>18</v>
      </c>
      <c r="E22" s="11">
        <f t="shared" si="0"/>
        <v>2.6666666666666665</v>
      </c>
    </row>
    <row r="23" spans="1:5" ht="12.75">
      <c r="A23">
        <v>3</v>
      </c>
      <c r="B23">
        <v>6</v>
      </c>
      <c r="C23">
        <v>48</v>
      </c>
      <c r="D23">
        <v>15</v>
      </c>
      <c r="E23" s="11">
        <f t="shared" si="0"/>
        <v>3.2</v>
      </c>
    </row>
    <row r="24" spans="1:5" ht="12.75">
      <c r="A24">
        <v>3</v>
      </c>
      <c r="B24">
        <v>7</v>
      </c>
      <c r="C24">
        <v>48</v>
      </c>
      <c r="D24">
        <v>13</v>
      </c>
      <c r="E24" s="8">
        <f t="shared" si="0"/>
        <v>3.6923076923076925</v>
      </c>
    </row>
    <row r="25" spans="1:5" ht="12.75">
      <c r="A25">
        <v>3</v>
      </c>
      <c r="B25">
        <v>8</v>
      </c>
      <c r="C25">
        <v>48</v>
      </c>
      <c r="D25">
        <v>11</v>
      </c>
      <c r="E25" s="8">
        <f t="shared" si="0"/>
        <v>4.363636363636363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G7" sqref="G7"/>
    </sheetView>
  </sheetViews>
  <sheetFormatPr defaultColWidth="9.140625" defaultRowHeight="12.75"/>
  <cols>
    <col min="5" max="5" width="14.421875" style="0" bestFit="1" customWidth="1"/>
    <col min="7" max="7" width="50.8515625" style="0" customWidth="1"/>
  </cols>
  <sheetData>
    <row r="1" spans="1:6" ht="12.75">
      <c r="A1" t="s">
        <v>57</v>
      </c>
      <c r="B1" t="s">
        <v>58</v>
      </c>
      <c r="C1" t="s">
        <v>59</v>
      </c>
      <c r="D1" t="s">
        <v>60</v>
      </c>
      <c r="E1" t="s">
        <v>66</v>
      </c>
      <c r="F1" t="s">
        <v>68</v>
      </c>
    </row>
    <row r="3" spans="1:6" ht="12.75">
      <c r="A3" t="s">
        <v>61</v>
      </c>
      <c r="B3">
        <v>6283</v>
      </c>
      <c r="C3">
        <v>90</v>
      </c>
      <c r="D3" t="s">
        <v>62</v>
      </c>
      <c r="E3" t="s">
        <v>67</v>
      </c>
      <c r="F3">
        <v>1</v>
      </c>
    </row>
    <row r="4" spans="1:6" ht="12.75">
      <c r="A4" t="s">
        <v>63</v>
      </c>
      <c r="B4">
        <v>6283</v>
      </c>
      <c r="C4">
        <v>80</v>
      </c>
      <c r="D4" t="s">
        <v>62</v>
      </c>
      <c r="E4" t="s">
        <v>67</v>
      </c>
      <c r="F4">
        <v>1</v>
      </c>
    </row>
    <row r="5" spans="1:6" ht="12.75">
      <c r="A5" t="s">
        <v>64</v>
      </c>
      <c r="B5">
        <v>6283</v>
      </c>
      <c r="C5">
        <v>20</v>
      </c>
      <c r="D5" t="s">
        <v>62</v>
      </c>
      <c r="E5" t="s">
        <v>67</v>
      </c>
      <c r="F5">
        <v>1</v>
      </c>
    </row>
    <row r="6" spans="1:6" ht="12.75">
      <c r="A6" t="s">
        <v>65</v>
      </c>
      <c r="B6">
        <v>6283</v>
      </c>
      <c r="C6">
        <v>10</v>
      </c>
      <c r="D6" t="s">
        <v>62</v>
      </c>
      <c r="E6" t="s">
        <v>67</v>
      </c>
      <c r="F6">
        <v>1</v>
      </c>
    </row>
    <row r="7" spans="2:7" ht="12.75">
      <c r="B7">
        <v>6284</v>
      </c>
      <c r="F7">
        <v>1</v>
      </c>
      <c r="G7" t="s">
        <v>69</v>
      </c>
    </row>
    <row r="8" ht="12.75">
      <c r="F8">
        <v>1</v>
      </c>
    </row>
    <row r="9" ht="12.75">
      <c r="F9">
        <v>1</v>
      </c>
    </row>
    <row r="10" ht="12.75">
      <c r="F10">
        <v>1</v>
      </c>
    </row>
    <row r="11" ht="12.75">
      <c r="F11">
        <v>1</v>
      </c>
    </row>
    <row r="12" ht="12.75">
      <c r="F12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| Accelerator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annala</dc:creator>
  <cp:keywords/>
  <dc:description/>
  <cp:lastModifiedBy>annala</cp:lastModifiedBy>
  <dcterms:created xsi:type="dcterms:W3CDTF">2008-05-29T19:01:38Z</dcterms:created>
  <dcterms:modified xsi:type="dcterms:W3CDTF">2008-10-16T13:17:16Z</dcterms:modified>
  <cp:category/>
  <cp:version/>
  <cp:contentType/>
  <cp:contentStatus/>
</cp:coreProperties>
</file>