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60" windowWidth="11340" windowHeight="6540" firstSheet="1" activeTab="1"/>
  </bookViews>
  <sheets>
    <sheet name="sum table" sheetId="1" r:id="rId1"/>
    <sheet name="P11" sheetId="2" r:id="rId2"/>
    <sheet name="P12" sheetId="3" r:id="rId3"/>
    <sheet name="P13" sheetId="4" r:id="rId4"/>
    <sheet name="P14" sheetId="5" r:id="rId5"/>
    <sheet name="P15" sheetId="6" r:id="rId6"/>
    <sheet name="P16" sheetId="7" r:id="rId7"/>
    <sheet name="P17" sheetId="8" r:id="rId8"/>
    <sheet name="P18" sheetId="9" r:id="rId9"/>
    <sheet name="P19" sheetId="10" r:id="rId10"/>
    <sheet name="P20" sheetId="11" r:id="rId11"/>
    <sheet name="P21" sheetId="12" r:id="rId12"/>
    <sheet name="P22" sheetId="13" r:id="rId13"/>
    <sheet name="P24" sheetId="14" r:id="rId14"/>
    <sheet name="P25" sheetId="15" r:id="rId15"/>
    <sheet name="P26" sheetId="16" r:id="rId16"/>
  </sheets>
  <definedNames/>
  <calcPr fullCalcOnLoad="1"/>
</workbook>
</file>

<file path=xl/sharedStrings.xml><?xml version="1.0" encoding="utf-8"?>
<sst xmlns="http://schemas.openxmlformats.org/spreadsheetml/2006/main" count="1199" uniqueCount="104">
  <si>
    <t>Main Channel</t>
  </si>
  <si>
    <t>Secondary Channel</t>
  </si>
  <si>
    <t>Contiguous Backwater</t>
  </si>
  <si>
    <t>Isolated Backwater</t>
  </si>
  <si>
    <t>MC</t>
  </si>
  <si>
    <t>SC</t>
  </si>
  <si>
    <t>CB</t>
  </si>
  <si>
    <t>IB</t>
  </si>
  <si>
    <t>AI</t>
  </si>
  <si>
    <t>PI</t>
  </si>
  <si>
    <t>TOW</t>
  </si>
  <si>
    <t>MC:</t>
  </si>
  <si>
    <t>PI:</t>
  </si>
  <si>
    <t>Perimeter of Islands</t>
  </si>
  <si>
    <t>SC:</t>
  </si>
  <si>
    <t>TOW:</t>
  </si>
  <si>
    <t>Total Open Water</t>
  </si>
  <si>
    <t>CB:</t>
  </si>
  <si>
    <t>IB:</t>
  </si>
  <si>
    <t>AI:</t>
  </si>
  <si>
    <t>Area of Islands</t>
  </si>
  <si>
    <t>(acres)</t>
  </si>
  <si>
    <t>(feet)</t>
  </si>
  <si>
    <t>Total Pool (RM 615.1-583.0)</t>
  </si>
  <si>
    <t>POOL 11</t>
  </si>
  <si>
    <r>
      <t>H</t>
    </r>
    <r>
      <rPr>
        <b/>
        <sz val="14"/>
        <rFont val="Times New Roman"/>
        <family val="1"/>
      </rPr>
      <t>ABITAT</t>
    </r>
    <r>
      <rPr>
        <b/>
        <sz val="18"/>
        <rFont val="Times New Roman"/>
        <family val="1"/>
      </rPr>
      <t xml:space="preserve"> T</t>
    </r>
    <r>
      <rPr>
        <b/>
        <sz val="14"/>
        <rFont val="Times New Roman"/>
        <family val="1"/>
      </rPr>
      <t>YPE</t>
    </r>
    <r>
      <rPr>
        <b/>
        <sz val="18"/>
        <rFont val="Times New Roman"/>
        <family val="1"/>
      </rPr>
      <t xml:space="preserve"> I</t>
    </r>
    <r>
      <rPr>
        <b/>
        <sz val="14"/>
        <rFont val="Times New Roman"/>
        <family val="1"/>
      </rPr>
      <t>NVENTORY</t>
    </r>
  </si>
  <si>
    <t>Name</t>
  </si>
  <si>
    <t xml:space="preserve">Desired Future Habitat Conditions (YR 2050) as Expressed by UMR-IWW Resource Managers </t>
  </si>
  <si>
    <t>POOL 12</t>
  </si>
  <si>
    <t>POOL 13</t>
  </si>
  <si>
    <t>POOL 15</t>
  </si>
  <si>
    <t>POOL 14</t>
  </si>
  <si>
    <t>POOL 16</t>
  </si>
  <si>
    <t>POOL 17</t>
  </si>
  <si>
    <t>POOL 18</t>
  </si>
  <si>
    <t>POOL 19</t>
  </si>
  <si>
    <t>POOL 20</t>
  </si>
  <si>
    <t>POOL 21</t>
  </si>
  <si>
    <t>POOL 22</t>
  </si>
  <si>
    <t>ok</t>
  </si>
  <si>
    <t>2050P</t>
  </si>
  <si>
    <t>2050D</t>
  </si>
  <si>
    <t xml:space="preserve"> Total Pool (RM 615.1-583.0)</t>
  </si>
  <si>
    <t>POOL 24</t>
  </si>
  <si>
    <t>POOL 25</t>
  </si>
  <si>
    <t>POOL 26</t>
  </si>
  <si>
    <t>YEAR</t>
  </si>
  <si>
    <t>Habitat Need</t>
  </si>
  <si>
    <t>Functional Acreage</t>
  </si>
  <si>
    <t>(A) 1989-F</t>
  </si>
  <si>
    <t>(B) 2050P-F</t>
  </si>
  <si>
    <t>(C) 2050D-F</t>
  </si>
  <si>
    <t>Present (C-A)</t>
  </si>
  <si>
    <t>Future (C-B)</t>
  </si>
  <si>
    <t>Total Pool (RM 583.0-556.7)</t>
  </si>
  <si>
    <r>
      <t>(A)</t>
    </r>
    <r>
      <rPr>
        <sz val="10"/>
        <rFont val="Times New Roman"/>
        <family val="1"/>
      </rPr>
      <t xml:space="preserve"> 1989-F</t>
    </r>
  </si>
  <si>
    <r>
      <t>(B)</t>
    </r>
    <r>
      <rPr>
        <sz val="10"/>
        <rFont val="Times New Roman"/>
        <family val="1"/>
      </rPr>
      <t xml:space="preserve"> 2050P-F</t>
    </r>
  </si>
  <si>
    <r>
      <t>(C)</t>
    </r>
    <r>
      <rPr>
        <sz val="10"/>
        <rFont val="Times New Roman"/>
        <family val="1"/>
      </rPr>
      <t xml:space="preserve"> 2050D-F</t>
    </r>
  </si>
  <si>
    <t>Habitat Need :</t>
  </si>
  <si>
    <t xml:space="preserve">Present = Desired - Present </t>
  </si>
  <si>
    <t>Future = Desired - Predicted</t>
  </si>
  <si>
    <t>Total Pool (RM ?? - ??)</t>
  </si>
  <si>
    <t>Total Pool (RM 522.5-493.3)</t>
  </si>
  <si>
    <t>Total Pool (RM 493.3-482.9)</t>
  </si>
  <si>
    <t>Total Pool (RM 457.2-437.1)</t>
  </si>
  <si>
    <t>Total Pool (RM 437.1-410.5)</t>
  </si>
  <si>
    <t>Total Pool (RM 410.5-364.2)</t>
  </si>
  <si>
    <t>Total Pool (RM 364.2-343.2)</t>
  </si>
  <si>
    <t>Total Pool (RM 343.2-324.9)</t>
  </si>
  <si>
    <t>Total Pool (RM 324.9-301.2)</t>
  </si>
  <si>
    <t>Total Pool (RM 301.2-273.4)</t>
  </si>
  <si>
    <t>Total Pool (RM 241.5-202.9)</t>
  </si>
  <si>
    <t>Total Pool (RM 273.4-241.5)</t>
  </si>
  <si>
    <t>Reach</t>
  </si>
  <si>
    <t>Pool 9*</t>
  </si>
  <si>
    <t>Pool 10*</t>
  </si>
  <si>
    <t>Total</t>
  </si>
  <si>
    <t>Pool 11</t>
  </si>
  <si>
    <t>Pool 12</t>
  </si>
  <si>
    <t>Pool 13</t>
  </si>
  <si>
    <t>Pool 14</t>
  </si>
  <si>
    <t>Pool 15</t>
  </si>
  <si>
    <t>Pool 16</t>
  </si>
  <si>
    <t>Pool 17</t>
  </si>
  <si>
    <t>Pool 18</t>
  </si>
  <si>
    <t>Pool 19</t>
  </si>
  <si>
    <t>Pool 20</t>
  </si>
  <si>
    <t>Pool 21</t>
  </si>
  <si>
    <t>Pool 22</t>
  </si>
  <si>
    <t>Pool 24</t>
  </si>
  <si>
    <t>Pool 25</t>
  </si>
  <si>
    <t>Pool 26</t>
  </si>
  <si>
    <t>Pool 4*</t>
  </si>
  <si>
    <t>Pool 5*</t>
  </si>
  <si>
    <t>Pool 5a*</t>
  </si>
  <si>
    <t>Pool 6*</t>
  </si>
  <si>
    <t>Pool 7*</t>
  </si>
  <si>
    <t>Pool 8*</t>
  </si>
  <si>
    <t>NA</t>
  </si>
  <si>
    <t>Present Habitat Need</t>
  </si>
  <si>
    <t>Future Habitat Need</t>
  </si>
  <si>
    <t>% Acceptable</t>
  </si>
  <si>
    <t>% Accept.</t>
  </si>
  <si>
    <r>
      <t xml:space="preserve">Acceptable Habitat (% Accept.): </t>
    </r>
    <r>
      <rPr>
        <sz val="10"/>
        <rFont val="Times New Roman"/>
        <family val="1"/>
      </rPr>
      <t>Amount of habitat providing acceptable conditions for desirable plants and animals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</si>
</sst>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</numFmts>
  <fonts count="1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7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" fontId="2" fillId="0" borderId="8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1" fontId="2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" fontId="3" fillId="0" borderId="21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/>
    </xf>
    <xf numFmtId="1" fontId="2" fillId="0" borderId="20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1" fontId="3" fillId="0" borderId="2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8" xfId="0" applyFont="1" applyBorder="1" applyAlignment="1">
      <alignment horizontal="right"/>
    </xf>
    <xf numFmtId="3" fontId="2" fillId="0" borderId="30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/>
    </xf>
    <xf numFmtId="3" fontId="2" fillId="0" borderId="23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17" xfId="0" applyNumberFormat="1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" fontId="3" fillId="0" borderId="4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3" fillId="0" borderId="4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6"/>
  <sheetViews>
    <sheetView workbookViewId="0" topLeftCell="A28">
      <selection activeCell="F58" sqref="F58"/>
    </sheetView>
  </sheetViews>
  <sheetFormatPr defaultColWidth="9.140625" defaultRowHeight="12.75"/>
  <cols>
    <col min="1" max="8" width="9.140625" style="1" customWidth="1"/>
  </cols>
  <sheetData>
    <row r="3" ht="13.5" thickBot="1">
      <c r="A3" s="20" t="s">
        <v>99</v>
      </c>
    </row>
    <row r="4" spans="1:8" ht="13.5" thickBot="1">
      <c r="A4" s="68" t="s">
        <v>73</v>
      </c>
      <c r="B4" s="69" t="s">
        <v>4</v>
      </c>
      <c r="C4" s="70" t="s">
        <v>5</v>
      </c>
      <c r="D4" s="70" t="s">
        <v>6</v>
      </c>
      <c r="E4" s="70" t="s">
        <v>7</v>
      </c>
      <c r="F4" s="70" t="s">
        <v>8</v>
      </c>
      <c r="G4" s="70" t="s">
        <v>9</v>
      </c>
      <c r="H4" s="71" t="s">
        <v>10</v>
      </c>
    </row>
    <row r="5" spans="1:8" ht="12.75">
      <c r="A5" s="72" t="s">
        <v>92</v>
      </c>
      <c r="B5" s="73" t="s">
        <v>98</v>
      </c>
      <c r="C5" s="73" t="s">
        <v>98</v>
      </c>
      <c r="D5" s="73" t="s">
        <v>98</v>
      </c>
      <c r="E5" s="73" t="s">
        <v>98</v>
      </c>
      <c r="F5" s="73" t="s">
        <v>98</v>
      </c>
      <c r="G5" s="73" t="s">
        <v>98</v>
      </c>
      <c r="H5" s="74" t="s">
        <v>98</v>
      </c>
    </row>
    <row r="6" spans="1:8" ht="12.75">
      <c r="A6" s="75" t="s">
        <v>93</v>
      </c>
      <c r="B6" s="27" t="s">
        <v>98</v>
      </c>
      <c r="C6" s="27" t="s">
        <v>98</v>
      </c>
      <c r="D6" s="27" t="s">
        <v>98</v>
      </c>
      <c r="E6" s="27" t="s">
        <v>98</v>
      </c>
      <c r="F6" s="27" t="s">
        <v>98</v>
      </c>
      <c r="G6" s="27" t="s">
        <v>98</v>
      </c>
      <c r="H6" s="76" t="s">
        <v>98</v>
      </c>
    </row>
    <row r="7" spans="1:8" ht="12.75">
      <c r="A7" s="75" t="s">
        <v>94</v>
      </c>
      <c r="B7" s="27" t="s">
        <v>98</v>
      </c>
      <c r="C7" s="27" t="s">
        <v>98</v>
      </c>
      <c r="D7" s="27" t="s">
        <v>98</v>
      </c>
      <c r="E7" s="27" t="s">
        <v>98</v>
      </c>
      <c r="F7" s="27" t="s">
        <v>98</v>
      </c>
      <c r="G7" s="27" t="s">
        <v>98</v>
      </c>
      <c r="H7" s="76" t="s">
        <v>98</v>
      </c>
    </row>
    <row r="8" spans="1:8" ht="12.75">
      <c r="A8" s="75" t="s">
        <v>95</v>
      </c>
      <c r="B8" s="27" t="s">
        <v>98</v>
      </c>
      <c r="C8" s="27" t="s">
        <v>98</v>
      </c>
      <c r="D8" s="27" t="s">
        <v>98</v>
      </c>
      <c r="E8" s="27" t="s">
        <v>98</v>
      </c>
      <c r="F8" s="27" t="s">
        <v>98</v>
      </c>
      <c r="G8" s="27" t="s">
        <v>98</v>
      </c>
      <c r="H8" s="76" t="s">
        <v>98</v>
      </c>
    </row>
    <row r="9" spans="1:8" ht="12.75">
      <c r="A9" s="75" t="s">
        <v>96</v>
      </c>
      <c r="B9" s="27" t="s">
        <v>98</v>
      </c>
      <c r="C9" s="27" t="s">
        <v>98</v>
      </c>
      <c r="D9" s="27" t="s">
        <v>98</v>
      </c>
      <c r="E9" s="27" t="s">
        <v>98</v>
      </c>
      <c r="F9" s="27" t="s">
        <v>98</v>
      </c>
      <c r="G9" s="27" t="s">
        <v>98</v>
      </c>
      <c r="H9" s="76" t="s">
        <v>98</v>
      </c>
    </row>
    <row r="10" spans="1:8" ht="12.75">
      <c r="A10" s="75" t="s">
        <v>97</v>
      </c>
      <c r="B10" s="27" t="s">
        <v>98</v>
      </c>
      <c r="C10" s="27" t="s">
        <v>98</v>
      </c>
      <c r="D10" s="27" t="s">
        <v>98</v>
      </c>
      <c r="E10" s="27" t="s">
        <v>98</v>
      </c>
      <c r="F10" s="27" t="s">
        <v>98</v>
      </c>
      <c r="G10" s="27" t="s">
        <v>98</v>
      </c>
      <c r="H10" s="76" t="s">
        <v>98</v>
      </c>
    </row>
    <row r="11" spans="1:8" ht="12.75">
      <c r="A11" s="75" t="s">
        <v>74</v>
      </c>
      <c r="B11" s="27" t="s">
        <v>98</v>
      </c>
      <c r="C11" s="27" t="s">
        <v>98</v>
      </c>
      <c r="D11" s="27" t="s">
        <v>98</v>
      </c>
      <c r="E11" s="27" t="s">
        <v>98</v>
      </c>
      <c r="F11" s="27" t="s">
        <v>98</v>
      </c>
      <c r="G11" s="27" t="s">
        <v>98</v>
      </c>
      <c r="H11" s="76" t="s">
        <v>98</v>
      </c>
    </row>
    <row r="12" spans="1:8" ht="12.75">
      <c r="A12" s="75" t="s">
        <v>75</v>
      </c>
      <c r="B12" s="27" t="s">
        <v>98</v>
      </c>
      <c r="C12" s="27" t="s">
        <v>98</v>
      </c>
      <c r="D12" s="27" t="s">
        <v>98</v>
      </c>
      <c r="E12" s="27" t="s">
        <v>98</v>
      </c>
      <c r="F12" s="27" t="s">
        <v>98</v>
      </c>
      <c r="G12" s="27" t="s">
        <v>98</v>
      </c>
      <c r="H12" s="76" t="s">
        <v>98</v>
      </c>
    </row>
    <row r="13" spans="1:8" ht="12.75">
      <c r="A13" s="75" t="s">
        <v>77</v>
      </c>
      <c r="B13" s="15">
        <v>-1973</v>
      </c>
      <c r="C13" s="15">
        <v>204.05</v>
      </c>
      <c r="D13" s="15">
        <v>1316.88</v>
      </c>
      <c r="E13" s="15">
        <v>-52.5</v>
      </c>
      <c r="F13" s="15">
        <v>60.399999999999636</v>
      </c>
      <c r="G13" s="15">
        <v>-27835</v>
      </c>
      <c r="H13" s="77">
        <v>-444.17000000000553</v>
      </c>
    </row>
    <row r="14" spans="1:8" ht="12.75">
      <c r="A14" s="75" t="s">
        <v>78</v>
      </c>
      <c r="B14" s="15">
        <v>0</v>
      </c>
      <c r="C14" s="15">
        <v>242.8</v>
      </c>
      <c r="D14" s="15">
        <v>702</v>
      </c>
      <c r="E14" s="15">
        <v>197.1</v>
      </c>
      <c r="F14" s="15">
        <v>0</v>
      </c>
      <c r="G14" s="15">
        <v>0</v>
      </c>
      <c r="H14" s="77">
        <v>1141.9</v>
      </c>
    </row>
    <row r="15" spans="1:8" ht="12.75">
      <c r="A15" s="75" t="s">
        <v>79</v>
      </c>
      <c r="B15" s="15">
        <v>0</v>
      </c>
      <c r="C15" s="15">
        <v>219.9</v>
      </c>
      <c r="D15" s="15">
        <v>0</v>
      </c>
      <c r="E15" s="15">
        <v>0</v>
      </c>
      <c r="F15" s="15">
        <v>367</v>
      </c>
      <c r="G15" s="15">
        <v>0</v>
      </c>
      <c r="H15" s="77">
        <v>586.8999999999978</v>
      </c>
    </row>
    <row r="16" spans="1:8" ht="12.75">
      <c r="A16" s="75" t="s">
        <v>80</v>
      </c>
      <c r="B16" s="15">
        <v>0</v>
      </c>
      <c r="C16" s="15">
        <v>139.6</v>
      </c>
      <c r="D16" s="15">
        <v>137.4</v>
      </c>
      <c r="E16" s="15">
        <v>63.5</v>
      </c>
      <c r="F16" s="15">
        <v>0</v>
      </c>
      <c r="G16" s="15">
        <v>-137055</v>
      </c>
      <c r="H16" s="77">
        <v>340.5</v>
      </c>
    </row>
    <row r="17" spans="1:8" ht="12.75">
      <c r="A17" s="75" t="s">
        <v>81</v>
      </c>
      <c r="B17" s="15">
        <v>0</v>
      </c>
      <c r="C17" s="15">
        <v>19.9</v>
      </c>
      <c r="D17" s="15">
        <v>0</v>
      </c>
      <c r="E17" s="15">
        <v>0</v>
      </c>
      <c r="F17" s="15">
        <v>0</v>
      </c>
      <c r="G17" s="15">
        <v>0</v>
      </c>
      <c r="H17" s="77">
        <v>19.899999999999636</v>
      </c>
    </row>
    <row r="18" spans="1:8" ht="12.75">
      <c r="A18" s="75" t="s">
        <v>82</v>
      </c>
      <c r="B18" s="15">
        <v>192</v>
      </c>
      <c r="C18" s="15">
        <v>1141.5</v>
      </c>
      <c r="D18" s="15">
        <v>0</v>
      </c>
      <c r="E18" s="15">
        <v>0</v>
      </c>
      <c r="F18" s="15">
        <v>0</v>
      </c>
      <c r="G18" s="15">
        <v>40070</v>
      </c>
      <c r="H18" s="77">
        <v>1333.5</v>
      </c>
    </row>
    <row r="19" spans="1:8" ht="12.75">
      <c r="A19" s="75" t="s">
        <v>83</v>
      </c>
      <c r="B19" s="15">
        <v>0</v>
      </c>
      <c r="C19" s="15">
        <v>0</v>
      </c>
      <c r="D19" s="15">
        <v>0</v>
      </c>
      <c r="E19" s="15">
        <v>123.9</v>
      </c>
      <c r="F19" s="15">
        <v>77</v>
      </c>
      <c r="G19" s="15">
        <v>4200</v>
      </c>
      <c r="H19" s="77">
        <v>200.90000000000146</v>
      </c>
    </row>
    <row r="20" spans="1:8" ht="12.75">
      <c r="A20" s="75" t="s">
        <v>84</v>
      </c>
      <c r="B20" s="15">
        <v>-361</v>
      </c>
      <c r="C20" s="15">
        <v>386.8</v>
      </c>
      <c r="D20" s="15">
        <v>1707.2</v>
      </c>
      <c r="E20" s="15">
        <v>317.3</v>
      </c>
      <c r="F20" s="15">
        <v>287</v>
      </c>
      <c r="G20" s="15">
        <v>28070</v>
      </c>
      <c r="H20" s="77">
        <v>2337.3</v>
      </c>
    </row>
    <row r="21" spans="1:8" ht="12.75">
      <c r="A21" s="75" t="s">
        <v>85</v>
      </c>
      <c r="B21" s="15">
        <v>-1165</v>
      </c>
      <c r="C21" s="15">
        <v>0</v>
      </c>
      <c r="D21" s="15">
        <v>0</v>
      </c>
      <c r="E21" s="15">
        <v>64.5</v>
      </c>
      <c r="F21" s="15">
        <v>1089</v>
      </c>
      <c r="G21" s="15">
        <v>-70190</v>
      </c>
      <c r="H21" s="77">
        <v>-11.5</v>
      </c>
    </row>
    <row r="22" spans="1:8" ht="12.75">
      <c r="A22" s="75" t="s">
        <v>86</v>
      </c>
      <c r="B22" s="15">
        <v>0</v>
      </c>
      <c r="C22" s="15">
        <v>0</v>
      </c>
      <c r="D22" s="15">
        <v>292.05</v>
      </c>
      <c r="E22" s="15">
        <v>115.05</v>
      </c>
      <c r="F22" s="15">
        <v>0</v>
      </c>
      <c r="G22" s="15">
        <v>0</v>
      </c>
      <c r="H22" s="77">
        <v>407.1</v>
      </c>
    </row>
    <row r="23" spans="1:8" ht="12.75">
      <c r="A23" s="75" t="s">
        <v>87</v>
      </c>
      <c r="B23" s="15">
        <v>-74</v>
      </c>
      <c r="C23" s="15">
        <v>0</v>
      </c>
      <c r="D23" s="15">
        <v>265.2</v>
      </c>
      <c r="E23" s="15">
        <v>182</v>
      </c>
      <c r="F23" s="15">
        <v>0</v>
      </c>
      <c r="G23" s="15">
        <v>0</v>
      </c>
      <c r="H23" s="77">
        <v>373.1999999999989</v>
      </c>
    </row>
    <row r="24" spans="1:8" ht="12.75">
      <c r="A24" s="75" t="s">
        <v>88</v>
      </c>
      <c r="B24" s="15">
        <v>0</v>
      </c>
      <c r="C24" s="15">
        <v>724.5</v>
      </c>
      <c r="D24" s="15">
        <v>306</v>
      </c>
      <c r="E24" s="15">
        <v>77.9</v>
      </c>
      <c r="F24" s="15">
        <v>0</v>
      </c>
      <c r="G24" s="15">
        <v>0</v>
      </c>
      <c r="H24" s="77">
        <v>1108.4</v>
      </c>
    </row>
    <row r="25" spans="1:8" ht="12.75">
      <c r="A25" s="75" t="s">
        <v>89</v>
      </c>
      <c r="B25" s="15">
        <v>-105</v>
      </c>
      <c r="C25" s="15">
        <v>2174.9</v>
      </c>
      <c r="D25" s="15">
        <v>1259.7</v>
      </c>
      <c r="E25" s="15">
        <v>975.2</v>
      </c>
      <c r="F25" s="15">
        <v>1156.5</v>
      </c>
      <c r="G25" s="15">
        <v>803</v>
      </c>
      <c r="H25" s="77">
        <v>5461.3</v>
      </c>
    </row>
    <row r="26" spans="1:8" ht="12.75">
      <c r="A26" s="75" t="s">
        <v>90</v>
      </c>
      <c r="B26" s="15">
        <v>-174</v>
      </c>
      <c r="C26" s="15">
        <v>1708.5</v>
      </c>
      <c r="D26" s="15">
        <v>1608</v>
      </c>
      <c r="E26" s="15">
        <v>1744.2</v>
      </c>
      <c r="F26" s="15">
        <v>140</v>
      </c>
      <c r="G26" s="15">
        <v>7705</v>
      </c>
      <c r="H26" s="77">
        <v>5026.7</v>
      </c>
    </row>
    <row r="27" spans="1:8" ht="13.5" thickBot="1">
      <c r="A27" s="78" t="s">
        <v>91</v>
      </c>
      <c r="B27" s="48">
        <v>-105</v>
      </c>
      <c r="C27" s="48">
        <v>2512.3</v>
      </c>
      <c r="D27" s="48">
        <v>4248</v>
      </c>
      <c r="E27" s="48">
        <v>1187.55</v>
      </c>
      <c r="F27" s="48">
        <v>0</v>
      </c>
      <c r="G27" s="48">
        <v>0</v>
      </c>
      <c r="H27" s="79">
        <v>7842.85</v>
      </c>
    </row>
    <row r="28" spans="1:8" ht="12.75">
      <c r="A28" s="80" t="s">
        <v>76</v>
      </c>
      <c r="B28" s="80">
        <f>SUM(B13:B27)</f>
        <v>-3765</v>
      </c>
      <c r="C28" s="80">
        <f aca="true" t="shared" si="0" ref="C28:H28">SUM(C13:C27)</f>
        <v>9474.75</v>
      </c>
      <c r="D28" s="80">
        <f t="shared" si="0"/>
        <v>11842.43</v>
      </c>
      <c r="E28" s="80">
        <f t="shared" si="0"/>
        <v>4995.7</v>
      </c>
      <c r="F28" s="80">
        <f t="shared" si="0"/>
        <v>3176.8999999999996</v>
      </c>
      <c r="G28" s="80">
        <f t="shared" si="0"/>
        <v>-154232</v>
      </c>
      <c r="H28" s="80">
        <f t="shared" si="0"/>
        <v>25724.77999999999</v>
      </c>
    </row>
    <row r="31" ht="13.5" thickBot="1">
      <c r="A31" s="20" t="s">
        <v>100</v>
      </c>
    </row>
    <row r="32" spans="1:8" ht="13.5" thickBot="1">
      <c r="A32" s="68" t="s">
        <v>73</v>
      </c>
      <c r="B32" s="69" t="s">
        <v>4</v>
      </c>
      <c r="C32" s="70" t="s">
        <v>5</v>
      </c>
      <c r="D32" s="70" t="s">
        <v>6</v>
      </c>
      <c r="E32" s="70" t="s">
        <v>7</v>
      </c>
      <c r="F32" s="70" t="s">
        <v>8</v>
      </c>
      <c r="G32" s="70" t="s">
        <v>9</v>
      </c>
      <c r="H32" s="71" t="s">
        <v>10</v>
      </c>
    </row>
    <row r="33" spans="1:8" ht="12.75">
      <c r="A33" s="72" t="s">
        <v>92</v>
      </c>
      <c r="B33" s="73" t="s">
        <v>98</v>
      </c>
      <c r="C33" s="73" t="s">
        <v>98</v>
      </c>
      <c r="D33" s="73" t="s">
        <v>98</v>
      </c>
      <c r="E33" s="73" t="s">
        <v>98</v>
      </c>
      <c r="F33" s="73" t="s">
        <v>98</v>
      </c>
      <c r="G33" s="73" t="s">
        <v>98</v>
      </c>
      <c r="H33" s="74" t="s">
        <v>98</v>
      </c>
    </row>
    <row r="34" spans="1:8" ht="12.75">
      <c r="A34" s="75" t="s">
        <v>93</v>
      </c>
      <c r="B34" s="27" t="s">
        <v>98</v>
      </c>
      <c r="C34" s="27" t="s">
        <v>98</v>
      </c>
      <c r="D34" s="27" t="s">
        <v>98</v>
      </c>
      <c r="E34" s="27" t="s">
        <v>98</v>
      </c>
      <c r="F34" s="27" t="s">
        <v>98</v>
      </c>
      <c r="G34" s="27" t="s">
        <v>98</v>
      </c>
      <c r="H34" s="76" t="s">
        <v>98</v>
      </c>
    </row>
    <row r="35" spans="1:8" ht="12.75">
      <c r="A35" s="75" t="s">
        <v>94</v>
      </c>
      <c r="B35" s="27" t="s">
        <v>98</v>
      </c>
      <c r="C35" s="27" t="s">
        <v>98</v>
      </c>
      <c r="D35" s="27" t="s">
        <v>98</v>
      </c>
      <c r="E35" s="27" t="s">
        <v>98</v>
      </c>
      <c r="F35" s="27" t="s">
        <v>98</v>
      </c>
      <c r="G35" s="27" t="s">
        <v>98</v>
      </c>
      <c r="H35" s="76" t="s">
        <v>98</v>
      </c>
    </row>
    <row r="36" spans="1:8" ht="12.75">
      <c r="A36" s="75" t="s">
        <v>95</v>
      </c>
      <c r="B36" s="27" t="s">
        <v>98</v>
      </c>
      <c r="C36" s="27" t="s">
        <v>98</v>
      </c>
      <c r="D36" s="27" t="s">
        <v>98</v>
      </c>
      <c r="E36" s="27" t="s">
        <v>98</v>
      </c>
      <c r="F36" s="27" t="s">
        <v>98</v>
      </c>
      <c r="G36" s="27" t="s">
        <v>98</v>
      </c>
      <c r="H36" s="76" t="s">
        <v>98</v>
      </c>
    </row>
    <row r="37" spans="1:8" ht="12.75">
      <c r="A37" s="75" t="s">
        <v>96</v>
      </c>
      <c r="B37" s="27" t="s">
        <v>98</v>
      </c>
      <c r="C37" s="27" t="s">
        <v>98</v>
      </c>
      <c r="D37" s="27" t="s">
        <v>98</v>
      </c>
      <c r="E37" s="27" t="s">
        <v>98</v>
      </c>
      <c r="F37" s="27" t="s">
        <v>98</v>
      </c>
      <c r="G37" s="27" t="s">
        <v>98</v>
      </c>
      <c r="H37" s="76" t="s">
        <v>98</v>
      </c>
    </row>
    <row r="38" spans="1:8" ht="12.75">
      <c r="A38" s="75" t="s">
        <v>97</v>
      </c>
      <c r="B38" s="27" t="s">
        <v>98</v>
      </c>
      <c r="C38" s="27" t="s">
        <v>98</v>
      </c>
      <c r="D38" s="27" t="s">
        <v>98</v>
      </c>
      <c r="E38" s="27" t="s">
        <v>98</v>
      </c>
      <c r="F38" s="27" t="s">
        <v>98</v>
      </c>
      <c r="G38" s="27" t="s">
        <v>98</v>
      </c>
      <c r="H38" s="76" t="s">
        <v>98</v>
      </c>
    </row>
    <row r="39" spans="1:8" ht="12.75">
      <c r="A39" s="75" t="s">
        <v>74</v>
      </c>
      <c r="B39" s="27" t="s">
        <v>98</v>
      </c>
      <c r="C39" s="27" t="s">
        <v>98</v>
      </c>
      <c r="D39" s="27" t="s">
        <v>98</v>
      </c>
      <c r="E39" s="27" t="s">
        <v>98</v>
      </c>
      <c r="F39" s="27" t="s">
        <v>98</v>
      </c>
      <c r="G39" s="27" t="s">
        <v>98</v>
      </c>
      <c r="H39" s="76" t="s">
        <v>98</v>
      </c>
    </row>
    <row r="40" spans="1:8" ht="12.75">
      <c r="A40" s="75" t="s">
        <v>75</v>
      </c>
      <c r="B40" s="27" t="s">
        <v>98</v>
      </c>
      <c r="C40" s="27" t="s">
        <v>98</v>
      </c>
      <c r="D40" s="27" t="s">
        <v>98</v>
      </c>
      <c r="E40" s="27" t="s">
        <v>98</v>
      </c>
      <c r="F40" s="27" t="s">
        <v>98</v>
      </c>
      <c r="G40" s="27" t="s">
        <v>98</v>
      </c>
      <c r="H40" s="76" t="s">
        <v>98</v>
      </c>
    </row>
    <row r="41" spans="1:8" ht="12.75">
      <c r="A41" s="75" t="s">
        <v>77</v>
      </c>
      <c r="B41" s="15">
        <v>0</v>
      </c>
      <c r="C41" s="15">
        <v>408.1</v>
      </c>
      <c r="D41" s="15">
        <v>1536.36</v>
      </c>
      <c r="E41" s="15">
        <v>0</v>
      </c>
      <c r="F41" s="15">
        <v>0</v>
      </c>
      <c r="G41" s="15">
        <v>0</v>
      </c>
      <c r="H41" s="77">
        <v>1944.46</v>
      </c>
    </row>
    <row r="42" spans="1:8" ht="12.75">
      <c r="A42" s="75" t="s">
        <v>78</v>
      </c>
      <c r="B42" s="15">
        <v>0</v>
      </c>
      <c r="C42" s="15">
        <v>485.6</v>
      </c>
      <c r="D42" s="15">
        <v>819</v>
      </c>
      <c r="E42" s="15">
        <v>229.95</v>
      </c>
      <c r="F42" s="15">
        <v>0</v>
      </c>
      <c r="G42" s="15">
        <v>0</v>
      </c>
      <c r="H42" s="77">
        <v>1534.55</v>
      </c>
    </row>
    <row r="43" spans="1:8" ht="12.75">
      <c r="A43" s="75" t="s">
        <v>79</v>
      </c>
      <c r="B43" s="15">
        <v>0</v>
      </c>
      <c r="C43" s="15">
        <v>439.8</v>
      </c>
      <c r="D43" s="15">
        <v>239.95</v>
      </c>
      <c r="E43" s="15">
        <v>52.4</v>
      </c>
      <c r="F43" s="15">
        <v>0</v>
      </c>
      <c r="G43" s="15">
        <v>0</v>
      </c>
      <c r="H43" s="77">
        <v>732.1500000000015</v>
      </c>
    </row>
    <row r="44" spans="1:8" ht="12.75">
      <c r="A44" s="75" t="s">
        <v>80</v>
      </c>
      <c r="B44" s="15">
        <v>0</v>
      </c>
      <c r="C44" s="15">
        <v>279.2</v>
      </c>
      <c r="D44" s="15">
        <v>274.8</v>
      </c>
      <c r="E44" s="15">
        <v>88.9</v>
      </c>
      <c r="F44" s="15">
        <v>0</v>
      </c>
      <c r="G44" s="15">
        <v>0</v>
      </c>
      <c r="H44" s="77">
        <v>642.9</v>
      </c>
    </row>
    <row r="45" spans="1:8" ht="12.75">
      <c r="A45" s="75" t="s">
        <v>81</v>
      </c>
      <c r="B45" s="15">
        <v>0</v>
      </c>
      <c r="C45" s="15">
        <v>19.9</v>
      </c>
      <c r="D45" s="15">
        <v>0</v>
      </c>
      <c r="E45" s="15">
        <v>0</v>
      </c>
      <c r="F45" s="15">
        <v>0</v>
      </c>
      <c r="G45" s="15">
        <v>0</v>
      </c>
      <c r="H45" s="77">
        <v>19.899999999999636</v>
      </c>
    </row>
    <row r="46" spans="1:8" ht="12.75">
      <c r="A46" s="75" t="s">
        <v>82</v>
      </c>
      <c r="B46" s="15">
        <v>0</v>
      </c>
      <c r="C46" s="15">
        <v>1902.5</v>
      </c>
      <c r="D46" s="15">
        <v>194.6</v>
      </c>
      <c r="E46" s="15">
        <v>204</v>
      </c>
      <c r="F46" s="15">
        <v>0</v>
      </c>
      <c r="G46" s="15">
        <v>0</v>
      </c>
      <c r="H46" s="77">
        <v>2301.1</v>
      </c>
    </row>
    <row r="47" spans="1:8" ht="12.75">
      <c r="A47" s="75" t="s">
        <v>83</v>
      </c>
      <c r="B47" s="15">
        <v>0</v>
      </c>
      <c r="C47" s="15">
        <v>378.8</v>
      </c>
      <c r="D47" s="15">
        <v>291.36</v>
      </c>
      <c r="E47" s="15">
        <v>123.9</v>
      </c>
      <c r="F47" s="15">
        <v>0</v>
      </c>
      <c r="G47" s="15">
        <v>0</v>
      </c>
      <c r="H47" s="77">
        <v>794.06</v>
      </c>
    </row>
    <row r="48" spans="1:8" ht="12.75">
      <c r="A48" s="75" t="s">
        <v>84</v>
      </c>
      <c r="B48" s="15">
        <v>0</v>
      </c>
      <c r="C48" s="15">
        <v>967</v>
      </c>
      <c r="D48" s="15">
        <v>2219.36</v>
      </c>
      <c r="E48" s="15">
        <v>334</v>
      </c>
      <c r="F48" s="15">
        <v>0</v>
      </c>
      <c r="G48" s="15">
        <v>0</v>
      </c>
      <c r="H48" s="77">
        <v>3520.36</v>
      </c>
    </row>
    <row r="49" spans="1:8" ht="12.75">
      <c r="A49" s="75" t="s">
        <v>85</v>
      </c>
      <c r="B49" s="15">
        <v>0</v>
      </c>
      <c r="C49" s="15">
        <v>1949.4</v>
      </c>
      <c r="D49" s="15">
        <v>567.72</v>
      </c>
      <c r="E49" s="15">
        <v>150.5</v>
      </c>
      <c r="F49" s="15">
        <v>0</v>
      </c>
      <c r="G49" s="15">
        <v>0</v>
      </c>
      <c r="H49" s="77">
        <v>2667.62</v>
      </c>
    </row>
    <row r="50" spans="1:8" ht="12.75">
      <c r="A50" s="75" t="s">
        <v>86</v>
      </c>
      <c r="B50" s="15">
        <v>0</v>
      </c>
      <c r="C50" s="15">
        <v>841.2</v>
      </c>
      <c r="D50" s="15">
        <v>297</v>
      </c>
      <c r="E50" s="15">
        <v>117</v>
      </c>
      <c r="F50" s="15">
        <v>0</v>
      </c>
      <c r="G50" s="15">
        <v>0</v>
      </c>
      <c r="H50" s="77">
        <v>1255.2</v>
      </c>
    </row>
    <row r="51" spans="1:8" ht="12.75">
      <c r="A51" s="75" t="s">
        <v>87</v>
      </c>
      <c r="B51" s="15">
        <v>0</v>
      </c>
      <c r="C51" s="15">
        <v>1157.8</v>
      </c>
      <c r="D51" s="15">
        <v>397.8</v>
      </c>
      <c r="E51" s="15">
        <v>209.3</v>
      </c>
      <c r="F51" s="15">
        <v>0</v>
      </c>
      <c r="G51" s="15">
        <v>0</v>
      </c>
      <c r="H51" s="77">
        <v>1764.9</v>
      </c>
    </row>
    <row r="52" spans="1:8" ht="12.75">
      <c r="A52" s="75" t="s">
        <v>88</v>
      </c>
      <c r="B52" s="15">
        <v>0</v>
      </c>
      <c r="C52" s="15">
        <v>1035</v>
      </c>
      <c r="D52" s="15">
        <v>333.2</v>
      </c>
      <c r="E52" s="15">
        <v>81.18</v>
      </c>
      <c r="F52" s="15">
        <v>0</v>
      </c>
      <c r="G52" s="15">
        <v>0</v>
      </c>
      <c r="H52" s="77">
        <v>1449.38</v>
      </c>
    </row>
    <row r="53" spans="1:8" ht="12.75">
      <c r="A53" s="75" t="s">
        <v>89</v>
      </c>
      <c r="B53" s="15">
        <v>0</v>
      </c>
      <c r="C53" s="15">
        <v>2485.6</v>
      </c>
      <c r="D53" s="15">
        <v>1312.74</v>
      </c>
      <c r="E53" s="15">
        <v>1060</v>
      </c>
      <c r="F53" s="15">
        <v>1156.5</v>
      </c>
      <c r="G53" s="15">
        <v>0</v>
      </c>
      <c r="H53" s="77">
        <v>6014.84</v>
      </c>
    </row>
    <row r="54" spans="1:8" ht="12.75">
      <c r="A54" s="75" t="s">
        <v>90</v>
      </c>
      <c r="B54" s="15">
        <v>0</v>
      </c>
      <c r="C54" s="15">
        <v>2050.2</v>
      </c>
      <c r="D54" s="15">
        <v>2465.6</v>
      </c>
      <c r="E54" s="15">
        <v>1950.75</v>
      </c>
      <c r="F54" s="15">
        <v>0</v>
      </c>
      <c r="G54" s="15">
        <v>0</v>
      </c>
      <c r="H54" s="77">
        <v>6466.55</v>
      </c>
    </row>
    <row r="55" spans="1:8" ht="13.5" thickBot="1">
      <c r="A55" s="78" t="s">
        <v>91</v>
      </c>
      <c r="B55" s="48">
        <v>0</v>
      </c>
      <c r="C55" s="48">
        <v>3589</v>
      </c>
      <c r="D55" s="48">
        <v>4291.2</v>
      </c>
      <c r="E55" s="48">
        <v>1220.31</v>
      </c>
      <c r="F55" s="48">
        <v>0</v>
      </c>
      <c r="G55" s="48">
        <v>0</v>
      </c>
      <c r="H55" s="79">
        <v>9100.51</v>
      </c>
    </row>
    <row r="56" spans="1:8" ht="12.75">
      <c r="A56" s="80" t="s">
        <v>76</v>
      </c>
      <c r="B56" s="80">
        <f aca="true" t="shared" si="1" ref="B56:H56">SUM(B41:B55)</f>
        <v>0</v>
      </c>
      <c r="C56" s="80">
        <f t="shared" si="1"/>
        <v>17989.100000000002</v>
      </c>
      <c r="D56" s="80">
        <f t="shared" si="1"/>
        <v>15240.690000000002</v>
      </c>
      <c r="E56" s="80">
        <f t="shared" si="1"/>
        <v>5822.1900000000005</v>
      </c>
      <c r="F56" s="80">
        <f t="shared" si="1"/>
        <v>1156.5</v>
      </c>
      <c r="G56" s="80">
        <f t="shared" si="1"/>
        <v>0</v>
      </c>
      <c r="H56" s="80">
        <f t="shared" si="1"/>
        <v>40208.48</v>
      </c>
    </row>
  </sheetData>
  <printOptions/>
  <pageMargins left="0.75" right="0.75" top="1" bottom="1" header="0.5" footer="0.5"/>
  <pageSetup fitToHeight="1" fitToWidth="1" horizontalDpi="300" verticalDpi="3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5">
      <selection activeCell="A41" sqref="A41"/>
    </sheetView>
  </sheetViews>
  <sheetFormatPr defaultColWidth="9.140625" defaultRowHeight="12.75"/>
  <cols>
    <col min="1" max="1" width="12.7109375" style="1" customWidth="1"/>
    <col min="2" max="7" width="10.7109375" style="1" customWidth="1"/>
    <col min="8" max="8" width="12.57421875" style="1" customWidth="1"/>
    <col min="9" max="22" width="8.28125" style="1" customWidth="1"/>
    <col min="23" max="16384" width="9.140625" style="1" customWidth="1"/>
  </cols>
  <sheetData>
    <row r="1" spans="1:10" ht="25.5">
      <c r="A1" s="90" t="s">
        <v>35</v>
      </c>
      <c r="B1" s="90"/>
      <c r="C1" s="90"/>
      <c r="D1" s="90"/>
      <c r="E1" s="90"/>
      <c r="F1" s="90"/>
      <c r="G1" s="90"/>
      <c r="H1" s="90"/>
      <c r="J1" s="2"/>
    </row>
    <row r="2" spans="1:10" ht="22.5">
      <c r="A2" s="91" t="s">
        <v>25</v>
      </c>
      <c r="B2" s="91"/>
      <c r="C2" s="91"/>
      <c r="D2" s="91"/>
      <c r="E2" s="91"/>
      <c r="F2" s="91"/>
      <c r="G2" s="91"/>
      <c r="H2" s="91"/>
      <c r="J2" s="2"/>
    </row>
    <row r="3" spans="1:10" ht="5.25" customHeight="1">
      <c r="A3" s="25"/>
      <c r="B3" s="25"/>
      <c r="C3" s="25"/>
      <c r="D3" s="25"/>
      <c r="E3" s="25"/>
      <c r="F3" s="25"/>
      <c r="G3" s="25"/>
      <c r="H3" s="25"/>
      <c r="J3" s="2"/>
    </row>
    <row r="4" spans="1:8" ht="15.75">
      <c r="A4" s="92" t="s">
        <v>27</v>
      </c>
      <c r="B4" s="92"/>
      <c r="C4" s="92"/>
      <c r="D4" s="92"/>
      <c r="E4" s="92"/>
      <c r="F4" s="92"/>
      <c r="G4" s="92"/>
      <c r="H4" s="92"/>
    </row>
    <row r="5" spans="1:8" ht="6" customHeight="1" thickBot="1">
      <c r="A5" s="34"/>
      <c r="B5" s="34"/>
      <c r="C5" s="34"/>
      <c r="D5" s="34"/>
      <c r="E5" s="34"/>
      <c r="F5" s="34"/>
      <c r="G5" s="34"/>
      <c r="H5" s="34"/>
    </row>
    <row r="6" spans="1:8" ht="14.25" thickBot="1" thickTop="1">
      <c r="A6" s="83" t="s">
        <v>26</v>
      </c>
      <c r="B6" s="86" t="s">
        <v>66</v>
      </c>
      <c r="C6" s="86"/>
      <c r="D6" s="86"/>
      <c r="E6" s="86"/>
      <c r="F6" s="86"/>
      <c r="G6" s="86"/>
      <c r="H6" s="87"/>
    </row>
    <row r="7" spans="1:8" ht="12.75">
      <c r="A7" s="84"/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" t="s">
        <v>10</v>
      </c>
    </row>
    <row r="8" spans="1:8" ht="13.5" thickBot="1">
      <c r="A8" s="85"/>
      <c r="B8" s="33" t="s">
        <v>102</v>
      </c>
      <c r="C8" s="6" t="s">
        <v>102</v>
      </c>
      <c r="D8" s="6" t="s">
        <v>102</v>
      </c>
      <c r="E8" s="6" t="s">
        <v>102</v>
      </c>
      <c r="F8" s="6" t="s">
        <v>102</v>
      </c>
      <c r="G8" s="6" t="s">
        <v>102</v>
      </c>
      <c r="H8" s="8" t="s">
        <v>102</v>
      </c>
    </row>
    <row r="9" spans="1:8" ht="12.75">
      <c r="A9" s="28">
        <v>1989</v>
      </c>
      <c r="B9" s="26" t="s">
        <v>39</v>
      </c>
      <c r="C9" s="26">
        <v>80</v>
      </c>
      <c r="D9" s="26">
        <v>40</v>
      </c>
      <c r="E9" s="26">
        <v>40</v>
      </c>
      <c r="F9" s="26"/>
      <c r="G9" s="11"/>
      <c r="H9" s="12"/>
    </row>
    <row r="10" spans="1:8" ht="12.75">
      <c r="A10" s="17" t="s">
        <v>40</v>
      </c>
      <c r="B10" s="27" t="s">
        <v>39</v>
      </c>
      <c r="C10" s="27">
        <v>20</v>
      </c>
      <c r="D10" s="27">
        <v>2</v>
      </c>
      <c r="E10" s="27">
        <v>0</v>
      </c>
      <c r="F10" s="27"/>
      <c r="G10" s="15"/>
      <c r="H10" s="16"/>
    </row>
    <row r="11" spans="1:8" ht="13.5" thickBot="1">
      <c r="A11" s="29" t="s">
        <v>41</v>
      </c>
      <c r="B11" s="30" t="s">
        <v>39</v>
      </c>
      <c r="C11" s="30">
        <v>80</v>
      </c>
      <c r="D11" s="30">
        <v>40</v>
      </c>
      <c r="E11" s="30">
        <v>70</v>
      </c>
      <c r="F11" s="30"/>
      <c r="G11" s="31"/>
      <c r="H11" s="32"/>
    </row>
    <row r="12" spans="1:8" ht="13.5" thickTop="1">
      <c r="A12" s="21"/>
      <c r="B12" s="22"/>
      <c r="C12" s="22"/>
      <c r="D12" s="22"/>
      <c r="E12" s="22"/>
      <c r="F12" s="22"/>
      <c r="G12" s="22"/>
      <c r="H12" s="22"/>
    </row>
    <row r="13" ht="13.5" thickBot="1"/>
    <row r="14" spans="1:8" ht="14.25" thickBot="1" thickTop="1">
      <c r="A14" s="83" t="s">
        <v>46</v>
      </c>
      <c r="B14" s="86" t="s">
        <v>66</v>
      </c>
      <c r="C14" s="86"/>
      <c r="D14" s="86"/>
      <c r="E14" s="86"/>
      <c r="F14" s="86"/>
      <c r="G14" s="86"/>
      <c r="H14" s="87"/>
    </row>
    <row r="15" spans="1:8" ht="12.75">
      <c r="A15" s="84"/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5" t="s">
        <v>10</v>
      </c>
    </row>
    <row r="16" spans="1:8" ht="13.5" thickBot="1">
      <c r="A16" s="84"/>
      <c r="B16" s="54" t="s">
        <v>21</v>
      </c>
      <c r="C16" s="55" t="s">
        <v>21</v>
      </c>
      <c r="D16" s="55" t="s">
        <v>21</v>
      </c>
      <c r="E16" s="55" t="s">
        <v>21</v>
      </c>
      <c r="F16" s="55" t="s">
        <v>21</v>
      </c>
      <c r="G16" s="55" t="s">
        <v>22</v>
      </c>
      <c r="H16" s="56" t="s">
        <v>21</v>
      </c>
    </row>
    <row r="17" spans="1:8" ht="12.75">
      <c r="A17" s="60">
        <v>1930</v>
      </c>
      <c r="B17" s="61">
        <v>24740</v>
      </c>
      <c r="C17" s="61">
        <v>4214.4</v>
      </c>
      <c r="D17" s="61">
        <v>3265.5</v>
      </c>
      <c r="E17" s="61">
        <v>298.4</v>
      </c>
      <c r="F17" s="61">
        <v>3914.7</v>
      </c>
      <c r="G17" s="61">
        <v>639100</v>
      </c>
      <c r="H17" s="62">
        <v>32518.3</v>
      </c>
    </row>
    <row r="18" spans="1:8" ht="12.75">
      <c r="A18" s="63">
        <v>1940</v>
      </c>
      <c r="B18" s="59">
        <v>21887</v>
      </c>
      <c r="C18" s="59">
        <v>4370</v>
      </c>
      <c r="D18" s="59">
        <v>2745</v>
      </c>
      <c r="E18" s="59">
        <v>628</v>
      </c>
      <c r="F18" s="59">
        <v>3658</v>
      </c>
      <c r="G18" s="59">
        <v>707280</v>
      </c>
      <c r="H18" s="64">
        <v>29630</v>
      </c>
    </row>
    <row r="19" spans="1:8" ht="12.75">
      <c r="A19" s="63">
        <v>1975</v>
      </c>
      <c r="B19" s="59">
        <v>23112</v>
      </c>
      <c r="C19" s="59">
        <v>3514</v>
      </c>
      <c r="D19" s="59">
        <v>1576.2</v>
      </c>
      <c r="E19" s="59">
        <v>518.3</v>
      </c>
      <c r="F19" s="59">
        <v>5774.5</v>
      </c>
      <c r="G19" s="59">
        <v>699800</v>
      </c>
      <c r="H19" s="64">
        <v>28720.5</v>
      </c>
    </row>
    <row r="20" spans="1:8" ht="12.75">
      <c r="A20" s="63">
        <v>1989</v>
      </c>
      <c r="B20" s="59">
        <v>22416</v>
      </c>
      <c r="C20" s="59">
        <v>3249</v>
      </c>
      <c r="D20" s="59">
        <v>1494</v>
      </c>
      <c r="E20" s="59">
        <v>215</v>
      </c>
      <c r="F20" s="59">
        <v>6195</v>
      </c>
      <c r="G20" s="59">
        <v>601100</v>
      </c>
      <c r="H20" s="64">
        <v>27374</v>
      </c>
    </row>
    <row r="21" spans="1:8" ht="13.5" thickBot="1">
      <c r="A21" s="67" t="s">
        <v>40</v>
      </c>
      <c r="B21" s="65">
        <v>21251</v>
      </c>
      <c r="C21" s="65">
        <v>2710</v>
      </c>
      <c r="D21" s="65">
        <v>1244</v>
      </c>
      <c r="E21" s="65">
        <v>120</v>
      </c>
      <c r="F21" s="65">
        <v>7284</v>
      </c>
      <c r="G21" s="65">
        <v>530910</v>
      </c>
      <c r="H21" s="66">
        <v>25325</v>
      </c>
    </row>
    <row r="22" spans="1:8" ht="12.75">
      <c r="A22" s="93" t="s">
        <v>48</v>
      </c>
      <c r="B22" s="94"/>
      <c r="C22" s="57"/>
      <c r="D22" s="57"/>
      <c r="E22" s="57"/>
      <c r="F22" s="57"/>
      <c r="G22" s="57"/>
      <c r="H22" s="58"/>
    </row>
    <row r="23" spans="1:8" ht="12.75">
      <c r="A23" s="41" t="s">
        <v>55</v>
      </c>
      <c r="B23" s="15">
        <f>+(B20)</f>
        <v>22416</v>
      </c>
      <c r="C23" s="15">
        <f>+($C$20*(C9/100))</f>
        <v>2599.2000000000003</v>
      </c>
      <c r="D23" s="15">
        <f>+($D$20*(D9/100))</f>
        <v>597.6</v>
      </c>
      <c r="E23" s="15">
        <f>+($E$20*(E9/100))</f>
        <v>86</v>
      </c>
      <c r="F23" s="15">
        <f>+(F20)</f>
        <v>6195</v>
      </c>
      <c r="G23" s="15">
        <f>+(G20)</f>
        <v>601100</v>
      </c>
      <c r="H23" s="16">
        <f>SUM(B23:F23)</f>
        <v>31893.8</v>
      </c>
    </row>
    <row r="24" spans="1:8" ht="12.75">
      <c r="A24" s="41" t="s">
        <v>56</v>
      </c>
      <c r="B24" s="15">
        <f>+(B21)</f>
        <v>21251</v>
      </c>
      <c r="C24" s="15">
        <f>+($C$20*(C10/100))</f>
        <v>649.8000000000001</v>
      </c>
      <c r="D24" s="15">
        <f>+($D$20*(D10/100))</f>
        <v>29.88</v>
      </c>
      <c r="E24" s="15">
        <f>+($E$20*(E10/100))</f>
        <v>0</v>
      </c>
      <c r="F24" s="15">
        <f>+(F21)</f>
        <v>7284</v>
      </c>
      <c r="G24" s="15">
        <f>+(G21)</f>
        <v>530910</v>
      </c>
      <c r="H24" s="16">
        <f>SUM(B24:F24)</f>
        <v>29214.68</v>
      </c>
    </row>
    <row r="25" spans="1:8" ht="13.5" thickBot="1">
      <c r="A25" s="49" t="s">
        <v>57</v>
      </c>
      <c r="B25" s="48">
        <f>+(B21)</f>
        <v>21251</v>
      </c>
      <c r="C25" s="48">
        <f>+($C$20*(C11/100))</f>
        <v>2599.2000000000003</v>
      </c>
      <c r="D25" s="48">
        <f>+($D$20*(D11/100))</f>
        <v>597.6</v>
      </c>
      <c r="E25" s="48">
        <f>+($E$20*(E11/100))</f>
        <v>150.5</v>
      </c>
      <c r="F25" s="48">
        <f>+(F21)</f>
        <v>7284</v>
      </c>
      <c r="G25" s="48">
        <f>+(G21)</f>
        <v>530910</v>
      </c>
      <c r="H25" s="16">
        <f>SUM(B25:F25)</f>
        <v>31882.3</v>
      </c>
    </row>
    <row r="26" spans="1:8" ht="12.75">
      <c r="A26" s="88" t="s">
        <v>47</v>
      </c>
      <c r="B26" s="89"/>
      <c r="C26" s="39"/>
      <c r="D26" s="39"/>
      <c r="E26" s="39"/>
      <c r="F26" s="39"/>
      <c r="G26" s="39"/>
      <c r="H26" s="40"/>
    </row>
    <row r="27" spans="1:8" ht="12.75">
      <c r="A27" s="41" t="s">
        <v>52</v>
      </c>
      <c r="B27" s="42">
        <f>+(B25-B23)</f>
        <v>-1165</v>
      </c>
      <c r="C27" s="42">
        <f aca="true" t="shared" si="0" ref="C27:H27">+(C25-C23)</f>
        <v>0</v>
      </c>
      <c r="D27" s="42">
        <f t="shared" si="0"/>
        <v>0</v>
      </c>
      <c r="E27" s="42">
        <f t="shared" si="0"/>
        <v>64.5</v>
      </c>
      <c r="F27" s="42">
        <f t="shared" si="0"/>
        <v>1089</v>
      </c>
      <c r="G27" s="42">
        <f t="shared" si="0"/>
        <v>-70190</v>
      </c>
      <c r="H27" s="43">
        <f t="shared" si="0"/>
        <v>-11.5</v>
      </c>
    </row>
    <row r="28" spans="1:8" ht="13.5" thickBot="1">
      <c r="A28" s="44" t="s">
        <v>53</v>
      </c>
      <c r="B28" s="45">
        <f>+(B25-B24)</f>
        <v>0</v>
      </c>
      <c r="C28" s="45">
        <f aca="true" t="shared" si="1" ref="C28:H28">+(C25-C24)</f>
        <v>1949.4</v>
      </c>
      <c r="D28" s="45">
        <f t="shared" si="1"/>
        <v>567.72</v>
      </c>
      <c r="E28" s="45">
        <f t="shared" si="1"/>
        <v>150.5</v>
      </c>
      <c r="F28" s="45">
        <f t="shared" si="1"/>
        <v>0</v>
      </c>
      <c r="G28" s="45">
        <f t="shared" si="1"/>
        <v>0</v>
      </c>
      <c r="H28" s="81">
        <f t="shared" si="1"/>
        <v>2667.619999999999</v>
      </c>
    </row>
    <row r="29" ht="13.5" thickTop="1"/>
    <row r="30" spans="1:8" ht="12.75">
      <c r="A30" s="38"/>
      <c r="B30" s="22"/>
      <c r="C30" s="22"/>
      <c r="D30" s="22"/>
      <c r="E30" s="22"/>
      <c r="F30" s="22"/>
      <c r="G30" s="22"/>
      <c r="H30" s="22"/>
    </row>
    <row r="31" spans="1:7" ht="12.75">
      <c r="A31" s="24" t="s">
        <v>11</v>
      </c>
      <c r="B31" s="1" t="s">
        <v>0</v>
      </c>
      <c r="F31" s="24" t="s">
        <v>19</v>
      </c>
      <c r="G31" s="1" t="s">
        <v>20</v>
      </c>
    </row>
    <row r="32" spans="1:7" ht="12.75">
      <c r="A32" s="24" t="s">
        <v>14</v>
      </c>
      <c r="B32" s="1" t="s">
        <v>1</v>
      </c>
      <c r="F32" s="24" t="s">
        <v>12</v>
      </c>
      <c r="G32" s="1" t="s">
        <v>13</v>
      </c>
    </row>
    <row r="33" spans="1:7" ht="12.75">
      <c r="A33" s="24" t="s">
        <v>17</v>
      </c>
      <c r="B33" s="1" t="s">
        <v>2</v>
      </c>
      <c r="F33" s="24" t="s">
        <v>15</v>
      </c>
      <c r="G33" s="1" t="s">
        <v>16</v>
      </c>
    </row>
    <row r="34" spans="1:4" ht="12.75">
      <c r="A34" s="24" t="s">
        <v>18</v>
      </c>
      <c r="B34" s="1" t="s">
        <v>3</v>
      </c>
      <c r="D34" s="24"/>
    </row>
    <row r="35" spans="1:4" ht="12.75">
      <c r="A35" s="24" t="s">
        <v>58</v>
      </c>
      <c r="B35" s="1" t="s">
        <v>59</v>
      </c>
      <c r="D35" s="24"/>
    </row>
    <row r="36" spans="1:8" ht="12.75">
      <c r="A36" s="82" t="s">
        <v>103</v>
      </c>
      <c r="B36" s="82"/>
      <c r="C36" s="82"/>
      <c r="D36" s="82"/>
      <c r="E36" s="82"/>
      <c r="F36" s="82"/>
      <c r="G36" s="82"/>
      <c r="H36" s="82"/>
    </row>
  </sheetData>
  <mergeCells count="10">
    <mergeCell ref="A36:H36"/>
    <mergeCell ref="A1:H1"/>
    <mergeCell ref="A2:H2"/>
    <mergeCell ref="A4:H4"/>
    <mergeCell ref="A6:A8"/>
    <mergeCell ref="B6:H6"/>
    <mergeCell ref="A14:A16"/>
    <mergeCell ref="B14:H14"/>
    <mergeCell ref="A22:B22"/>
    <mergeCell ref="A26:B26"/>
  </mergeCells>
  <printOptions horizontalCentered="1" vertic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5">
      <selection activeCell="A41" sqref="A41"/>
    </sheetView>
  </sheetViews>
  <sheetFormatPr defaultColWidth="9.140625" defaultRowHeight="12.75"/>
  <cols>
    <col min="1" max="1" width="12.7109375" style="1" customWidth="1"/>
    <col min="2" max="7" width="10.7109375" style="1" customWidth="1"/>
    <col min="8" max="8" width="12.57421875" style="1" customWidth="1"/>
    <col min="9" max="22" width="8.28125" style="1" customWidth="1"/>
    <col min="23" max="16384" width="9.140625" style="1" customWidth="1"/>
  </cols>
  <sheetData>
    <row r="1" spans="1:10" ht="25.5">
      <c r="A1" s="90" t="s">
        <v>36</v>
      </c>
      <c r="B1" s="90"/>
      <c r="C1" s="90"/>
      <c r="D1" s="90"/>
      <c r="E1" s="90"/>
      <c r="F1" s="90"/>
      <c r="G1" s="90"/>
      <c r="H1" s="90"/>
      <c r="J1" s="2"/>
    </row>
    <row r="2" spans="1:10" ht="22.5">
      <c r="A2" s="91" t="s">
        <v>25</v>
      </c>
      <c r="B2" s="91"/>
      <c r="C2" s="91"/>
      <c r="D2" s="91"/>
      <c r="E2" s="91"/>
      <c r="F2" s="91"/>
      <c r="G2" s="91"/>
      <c r="H2" s="91"/>
      <c r="J2" s="2"/>
    </row>
    <row r="3" spans="1:10" ht="5.25" customHeight="1">
      <c r="A3" s="25"/>
      <c r="B3" s="25"/>
      <c r="C3" s="25"/>
      <c r="D3" s="25"/>
      <c r="E3" s="25"/>
      <c r="F3" s="25"/>
      <c r="G3" s="25"/>
      <c r="H3" s="25"/>
      <c r="J3" s="2"/>
    </row>
    <row r="4" spans="1:8" ht="15.75">
      <c r="A4" s="92" t="s">
        <v>27</v>
      </c>
      <c r="B4" s="92"/>
      <c r="C4" s="92"/>
      <c r="D4" s="92"/>
      <c r="E4" s="92"/>
      <c r="F4" s="92"/>
      <c r="G4" s="92"/>
      <c r="H4" s="92"/>
    </row>
    <row r="5" spans="1:8" ht="6" customHeight="1" thickBot="1">
      <c r="A5" s="34"/>
      <c r="B5" s="34"/>
      <c r="C5" s="34"/>
      <c r="D5" s="34"/>
      <c r="E5" s="34"/>
      <c r="F5" s="34"/>
      <c r="G5" s="34"/>
      <c r="H5" s="34"/>
    </row>
    <row r="6" spans="1:8" ht="14.25" thickBot="1" thickTop="1">
      <c r="A6" s="83" t="s">
        <v>26</v>
      </c>
      <c r="B6" s="86" t="s">
        <v>67</v>
      </c>
      <c r="C6" s="86"/>
      <c r="D6" s="86"/>
      <c r="E6" s="86"/>
      <c r="F6" s="86"/>
      <c r="G6" s="86"/>
      <c r="H6" s="87"/>
    </row>
    <row r="7" spans="1:8" ht="12.75">
      <c r="A7" s="84"/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" t="s">
        <v>10</v>
      </c>
    </row>
    <row r="8" spans="1:8" ht="13.5" thickBot="1">
      <c r="A8" s="85"/>
      <c r="B8" s="33" t="s">
        <v>102</v>
      </c>
      <c r="C8" s="6" t="s">
        <v>102</v>
      </c>
      <c r="D8" s="6" t="s">
        <v>102</v>
      </c>
      <c r="E8" s="6" t="s">
        <v>102</v>
      </c>
      <c r="F8" s="6" t="s">
        <v>102</v>
      </c>
      <c r="G8" s="6" t="s">
        <v>102</v>
      </c>
      <c r="H8" s="8" t="s">
        <v>102</v>
      </c>
    </row>
    <row r="9" spans="1:8" ht="12.75">
      <c r="A9" s="28">
        <v>1989</v>
      </c>
      <c r="B9" s="26" t="s">
        <v>39</v>
      </c>
      <c r="C9" s="26">
        <v>70</v>
      </c>
      <c r="D9" s="26">
        <v>5</v>
      </c>
      <c r="E9" s="26">
        <v>5</v>
      </c>
      <c r="F9" s="26"/>
      <c r="G9" s="11"/>
      <c r="H9" s="12"/>
    </row>
    <row r="10" spans="1:8" ht="12.75">
      <c r="A10" s="17" t="s">
        <v>40</v>
      </c>
      <c r="B10" s="27" t="s">
        <v>39</v>
      </c>
      <c r="C10" s="27">
        <v>10</v>
      </c>
      <c r="D10" s="27">
        <v>0</v>
      </c>
      <c r="E10" s="27">
        <v>0</v>
      </c>
      <c r="F10" s="27"/>
      <c r="G10" s="15"/>
      <c r="H10" s="16"/>
    </row>
    <row r="11" spans="1:8" ht="13.5" thickBot="1">
      <c r="A11" s="29" t="s">
        <v>41</v>
      </c>
      <c r="B11" s="30" t="s">
        <v>39</v>
      </c>
      <c r="C11" s="30">
        <v>70</v>
      </c>
      <c r="D11" s="30">
        <v>300</v>
      </c>
      <c r="E11" s="30">
        <v>300</v>
      </c>
      <c r="F11" s="30"/>
      <c r="G11" s="31"/>
      <c r="H11" s="32"/>
    </row>
    <row r="12" spans="1:8" ht="13.5" thickTop="1">
      <c r="A12" s="21"/>
      <c r="B12" s="22"/>
      <c r="C12" s="22"/>
      <c r="D12" s="22"/>
      <c r="E12" s="22"/>
      <c r="F12" s="22"/>
      <c r="G12" s="22"/>
      <c r="H12" s="22"/>
    </row>
    <row r="13" ht="13.5" thickBot="1"/>
    <row r="14" spans="1:8" ht="14.25" thickBot="1" thickTop="1">
      <c r="A14" s="83" t="s">
        <v>46</v>
      </c>
      <c r="B14" s="86" t="s">
        <v>67</v>
      </c>
      <c r="C14" s="86"/>
      <c r="D14" s="86"/>
      <c r="E14" s="86"/>
      <c r="F14" s="86"/>
      <c r="G14" s="86"/>
      <c r="H14" s="87"/>
    </row>
    <row r="15" spans="1:8" ht="12.75">
      <c r="A15" s="84"/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5" t="s">
        <v>10</v>
      </c>
    </row>
    <row r="16" spans="1:8" ht="13.5" thickBot="1">
      <c r="A16" s="84"/>
      <c r="B16" s="54" t="s">
        <v>21</v>
      </c>
      <c r="C16" s="55" t="s">
        <v>21</v>
      </c>
      <c r="D16" s="55" t="s">
        <v>21</v>
      </c>
      <c r="E16" s="55" t="s">
        <v>21</v>
      </c>
      <c r="F16" s="55" t="s">
        <v>21</v>
      </c>
      <c r="G16" s="55" t="s">
        <v>22</v>
      </c>
      <c r="H16" s="56" t="s">
        <v>21</v>
      </c>
    </row>
    <row r="17" spans="1:8" ht="12.75">
      <c r="A17" s="60">
        <v>1930</v>
      </c>
      <c r="B17" s="61">
        <v>6235.6</v>
      </c>
      <c r="C17" s="61">
        <v>1282.7</v>
      </c>
      <c r="D17" s="61">
        <v>99.8</v>
      </c>
      <c r="E17" s="61">
        <v>7.1</v>
      </c>
      <c r="F17" s="61">
        <v>1908.6</v>
      </c>
      <c r="G17" s="61">
        <v>240900</v>
      </c>
      <c r="H17" s="62">
        <v>7625.2</v>
      </c>
    </row>
    <row r="18" spans="1:8" ht="12.75">
      <c r="A18" s="63">
        <v>1940</v>
      </c>
      <c r="B18" s="59"/>
      <c r="C18" s="59"/>
      <c r="D18" s="59"/>
      <c r="E18" s="59"/>
      <c r="F18" s="59"/>
      <c r="G18" s="59"/>
      <c r="H18" s="64"/>
    </row>
    <row r="19" spans="1:8" ht="12.75">
      <c r="A19" s="63">
        <v>1975</v>
      </c>
      <c r="B19" s="59">
        <v>5365</v>
      </c>
      <c r="C19" s="59">
        <v>1478</v>
      </c>
      <c r="D19" s="59">
        <v>87.5</v>
      </c>
      <c r="E19" s="59">
        <v>38</v>
      </c>
      <c r="F19" s="59">
        <v>1946.5</v>
      </c>
      <c r="G19" s="59">
        <v>237250</v>
      </c>
      <c r="H19" s="64">
        <v>6968.5</v>
      </c>
    </row>
    <row r="20" spans="1:8" ht="12.75">
      <c r="A20" s="63">
        <v>1989</v>
      </c>
      <c r="B20" s="59">
        <v>5656</v>
      </c>
      <c r="C20" s="59">
        <v>1402</v>
      </c>
      <c r="D20" s="59">
        <v>99</v>
      </c>
      <c r="E20" s="59">
        <v>39</v>
      </c>
      <c r="F20" s="59">
        <v>1907</v>
      </c>
      <c r="G20" s="59">
        <v>212900</v>
      </c>
      <c r="H20" s="64">
        <v>7196</v>
      </c>
    </row>
    <row r="21" spans="1:8" ht="13.5" thickBot="1">
      <c r="A21" s="67" t="s">
        <v>40</v>
      </c>
      <c r="B21" s="65">
        <v>5656</v>
      </c>
      <c r="C21" s="65">
        <v>1347</v>
      </c>
      <c r="D21" s="65">
        <v>99</v>
      </c>
      <c r="E21" s="65">
        <v>27</v>
      </c>
      <c r="F21" s="65">
        <v>1907</v>
      </c>
      <c r="G21" s="65">
        <v>212900</v>
      </c>
      <c r="H21" s="66">
        <v>7129</v>
      </c>
    </row>
    <row r="22" spans="1:8" ht="12.75">
      <c r="A22" s="93" t="s">
        <v>48</v>
      </c>
      <c r="B22" s="94"/>
      <c r="C22" s="57"/>
      <c r="D22" s="57"/>
      <c r="E22" s="57"/>
      <c r="F22" s="57"/>
      <c r="G22" s="57"/>
      <c r="H22" s="58"/>
    </row>
    <row r="23" spans="1:8" ht="12.75">
      <c r="A23" s="41" t="s">
        <v>55</v>
      </c>
      <c r="B23" s="15">
        <f>+(B20)</f>
        <v>5656</v>
      </c>
      <c r="C23" s="15">
        <f>+($C$20*(C9/100))</f>
        <v>981.4</v>
      </c>
      <c r="D23" s="15">
        <f>+($D$20*(D9/100))</f>
        <v>4.95</v>
      </c>
      <c r="E23" s="15">
        <f>+($E$20*(E9/100))</f>
        <v>1.9500000000000002</v>
      </c>
      <c r="F23" s="15">
        <f>+(F20)</f>
        <v>1907</v>
      </c>
      <c r="G23" s="15">
        <f>+(G20)</f>
        <v>212900</v>
      </c>
      <c r="H23" s="16">
        <f>SUM(B23:F23)</f>
        <v>8551.3</v>
      </c>
    </row>
    <row r="24" spans="1:8" ht="12.75">
      <c r="A24" s="41" t="s">
        <v>56</v>
      </c>
      <c r="B24" s="15">
        <f>+(B21)</f>
        <v>5656</v>
      </c>
      <c r="C24" s="15">
        <f>+($C$20*(C10/100))</f>
        <v>140.20000000000002</v>
      </c>
      <c r="D24" s="15">
        <f>+($D$20*(D10/100))</f>
        <v>0</v>
      </c>
      <c r="E24" s="15">
        <f>+($E$20*(E10/100))</f>
        <v>0</v>
      </c>
      <c r="F24" s="15">
        <f>+(F21)</f>
        <v>1907</v>
      </c>
      <c r="G24" s="15">
        <f>+(G21)</f>
        <v>212900</v>
      </c>
      <c r="H24" s="16">
        <f>SUM(B24:F24)</f>
        <v>7703.2</v>
      </c>
    </row>
    <row r="25" spans="1:8" ht="13.5" thickBot="1">
      <c r="A25" s="49" t="s">
        <v>57</v>
      </c>
      <c r="B25" s="48">
        <f>+(B21)</f>
        <v>5656</v>
      </c>
      <c r="C25" s="48">
        <f>+($C$20*(C11/100))</f>
        <v>981.4</v>
      </c>
      <c r="D25" s="48">
        <f>+($D$20*(D11/100))</f>
        <v>297</v>
      </c>
      <c r="E25" s="48">
        <f>+($E$20*(E11/100))</f>
        <v>117</v>
      </c>
      <c r="F25" s="48">
        <f>+(F21)</f>
        <v>1907</v>
      </c>
      <c r="G25" s="48">
        <f>+(G21)</f>
        <v>212900</v>
      </c>
      <c r="H25" s="16">
        <f>SUM(B25:F25)</f>
        <v>8958.4</v>
      </c>
    </row>
    <row r="26" spans="1:8" ht="12.75">
      <c r="A26" s="88" t="s">
        <v>47</v>
      </c>
      <c r="B26" s="89"/>
      <c r="C26" s="39"/>
      <c r="D26" s="39"/>
      <c r="E26" s="39"/>
      <c r="F26" s="39"/>
      <c r="G26" s="39"/>
      <c r="H26" s="40"/>
    </row>
    <row r="27" spans="1:8" ht="12.75">
      <c r="A27" s="41" t="s">
        <v>52</v>
      </c>
      <c r="B27" s="42">
        <f>+(B25-B23)</f>
        <v>0</v>
      </c>
      <c r="C27" s="42">
        <f aca="true" t="shared" si="0" ref="C27:H27">+(C25-C23)</f>
        <v>0</v>
      </c>
      <c r="D27" s="42">
        <f t="shared" si="0"/>
        <v>292.05</v>
      </c>
      <c r="E27" s="42">
        <f t="shared" si="0"/>
        <v>115.05</v>
      </c>
      <c r="F27" s="42">
        <f t="shared" si="0"/>
        <v>0</v>
      </c>
      <c r="G27" s="42">
        <f t="shared" si="0"/>
        <v>0</v>
      </c>
      <c r="H27" s="43">
        <f t="shared" si="0"/>
        <v>407.10000000000036</v>
      </c>
    </row>
    <row r="28" spans="1:8" ht="13.5" thickBot="1">
      <c r="A28" s="44" t="s">
        <v>53</v>
      </c>
      <c r="B28" s="45">
        <f>+(B25-B24)</f>
        <v>0</v>
      </c>
      <c r="C28" s="45">
        <f aca="true" t="shared" si="1" ref="C28:H28">+(C25-C24)</f>
        <v>841.1999999999999</v>
      </c>
      <c r="D28" s="45">
        <f t="shared" si="1"/>
        <v>297</v>
      </c>
      <c r="E28" s="45">
        <f t="shared" si="1"/>
        <v>117</v>
      </c>
      <c r="F28" s="45">
        <f t="shared" si="1"/>
        <v>0</v>
      </c>
      <c r="G28" s="45">
        <f t="shared" si="1"/>
        <v>0</v>
      </c>
      <c r="H28" s="81">
        <f t="shared" si="1"/>
        <v>1255.1999999999998</v>
      </c>
    </row>
    <row r="29" ht="13.5" thickTop="1"/>
    <row r="30" spans="1:8" ht="12.75">
      <c r="A30" s="38"/>
      <c r="B30" s="22"/>
      <c r="C30" s="22"/>
      <c r="D30" s="22"/>
      <c r="E30" s="22"/>
      <c r="F30" s="22"/>
      <c r="G30" s="22"/>
      <c r="H30" s="22"/>
    </row>
    <row r="31" spans="1:7" ht="12.75">
      <c r="A31" s="24" t="s">
        <v>11</v>
      </c>
      <c r="B31" s="1" t="s">
        <v>0</v>
      </c>
      <c r="F31" s="24" t="s">
        <v>19</v>
      </c>
      <c r="G31" s="1" t="s">
        <v>20</v>
      </c>
    </row>
    <row r="32" spans="1:7" ht="12.75">
      <c r="A32" s="24" t="s">
        <v>14</v>
      </c>
      <c r="B32" s="1" t="s">
        <v>1</v>
      </c>
      <c r="F32" s="24" t="s">
        <v>12</v>
      </c>
      <c r="G32" s="1" t="s">
        <v>13</v>
      </c>
    </row>
    <row r="33" spans="1:7" ht="12.75">
      <c r="A33" s="24" t="s">
        <v>17</v>
      </c>
      <c r="B33" s="1" t="s">
        <v>2</v>
      </c>
      <c r="F33" s="24" t="s">
        <v>15</v>
      </c>
      <c r="G33" s="1" t="s">
        <v>16</v>
      </c>
    </row>
    <row r="34" spans="1:4" ht="12.75">
      <c r="A34" s="24" t="s">
        <v>18</v>
      </c>
      <c r="B34" s="1" t="s">
        <v>3</v>
      </c>
      <c r="D34" s="24"/>
    </row>
    <row r="35" spans="1:4" ht="12.75">
      <c r="A35" s="24" t="s">
        <v>58</v>
      </c>
      <c r="B35" s="1" t="s">
        <v>59</v>
      </c>
      <c r="D35" s="24"/>
    </row>
    <row r="36" spans="1:8" ht="12.75">
      <c r="A36" s="82" t="s">
        <v>103</v>
      </c>
      <c r="B36" s="82"/>
      <c r="C36" s="82"/>
      <c r="D36" s="82"/>
      <c r="E36" s="82"/>
      <c r="F36" s="82"/>
      <c r="G36" s="82"/>
      <c r="H36" s="82"/>
    </row>
  </sheetData>
  <mergeCells count="10">
    <mergeCell ref="A36:H36"/>
    <mergeCell ref="A1:H1"/>
    <mergeCell ref="A2:H2"/>
    <mergeCell ref="A4:H4"/>
    <mergeCell ref="A6:A8"/>
    <mergeCell ref="B6:H6"/>
    <mergeCell ref="A14:A16"/>
    <mergeCell ref="B14:H14"/>
    <mergeCell ref="A22:B22"/>
    <mergeCell ref="A26:B26"/>
  </mergeCells>
  <printOptions horizontalCentered="1" vertic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5">
      <selection activeCell="A41" sqref="A41"/>
    </sheetView>
  </sheetViews>
  <sheetFormatPr defaultColWidth="9.140625" defaultRowHeight="12.75"/>
  <cols>
    <col min="1" max="1" width="12.7109375" style="1" customWidth="1"/>
    <col min="2" max="7" width="10.7109375" style="1" customWidth="1"/>
    <col min="8" max="8" width="12.57421875" style="1" customWidth="1"/>
    <col min="9" max="22" width="8.28125" style="1" customWidth="1"/>
    <col min="23" max="16384" width="9.140625" style="1" customWidth="1"/>
  </cols>
  <sheetData>
    <row r="1" spans="1:10" ht="25.5">
      <c r="A1" s="90" t="s">
        <v>37</v>
      </c>
      <c r="B1" s="90"/>
      <c r="C1" s="90"/>
      <c r="D1" s="90"/>
      <c r="E1" s="90"/>
      <c r="F1" s="90"/>
      <c r="G1" s="90"/>
      <c r="H1" s="90"/>
      <c r="J1" s="2"/>
    </row>
    <row r="2" spans="1:10" ht="22.5">
      <c r="A2" s="91" t="s">
        <v>25</v>
      </c>
      <c r="B2" s="91"/>
      <c r="C2" s="91"/>
      <c r="D2" s="91"/>
      <c r="E2" s="91"/>
      <c r="F2" s="91"/>
      <c r="G2" s="91"/>
      <c r="H2" s="91"/>
      <c r="J2" s="2"/>
    </row>
    <row r="3" spans="1:10" ht="5.25" customHeight="1">
      <c r="A3" s="25"/>
      <c r="B3" s="25"/>
      <c r="C3" s="25"/>
      <c r="D3" s="25"/>
      <c r="E3" s="25"/>
      <c r="F3" s="25"/>
      <c r="G3" s="25"/>
      <c r="H3" s="25"/>
      <c r="J3" s="2"/>
    </row>
    <row r="4" spans="1:10" ht="25.5" customHeight="1">
      <c r="A4" s="92" t="s">
        <v>27</v>
      </c>
      <c r="B4" s="92"/>
      <c r="C4" s="92"/>
      <c r="D4" s="92"/>
      <c r="E4" s="92"/>
      <c r="F4" s="92"/>
      <c r="G4" s="92"/>
      <c r="H4" s="92"/>
      <c r="J4" s="2"/>
    </row>
    <row r="5" ht="6.75" customHeight="1" thickBot="1"/>
    <row r="6" spans="1:8" ht="14.25" thickBot="1" thickTop="1">
      <c r="A6" s="83" t="s">
        <v>26</v>
      </c>
      <c r="B6" s="86" t="s">
        <v>68</v>
      </c>
      <c r="C6" s="86"/>
      <c r="D6" s="86"/>
      <c r="E6" s="86"/>
      <c r="F6" s="86"/>
      <c r="G6" s="86"/>
      <c r="H6" s="87"/>
    </row>
    <row r="7" spans="1:8" ht="12.75">
      <c r="A7" s="84"/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" t="s">
        <v>10</v>
      </c>
    </row>
    <row r="8" spans="1:8" ht="13.5" thickBot="1">
      <c r="A8" s="85"/>
      <c r="B8" s="33" t="s">
        <v>102</v>
      </c>
      <c r="C8" s="6" t="s">
        <v>102</v>
      </c>
      <c r="D8" s="6" t="s">
        <v>102</v>
      </c>
      <c r="E8" s="6" t="s">
        <v>102</v>
      </c>
      <c r="F8" s="6" t="s">
        <v>102</v>
      </c>
      <c r="G8" s="6" t="s">
        <v>102</v>
      </c>
      <c r="H8" s="8" t="s">
        <v>102</v>
      </c>
    </row>
    <row r="9" spans="1:8" ht="12.75">
      <c r="A9" s="28">
        <v>1989</v>
      </c>
      <c r="B9" s="26" t="s">
        <v>39</v>
      </c>
      <c r="C9" s="26">
        <v>80</v>
      </c>
      <c r="D9" s="26">
        <v>20</v>
      </c>
      <c r="E9" s="26">
        <v>20</v>
      </c>
      <c r="F9" s="26"/>
      <c r="G9" s="11"/>
      <c r="H9" s="12"/>
    </row>
    <row r="10" spans="1:8" ht="12.75">
      <c r="A10" s="17" t="s">
        <v>40</v>
      </c>
      <c r="B10" s="27" t="s">
        <v>39</v>
      </c>
      <c r="C10" s="27">
        <v>10</v>
      </c>
      <c r="D10" s="27">
        <v>5</v>
      </c>
      <c r="E10" s="27">
        <v>5</v>
      </c>
      <c r="F10" s="27"/>
      <c r="G10" s="15"/>
      <c r="H10" s="16"/>
    </row>
    <row r="11" spans="1:8" ht="13.5" thickBot="1">
      <c r="A11" s="29" t="s">
        <v>41</v>
      </c>
      <c r="B11" s="30" t="s">
        <v>39</v>
      </c>
      <c r="C11" s="30">
        <v>80</v>
      </c>
      <c r="D11" s="30">
        <v>50</v>
      </c>
      <c r="E11" s="30">
        <v>120</v>
      </c>
      <c r="F11" s="30"/>
      <c r="G11" s="31"/>
      <c r="H11" s="32"/>
    </row>
    <row r="12" spans="1:8" ht="13.5" thickTop="1">
      <c r="A12" s="21"/>
      <c r="B12" s="22"/>
      <c r="C12" s="22"/>
      <c r="D12" s="22"/>
      <c r="E12" s="22"/>
      <c r="F12" s="22"/>
      <c r="G12" s="22"/>
      <c r="H12" s="22"/>
    </row>
    <row r="13" ht="13.5" thickBot="1"/>
    <row r="14" spans="1:8" ht="14.25" thickBot="1" thickTop="1">
      <c r="A14" s="83" t="s">
        <v>46</v>
      </c>
      <c r="B14" s="86" t="s">
        <v>68</v>
      </c>
      <c r="C14" s="86"/>
      <c r="D14" s="86"/>
      <c r="E14" s="86"/>
      <c r="F14" s="86"/>
      <c r="G14" s="86"/>
      <c r="H14" s="87"/>
    </row>
    <row r="15" spans="1:8" ht="12.75">
      <c r="A15" s="84"/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5" t="s">
        <v>10</v>
      </c>
    </row>
    <row r="16" spans="1:8" ht="13.5" thickBot="1">
      <c r="A16" s="84"/>
      <c r="B16" s="54" t="s">
        <v>21</v>
      </c>
      <c r="C16" s="55" t="s">
        <v>21</v>
      </c>
      <c r="D16" s="55" t="s">
        <v>21</v>
      </c>
      <c r="E16" s="55" t="s">
        <v>21</v>
      </c>
      <c r="F16" s="55" t="s">
        <v>21</v>
      </c>
      <c r="G16" s="55" t="s">
        <v>22</v>
      </c>
      <c r="H16" s="56" t="s">
        <v>21</v>
      </c>
    </row>
    <row r="17" spans="1:8" ht="12.75">
      <c r="A17" s="60">
        <v>1930</v>
      </c>
      <c r="B17" s="61">
        <v>4856.2</v>
      </c>
      <c r="C17" s="61">
        <v>2268.4</v>
      </c>
      <c r="D17" s="61">
        <v>360.5</v>
      </c>
      <c r="E17" s="61">
        <v>175</v>
      </c>
      <c r="F17" s="61">
        <v>5017.6</v>
      </c>
      <c r="G17" s="61">
        <v>252900</v>
      </c>
      <c r="H17" s="62">
        <v>7660.1</v>
      </c>
    </row>
    <row r="18" spans="1:8" ht="12.75">
      <c r="A18" s="63">
        <v>1940</v>
      </c>
      <c r="B18" s="59"/>
      <c r="C18" s="59"/>
      <c r="D18" s="59"/>
      <c r="E18" s="59"/>
      <c r="F18" s="59"/>
      <c r="G18" s="59"/>
      <c r="H18" s="64"/>
    </row>
    <row r="19" spans="1:8" ht="12.75">
      <c r="A19" s="63">
        <v>1975</v>
      </c>
      <c r="B19" s="59">
        <v>4422</v>
      </c>
      <c r="C19" s="59">
        <v>1779</v>
      </c>
      <c r="D19" s="59">
        <v>954.5</v>
      </c>
      <c r="E19" s="59">
        <v>74.5</v>
      </c>
      <c r="F19" s="59">
        <v>4941.6</v>
      </c>
      <c r="G19" s="59">
        <v>277180</v>
      </c>
      <c r="H19" s="64">
        <v>7230</v>
      </c>
    </row>
    <row r="20" spans="1:8" ht="12.75">
      <c r="A20" s="63">
        <v>1989</v>
      </c>
      <c r="B20" s="59">
        <v>4398</v>
      </c>
      <c r="C20" s="59">
        <v>1654</v>
      </c>
      <c r="D20" s="59">
        <v>884</v>
      </c>
      <c r="E20" s="59">
        <v>182</v>
      </c>
      <c r="F20" s="59">
        <v>6194</v>
      </c>
      <c r="G20" s="59">
        <v>355600</v>
      </c>
      <c r="H20" s="64">
        <v>7118</v>
      </c>
    </row>
    <row r="21" spans="1:8" ht="13.5" thickBot="1">
      <c r="A21" s="67" t="s">
        <v>40</v>
      </c>
      <c r="B21" s="65">
        <v>4324</v>
      </c>
      <c r="C21" s="65">
        <v>1331</v>
      </c>
      <c r="D21" s="65">
        <v>658</v>
      </c>
      <c r="E21" s="65">
        <v>171</v>
      </c>
      <c r="F21" s="65">
        <v>6194</v>
      </c>
      <c r="G21" s="65">
        <v>355600</v>
      </c>
      <c r="H21" s="66">
        <v>6484</v>
      </c>
    </row>
    <row r="22" spans="1:8" ht="12.75">
      <c r="A22" s="93" t="s">
        <v>48</v>
      </c>
      <c r="B22" s="94"/>
      <c r="C22" s="57"/>
      <c r="D22" s="57"/>
      <c r="E22" s="57"/>
      <c r="F22" s="57"/>
      <c r="G22" s="57"/>
      <c r="H22" s="58"/>
    </row>
    <row r="23" spans="1:8" ht="12.75">
      <c r="A23" s="41" t="s">
        <v>55</v>
      </c>
      <c r="B23" s="15">
        <f>+(B20)</f>
        <v>4398</v>
      </c>
      <c r="C23" s="15">
        <f>+($C$20*(C9/100))</f>
        <v>1323.2</v>
      </c>
      <c r="D23" s="15">
        <f>+($D$20*(D9/100))</f>
        <v>176.8</v>
      </c>
      <c r="E23" s="15">
        <f>+($E$20*(E9/100))</f>
        <v>36.4</v>
      </c>
      <c r="F23" s="15">
        <f>+(F20)</f>
        <v>6194</v>
      </c>
      <c r="G23" s="15">
        <f>+(G20)</f>
        <v>355600</v>
      </c>
      <c r="H23" s="16">
        <f>SUM(B23:F23)</f>
        <v>12128.4</v>
      </c>
    </row>
    <row r="24" spans="1:8" ht="12.75">
      <c r="A24" s="41" t="s">
        <v>56</v>
      </c>
      <c r="B24" s="15">
        <f>+(B21)</f>
        <v>4324</v>
      </c>
      <c r="C24" s="15">
        <f>+($C$20*(C10/100))</f>
        <v>165.4</v>
      </c>
      <c r="D24" s="15">
        <f>+($D$20*(D10/100))</f>
        <v>44.2</v>
      </c>
      <c r="E24" s="15">
        <f>+($E$20*(E10/100))</f>
        <v>9.1</v>
      </c>
      <c r="F24" s="15">
        <f>+(F21)</f>
        <v>6194</v>
      </c>
      <c r="G24" s="15">
        <f>+(G21)</f>
        <v>355600</v>
      </c>
      <c r="H24" s="16">
        <f>SUM(B24:F24)</f>
        <v>10736.7</v>
      </c>
    </row>
    <row r="25" spans="1:8" ht="13.5" thickBot="1">
      <c r="A25" s="49" t="s">
        <v>57</v>
      </c>
      <c r="B25" s="48">
        <f>+(B21)</f>
        <v>4324</v>
      </c>
      <c r="C25" s="48">
        <f>+($C$20*(C11/100))</f>
        <v>1323.2</v>
      </c>
      <c r="D25" s="48">
        <f>+($D$20*(D11/100))</f>
        <v>442</v>
      </c>
      <c r="E25" s="48">
        <f>+($E$20*(E11/100))</f>
        <v>218.4</v>
      </c>
      <c r="F25" s="48">
        <f>+(F21)</f>
        <v>6194</v>
      </c>
      <c r="G25" s="48">
        <f>+(G21)</f>
        <v>355600</v>
      </c>
      <c r="H25" s="16">
        <f>SUM(B25:F25)</f>
        <v>12501.599999999999</v>
      </c>
    </row>
    <row r="26" spans="1:8" ht="12.75">
      <c r="A26" s="88" t="s">
        <v>47</v>
      </c>
      <c r="B26" s="89"/>
      <c r="C26" s="39"/>
      <c r="D26" s="39"/>
      <c r="E26" s="39"/>
      <c r="F26" s="39"/>
      <c r="G26" s="39"/>
      <c r="H26" s="40"/>
    </row>
    <row r="27" spans="1:8" ht="12.75">
      <c r="A27" s="41" t="s">
        <v>52</v>
      </c>
      <c r="B27" s="42">
        <f>+(B25-B23)</f>
        <v>-74</v>
      </c>
      <c r="C27" s="42">
        <f aca="true" t="shared" si="0" ref="C27:H27">+(C25-C23)</f>
        <v>0</v>
      </c>
      <c r="D27" s="42">
        <f t="shared" si="0"/>
        <v>265.2</v>
      </c>
      <c r="E27" s="42">
        <f t="shared" si="0"/>
        <v>182</v>
      </c>
      <c r="F27" s="42">
        <f t="shared" si="0"/>
        <v>0</v>
      </c>
      <c r="G27" s="42">
        <f t="shared" si="0"/>
        <v>0</v>
      </c>
      <c r="H27" s="43">
        <f t="shared" si="0"/>
        <v>373.1999999999989</v>
      </c>
    </row>
    <row r="28" spans="1:8" ht="13.5" thickBot="1">
      <c r="A28" s="44" t="s">
        <v>53</v>
      </c>
      <c r="B28" s="45">
        <f>+(B25-B24)</f>
        <v>0</v>
      </c>
      <c r="C28" s="45">
        <f aca="true" t="shared" si="1" ref="C28:H28">+(C25-C24)</f>
        <v>1157.8</v>
      </c>
      <c r="D28" s="45">
        <f t="shared" si="1"/>
        <v>397.8</v>
      </c>
      <c r="E28" s="45">
        <f t="shared" si="1"/>
        <v>209.3</v>
      </c>
      <c r="F28" s="45">
        <f t="shared" si="1"/>
        <v>0</v>
      </c>
      <c r="G28" s="45">
        <f t="shared" si="1"/>
        <v>0</v>
      </c>
      <c r="H28" s="81">
        <f t="shared" si="1"/>
        <v>1764.8999999999978</v>
      </c>
    </row>
    <row r="29" ht="13.5" thickTop="1"/>
    <row r="30" spans="1:8" ht="12.75">
      <c r="A30" s="38"/>
      <c r="B30" s="22"/>
      <c r="C30" s="22"/>
      <c r="D30" s="22"/>
      <c r="E30" s="22"/>
      <c r="F30" s="22"/>
      <c r="G30" s="22"/>
      <c r="H30" s="22"/>
    </row>
    <row r="31" spans="1:7" ht="12.75">
      <c r="A31" s="24" t="s">
        <v>11</v>
      </c>
      <c r="B31" s="1" t="s">
        <v>0</v>
      </c>
      <c r="F31" s="24" t="s">
        <v>19</v>
      </c>
      <c r="G31" s="1" t="s">
        <v>20</v>
      </c>
    </row>
    <row r="32" spans="1:7" ht="12.75">
      <c r="A32" s="24" t="s">
        <v>14</v>
      </c>
      <c r="B32" s="1" t="s">
        <v>1</v>
      </c>
      <c r="F32" s="24" t="s">
        <v>12</v>
      </c>
      <c r="G32" s="1" t="s">
        <v>13</v>
      </c>
    </row>
    <row r="33" spans="1:7" ht="12.75">
      <c r="A33" s="24" t="s">
        <v>17</v>
      </c>
      <c r="B33" s="1" t="s">
        <v>2</v>
      </c>
      <c r="F33" s="24" t="s">
        <v>15</v>
      </c>
      <c r="G33" s="1" t="s">
        <v>16</v>
      </c>
    </row>
    <row r="34" spans="1:4" ht="12.75">
      <c r="A34" s="24" t="s">
        <v>18</v>
      </c>
      <c r="B34" s="1" t="s">
        <v>3</v>
      </c>
      <c r="D34" s="24"/>
    </row>
    <row r="35" spans="1:4" ht="12.75">
      <c r="A35" s="24" t="s">
        <v>58</v>
      </c>
      <c r="B35" s="1" t="s">
        <v>59</v>
      </c>
      <c r="D35" s="24"/>
    </row>
    <row r="36" spans="1:8" ht="12.75">
      <c r="A36" s="82" t="s">
        <v>103</v>
      </c>
      <c r="B36" s="82"/>
      <c r="C36" s="82"/>
      <c r="D36" s="82"/>
      <c r="E36" s="82"/>
      <c r="F36" s="82"/>
      <c r="G36" s="82"/>
      <c r="H36" s="82"/>
    </row>
  </sheetData>
  <mergeCells count="10">
    <mergeCell ref="A36:H36"/>
    <mergeCell ref="A1:H1"/>
    <mergeCell ref="A2:H2"/>
    <mergeCell ref="A6:A8"/>
    <mergeCell ref="B6:H6"/>
    <mergeCell ref="A4:H4"/>
    <mergeCell ref="A14:A16"/>
    <mergeCell ref="B14:H14"/>
    <mergeCell ref="A22:B22"/>
    <mergeCell ref="A26:B26"/>
  </mergeCells>
  <printOptions horizontalCentered="1" vertic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7">
      <selection activeCell="A41" sqref="A41"/>
    </sheetView>
  </sheetViews>
  <sheetFormatPr defaultColWidth="9.140625" defaultRowHeight="12.75"/>
  <cols>
    <col min="1" max="1" width="12.7109375" style="1" customWidth="1"/>
    <col min="2" max="7" width="10.7109375" style="1" customWidth="1"/>
    <col min="8" max="8" width="12.57421875" style="1" customWidth="1"/>
    <col min="9" max="22" width="8.28125" style="1" customWidth="1"/>
    <col min="23" max="16384" width="9.140625" style="1" customWidth="1"/>
  </cols>
  <sheetData>
    <row r="1" spans="1:10" ht="25.5">
      <c r="A1" s="90" t="s">
        <v>38</v>
      </c>
      <c r="B1" s="90"/>
      <c r="C1" s="90"/>
      <c r="D1" s="90"/>
      <c r="E1" s="90"/>
      <c r="F1" s="90"/>
      <c r="G1" s="90"/>
      <c r="H1" s="90"/>
      <c r="J1" s="2"/>
    </row>
    <row r="2" spans="1:10" ht="22.5">
      <c r="A2" s="91" t="s">
        <v>25</v>
      </c>
      <c r="B2" s="91"/>
      <c r="C2" s="91"/>
      <c r="D2" s="91"/>
      <c r="E2" s="91"/>
      <c r="F2" s="91"/>
      <c r="G2" s="91"/>
      <c r="H2" s="91"/>
      <c r="J2" s="2"/>
    </row>
    <row r="3" spans="1:10" ht="5.25" customHeight="1">
      <c r="A3" s="25"/>
      <c r="B3" s="25"/>
      <c r="C3" s="25"/>
      <c r="D3" s="25"/>
      <c r="E3" s="25"/>
      <c r="F3" s="25"/>
      <c r="G3" s="25"/>
      <c r="H3" s="25"/>
      <c r="J3" s="2"/>
    </row>
    <row r="4" spans="1:10" ht="25.5" customHeight="1">
      <c r="A4" s="92" t="s">
        <v>27</v>
      </c>
      <c r="B4" s="92"/>
      <c r="C4" s="92"/>
      <c r="D4" s="92"/>
      <c r="E4" s="92"/>
      <c r="F4" s="92"/>
      <c r="G4" s="92"/>
      <c r="H4" s="92"/>
      <c r="J4" s="2"/>
    </row>
    <row r="5" ht="6.75" customHeight="1" thickBot="1"/>
    <row r="6" spans="1:8" ht="14.25" thickBot="1" thickTop="1">
      <c r="A6" s="83" t="s">
        <v>26</v>
      </c>
      <c r="B6" s="86" t="s">
        <v>69</v>
      </c>
      <c r="C6" s="86"/>
      <c r="D6" s="86"/>
      <c r="E6" s="86"/>
      <c r="F6" s="86"/>
      <c r="G6" s="86"/>
      <c r="H6" s="87"/>
    </row>
    <row r="7" spans="1:8" ht="12.75">
      <c r="A7" s="84"/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" t="s">
        <v>10</v>
      </c>
    </row>
    <row r="8" spans="1:8" ht="13.5" thickBot="1">
      <c r="A8" s="85"/>
      <c r="B8" s="33" t="s">
        <v>102</v>
      </c>
      <c r="C8" s="6" t="s">
        <v>102</v>
      </c>
      <c r="D8" s="6" t="s">
        <v>102</v>
      </c>
      <c r="E8" s="6" t="s">
        <v>102</v>
      </c>
      <c r="F8" s="6" t="s">
        <v>102</v>
      </c>
      <c r="G8" s="6" t="s">
        <v>102</v>
      </c>
      <c r="H8" s="8" t="s">
        <v>102</v>
      </c>
    </row>
    <row r="9" spans="1:8" ht="12.75">
      <c r="A9" s="28">
        <v>1989</v>
      </c>
      <c r="B9" s="26" t="s">
        <v>39</v>
      </c>
      <c r="C9" s="26">
        <v>80</v>
      </c>
      <c r="D9" s="26">
        <v>10</v>
      </c>
      <c r="E9" s="26">
        <v>5</v>
      </c>
      <c r="F9" s="26"/>
      <c r="G9" s="11"/>
      <c r="H9" s="12"/>
    </row>
    <row r="10" spans="1:8" ht="12.75">
      <c r="A10" s="17" t="s">
        <v>40</v>
      </c>
      <c r="B10" s="27" t="s">
        <v>39</v>
      </c>
      <c r="C10" s="27">
        <v>50</v>
      </c>
      <c r="D10" s="27">
        <v>2</v>
      </c>
      <c r="E10" s="27">
        <v>1</v>
      </c>
      <c r="F10" s="27"/>
      <c r="G10" s="15"/>
      <c r="H10" s="16"/>
    </row>
    <row r="11" spans="1:8" ht="13.5" thickBot="1">
      <c r="A11" s="29" t="s">
        <v>41</v>
      </c>
      <c r="B11" s="30" t="s">
        <v>39</v>
      </c>
      <c r="C11" s="30">
        <v>150</v>
      </c>
      <c r="D11" s="30">
        <v>100</v>
      </c>
      <c r="E11" s="30">
        <v>100</v>
      </c>
      <c r="F11" s="30"/>
      <c r="G11" s="31"/>
      <c r="H11" s="32"/>
    </row>
    <row r="12" spans="1:8" ht="13.5" thickTop="1">
      <c r="A12" s="21"/>
      <c r="B12" s="22"/>
      <c r="C12" s="22"/>
      <c r="D12" s="22"/>
      <c r="E12" s="22"/>
      <c r="F12" s="22"/>
      <c r="G12" s="22"/>
      <c r="H12" s="22"/>
    </row>
    <row r="13" ht="13.5" thickBot="1"/>
    <row r="14" spans="1:8" ht="14.25" thickBot="1" thickTop="1">
      <c r="A14" s="83" t="s">
        <v>46</v>
      </c>
      <c r="B14" s="86" t="s">
        <v>69</v>
      </c>
      <c r="C14" s="86"/>
      <c r="D14" s="86"/>
      <c r="E14" s="86"/>
      <c r="F14" s="86"/>
      <c r="G14" s="86"/>
      <c r="H14" s="87"/>
    </row>
    <row r="15" spans="1:8" ht="12.75">
      <c r="A15" s="84"/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5" t="s">
        <v>10</v>
      </c>
    </row>
    <row r="16" spans="1:8" ht="13.5" thickBot="1">
      <c r="A16" s="84"/>
      <c r="B16" s="54" t="s">
        <v>21</v>
      </c>
      <c r="C16" s="55" t="s">
        <v>21</v>
      </c>
      <c r="D16" s="55" t="s">
        <v>21</v>
      </c>
      <c r="E16" s="55" t="s">
        <v>21</v>
      </c>
      <c r="F16" s="55" t="s">
        <v>21</v>
      </c>
      <c r="G16" s="55" t="s">
        <v>22</v>
      </c>
      <c r="H16" s="56" t="s">
        <v>21</v>
      </c>
    </row>
    <row r="17" spans="1:8" ht="12.75">
      <c r="A17" s="60">
        <v>1930</v>
      </c>
      <c r="B17" s="61">
        <v>6408</v>
      </c>
      <c r="C17" s="61">
        <v>1631</v>
      </c>
      <c r="D17" s="61">
        <v>113.5</v>
      </c>
      <c r="E17" s="61">
        <v>9</v>
      </c>
      <c r="F17" s="61">
        <v>2535</v>
      </c>
      <c r="G17" s="61">
        <v>245250</v>
      </c>
      <c r="H17" s="62">
        <v>8161.5</v>
      </c>
    </row>
    <row r="18" spans="1:8" ht="12.75">
      <c r="A18" s="63">
        <v>1940</v>
      </c>
      <c r="B18" s="59"/>
      <c r="C18" s="59"/>
      <c r="D18" s="59"/>
      <c r="E18" s="59"/>
      <c r="F18" s="59"/>
      <c r="G18" s="59"/>
      <c r="H18" s="64"/>
    </row>
    <row r="19" spans="1:8" ht="12.75">
      <c r="A19" s="63">
        <v>1975</v>
      </c>
      <c r="B19" s="59">
        <v>6347</v>
      </c>
      <c r="C19" s="59">
        <v>1151.9</v>
      </c>
      <c r="D19" s="59">
        <v>264.5</v>
      </c>
      <c r="E19" s="59">
        <v>27</v>
      </c>
      <c r="F19" s="59">
        <v>2190.1</v>
      </c>
      <c r="G19" s="59">
        <v>260750</v>
      </c>
      <c r="H19" s="64">
        <v>7790.4</v>
      </c>
    </row>
    <row r="20" spans="1:8" ht="12.75">
      <c r="A20" s="63">
        <v>1989</v>
      </c>
      <c r="B20" s="59">
        <v>6073</v>
      </c>
      <c r="C20" s="59">
        <v>1035</v>
      </c>
      <c r="D20" s="59">
        <v>340</v>
      </c>
      <c r="E20" s="59">
        <v>82</v>
      </c>
      <c r="F20" s="59">
        <v>1924</v>
      </c>
      <c r="G20" s="59">
        <v>244900</v>
      </c>
      <c r="H20" s="64">
        <v>7530</v>
      </c>
    </row>
    <row r="21" spans="1:8" ht="13.5" thickBot="1">
      <c r="A21" s="67" t="s">
        <v>40</v>
      </c>
      <c r="B21" s="65">
        <v>6073</v>
      </c>
      <c r="C21" s="65">
        <v>944</v>
      </c>
      <c r="D21" s="65">
        <v>286</v>
      </c>
      <c r="E21" s="65">
        <v>68</v>
      </c>
      <c r="F21" s="65">
        <v>1924</v>
      </c>
      <c r="G21" s="65">
        <v>244900</v>
      </c>
      <c r="H21" s="66">
        <v>7371</v>
      </c>
    </row>
    <row r="22" spans="1:8" ht="12.75">
      <c r="A22" s="93" t="s">
        <v>48</v>
      </c>
      <c r="B22" s="94"/>
      <c r="C22" s="57"/>
      <c r="D22" s="57"/>
      <c r="E22" s="57"/>
      <c r="F22" s="57"/>
      <c r="G22" s="57"/>
      <c r="H22" s="58"/>
    </row>
    <row r="23" spans="1:8" ht="12.75">
      <c r="A23" s="41" t="s">
        <v>55</v>
      </c>
      <c r="B23" s="15">
        <f>+(B20)</f>
        <v>6073</v>
      </c>
      <c r="C23" s="15">
        <f>+($C$20*(C9/100))</f>
        <v>828</v>
      </c>
      <c r="D23" s="15">
        <f>+($D$20*(D9/100))</f>
        <v>34</v>
      </c>
      <c r="E23" s="15">
        <f>+($E$20*(E9/100))</f>
        <v>4.1000000000000005</v>
      </c>
      <c r="F23" s="15">
        <f>+(F20)</f>
        <v>1924</v>
      </c>
      <c r="G23" s="15">
        <f>+(G20)</f>
        <v>244900</v>
      </c>
      <c r="H23" s="16">
        <f>SUM(B23:F23)</f>
        <v>8863.1</v>
      </c>
    </row>
    <row r="24" spans="1:8" ht="12.75">
      <c r="A24" s="41" t="s">
        <v>56</v>
      </c>
      <c r="B24" s="15">
        <f>+(B21)</f>
        <v>6073</v>
      </c>
      <c r="C24" s="15">
        <f>+($C$20*(C10/100))</f>
        <v>517.5</v>
      </c>
      <c r="D24" s="15">
        <f>+($D$20*(D10/100))</f>
        <v>6.8</v>
      </c>
      <c r="E24" s="15">
        <f>+($E$20*(E10/100))</f>
        <v>0.8200000000000001</v>
      </c>
      <c r="F24" s="15">
        <f>+(F21)</f>
        <v>1924</v>
      </c>
      <c r="G24" s="15">
        <f>+(G21)</f>
        <v>244900</v>
      </c>
      <c r="H24" s="16">
        <f>SUM(B24:F24)</f>
        <v>8522.119999999999</v>
      </c>
    </row>
    <row r="25" spans="1:8" ht="13.5" thickBot="1">
      <c r="A25" s="49" t="s">
        <v>57</v>
      </c>
      <c r="B25" s="48">
        <f>+(B21)</f>
        <v>6073</v>
      </c>
      <c r="C25" s="48">
        <f>+($C$20*(C11/100))</f>
        <v>1552.5</v>
      </c>
      <c r="D25" s="48">
        <f>+($D$20*(D11/100))</f>
        <v>340</v>
      </c>
      <c r="E25" s="48">
        <f>+($E$20*(E11/100))</f>
        <v>82</v>
      </c>
      <c r="F25" s="48">
        <f>+(F21)</f>
        <v>1924</v>
      </c>
      <c r="G25" s="48">
        <f>+(G21)</f>
        <v>244900</v>
      </c>
      <c r="H25" s="16">
        <f>SUM(B25:F25)</f>
        <v>9971.5</v>
      </c>
    </row>
    <row r="26" spans="1:8" ht="12.75">
      <c r="A26" s="88" t="s">
        <v>47</v>
      </c>
      <c r="B26" s="89"/>
      <c r="C26" s="39"/>
      <c r="D26" s="39"/>
      <c r="E26" s="39"/>
      <c r="F26" s="39"/>
      <c r="G26" s="39"/>
      <c r="H26" s="40"/>
    </row>
    <row r="27" spans="1:8" ht="12.75">
      <c r="A27" s="41" t="s">
        <v>52</v>
      </c>
      <c r="B27" s="42">
        <f>+(B25-B23)</f>
        <v>0</v>
      </c>
      <c r="C27" s="42">
        <f aca="true" t="shared" si="0" ref="C27:H27">+(C25-C23)</f>
        <v>724.5</v>
      </c>
      <c r="D27" s="42">
        <f t="shared" si="0"/>
        <v>306</v>
      </c>
      <c r="E27" s="42">
        <f t="shared" si="0"/>
        <v>77.9</v>
      </c>
      <c r="F27" s="42">
        <f t="shared" si="0"/>
        <v>0</v>
      </c>
      <c r="G27" s="42">
        <f t="shared" si="0"/>
        <v>0</v>
      </c>
      <c r="H27" s="43">
        <f t="shared" si="0"/>
        <v>1108.3999999999996</v>
      </c>
    </row>
    <row r="28" spans="1:8" ht="13.5" thickBot="1">
      <c r="A28" s="44" t="s">
        <v>53</v>
      </c>
      <c r="B28" s="45">
        <f>+(B25-B24)</f>
        <v>0</v>
      </c>
      <c r="C28" s="45">
        <f aca="true" t="shared" si="1" ref="C28:H28">+(C25-C24)</f>
        <v>1035</v>
      </c>
      <c r="D28" s="45">
        <f t="shared" si="1"/>
        <v>333.2</v>
      </c>
      <c r="E28" s="45">
        <f t="shared" si="1"/>
        <v>81.18</v>
      </c>
      <c r="F28" s="45">
        <f t="shared" si="1"/>
        <v>0</v>
      </c>
      <c r="G28" s="45">
        <f t="shared" si="1"/>
        <v>0</v>
      </c>
      <c r="H28" s="81">
        <f t="shared" si="1"/>
        <v>1449.380000000001</v>
      </c>
    </row>
    <row r="29" ht="13.5" thickTop="1"/>
    <row r="30" spans="1:8" ht="12.75">
      <c r="A30" s="38"/>
      <c r="B30" s="22"/>
      <c r="C30" s="22"/>
      <c r="D30" s="22"/>
      <c r="E30" s="22"/>
      <c r="F30" s="22"/>
      <c r="G30" s="22"/>
      <c r="H30" s="22"/>
    </row>
    <row r="31" spans="1:7" ht="12.75">
      <c r="A31" s="24" t="s">
        <v>11</v>
      </c>
      <c r="B31" s="1" t="s">
        <v>0</v>
      </c>
      <c r="F31" s="24" t="s">
        <v>19</v>
      </c>
      <c r="G31" s="1" t="s">
        <v>20</v>
      </c>
    </row>
    <row r="32" spans="1:7" ht="12.75">
      <c r="A32" s="24" t="s">
        <v>14</v>
      </c>
      <c r="B32" s="1" t="s">
        <v>1</v>
      </c>
      <c r="F32" s="24" t="s">
        <v>12</v>
      </c>
      <c r="G32" s="1" t="s">
        <v>13</v>
      </c>
    </row>
    <row r="33" spans="1:7" ht="12.75">
      <c r="A33" s="24" t="s">
        <v>17</v>
      </c>
      <c r="B33" s="1" t="s">
        <v>2</v>
      </c>
      <c r="F33" s="24" t="s">
        <v>15</v>
      </c>
      <c r="G33" s="1" t="s">
        <v>16</v>
      </c>
    </row>
    <row r="34" spans="1:4" ht="12.75">
      <c r="A34" s="24" t="s">
        <v>18</v>
      </c>
      <c r="B34" s="1" t="s">
        <v>3</v>
      </c>
      <c r="D34" s="24"/>
    </row>
    <row r="35" spans="1:4" ht="12.75">
      <c r="A35" s="24" t="s">
        <v>58</v>
      </c>
      <c r="B35" s="1" t="s">
        <v>59</v>
      </c>
      <c r="D35" s="24"/>
    </row>
    <row r="36" spans="1:8" ht="12.75">
      <c r="A36" s="82" t="s">
        <v>103</v>
      </c>
      <c r="B36" s="82"/>
      <c r="C36" s="82"/>
      <c r="D36" s="82"/>
      <c r="E36" s="82"/>
      <c r="F36" s="82"/>
      <c r="G36" s="82"/>
      <c r="H36" s="82"/>
    </row>
  </sheetData>
  <mergeCells count="10">
    <mergeCell ref="A1:H1"/>
    <mergeCell ref="A2:H2"/>
    <mergeCell ref="A4:H4"/>
    <mergeCell ref="A14:A16"/>
    <mergeCell ref="B14:H14"/>
    <mergeCell ref="A26:B26"/>
    <mergeCell ref="A36:H36"/>
    <mergeCell ref="A6:A8"/>
    <mergeCell ref="B6:H6"/>
    <mergeCell ref="A22:B22"/>
  </mergeCells>
  <printOptions horizontalCentered="1" vertic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7">
      <selection activeCell="A41" sqref="A41"/>
    </sheetView>
  </sheetViews>
  <sheetFormatPr defaultColWidth="9.140625" defaultRowHeight="12.75"/>
  <cols>
    <col min="1" max="1" width="12.7109375" style="1" customWidth="1"/>
    <col min="2" max="7" width="10.7109375" style="1" customWidth="1"/>
    <col min="8" max="8" width="12.57421875" style="1" customWidth="1"/>
    <col min="9" max="22" width="8.28125" style="1" customWidth="1"/>
    <col min="23" max="16384" width="9.140625" style="1" customWidth="1"/>
  </cols>
  <sheetData>
    <row r="1" spans="1:10" ht="25.5">
      <c r="A1" s="90" t="s">
        <v>43</v>
      </c>
      <c r="B1" s="90"/>
      <c r="C1" s="90"/>
      <c r="D1" s="90"/>
      <c r="E1" s="90"/>
      <c r="F1" s="90"/>
      <c r="G1" s="90"/>
      <c r="H1" s="90"/>
      <c r="J1" s="2"/>
    </row>
    <row r="2" spans="1:10" ht="22.5">
      <c r="A2" s="91" t="s">
        <v>25</v>
      </c>
      <c r="B2" s="91"/>
      <c r="C2" s="91"/>
      <c r="D2" s="91"/>
      <c r="E2" s="91"/>
      <c r="F2" s="91"/>
      <c r="G2" s="91"/>
      <c r="H2" s="91"/>
      <c r="J2" s="2"/>
    </row>
    <row r="3" spans="1:10" ht="5.25" customHeight="1">
      <c r="A3" s="25"/>
      <c r="B3" s="25"/>
      <c r="C3" s="25"/>
      <c r="D3" s="25"/>
      <c r="E3" s="25"/>
      <c r="F3" s="25"/>
      <c r="G3" s="25"/>
      <c r="H3" s="25"/>
      <c r="J3" s="2"/>
    </row>
    <row r="4" spans="1:10" ht="25.5" customHeight="1">
      <c r="A4" s="92" t="s">
        <v>27</v>
      </c>
      <c r="B4" s="92"/>
      <c r="C4" s="92"/>
      <c r="D4" s="92"/>
      <c r="E4" s="92"/>
      <c r="F4" s="92"/>
      <c r="G4" s="92"/>
      <c r="H4" s="92"/>
      <c r="J4" s="2"/>
    </row>
    <row r="5" ht="6.75" customHeight="1" thickBot="1"/>
    <row r="6" spans="1:8" ht="14.25" thickBot="1" thickTop="1">
      <c r="A6" s="83" t="s">
        <v>26</v>
      </c>
      <c r="B6" s="86" t="s">
        <v>70</v>
      </c>
      <c r="C6" s="86"/>
      <c r="D6" s="86"/>
      <c r="E6" s="86"/>
      <c r="F6" s="86"/>
      <c r="G6" s="86"/>
      <c r="H6" s="87"/>
    </row>
    <row r="7" spans="1:8" ht="12.75">
      <c r="A7" s="84"/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" t="s">
        <v>10</v>
      </c>
    </row>
    <row r="8" spans="1:8" ht="13.5" thickBot="1">
      <c r="A8" s="85"/>
      <c r="B8" s="33" t="s">
        <v>102</v>
      </c>
      <c r="C8" s="6" t="s">
        <v>102</v>
      </c>
      <c r="D8" s="6" t="s">
        <v>102</v>
      </c>
      <c r="E8" s="6" t="s">
        <v>102</v>
      </c>
      <c r="F8" s="6" t="s">
        <v>102</v>
      </c>
      <c r="G8" s="6" t="s">
        <v>102</v>
      </c>
      <c r="H8" s="8" t="s">
        <v>102</v>
      </c>
    </row>
    <row r="9" spans="1:8" ht="12.75">
      <c r="A9" s="28">
        <v>1989</v>
      </c>
      <c r="B9" s="26" t="s">
        <v>39</v>
      </c>
      <c r="C9" s="26">
        <v>50</v>
      </c>
      <c r="D9" s="26">
        <v>10</v>
      </c>
      <c r="E9" s="26">
        <v>70</v>
      </c>
      <c r="F9" s="26">
        <v>90</v>
      </c>
      <c r="G9" s="11"/>
      <c r="H9" s="12"/>
    </row>
    <row r="10" spans="1:8" ht="12.75">
      <c r="A10" s="17" t="s">
        <v>40</v>
      </c>
      <c r="B10" s="27" t="s">
        <v>39</v>
      </c>
      <c r="C10" s="27">
        <v>40</v>
      </c>
      <c r="D10" s="27">
        <v>2</v>
      </c>
      <c r="E10" s="27">
        <v>50</v>
      </c>
      <c r="F10" s="27">
        <v>90</v>
      </c>
      <c r="G10" s="15"/>
      <c r="H10" s="16"/>
    </row>
    <row r="11" spans="1:8" ht="13.5" thickBot="1">
      <c r="A11" s="29" t="s">
        <v>41</v>
      </c>
      <c r="B11" s="30" t="s">
        <v>39</v>
      </c>
      <c r="C11" s="30">
        <v>120</v>
      </c>
      <c r="D11" s="30">
        <v>200</v>
      </c>
      <c r="E11" s="30">
        <v>300</v>
      </c>
      <c r="F11" s="30">
        <v>120</v>
      </c>
      <c r="G11" s="31"/>
      <c r="H11" s="32"/>
    </row>
    <row r="12" spans="1:8" ht="13.5" thickTop="1">
      <c r="A12" s="21"/>
      <c r="B12" s="22"/>
      <c r="C12" s="22"/>
      <c r="D12" s="22"/>
      <c r="E12" s="22"/>
      <c r="F12" s="22"/>
      <c r="G12" s="22"/>
      <c r="H12" s="22"/>
    </row>
    <row r="13" ht="13.5" thickBot="1"/>
    <row r="14" spans="1:8" ht="14.25" thickBot="1" thickTop="1">
      <c r="A14" s="83" t="s">
        <v>46</v>
      </c>
      <c r="B14" s="86" t="s">
        <v>70</v>
      </c>
      <c r="C14" s="86"/>
      <c r="D14" s="86"/>
      <c r="E14" s="86"/>
      <c r="F14" s="86"/>
      <c r="G14" s="86"/>
      <c r="H14" s="87"/>
    </row>
    <row r="15" spans="1:8" ht="12.75">
      <c r="A15" s="84"/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5" t="s">
        <v>10</v>
      </c>
    </row>
    <row r="16" spans="1:8" ht="13.5" thickBot="1">
      <c r="A16" s="84"/>
      <c r="B16" s="54" t="s">
        <v>21</v>
      </c>
      <c r="C16" s="55" t="s">
        <v>21</v>
      </c>
      <c r="D16" s="55" t="s">
        <v>21</v>
      </c>
      <c r="E16" s="55" t="s">
        <v>21</v>
      </c>
      <c r="F16" s="55" t="s">
        <v>21</v>
      </c>
      <c r="G16" s="55" t="s">
        <v>22</v>
      </c>
      <c r="H16" s="56" t="s">
        <v>21</v>
      </c>
    </row>
    <row r="17" spans="1:8" ht="12.75">
      <c r="A17" s="60">
        <v>1930</v>
      </c>
      <c r="B17" s="61">
        <v>6448</v>
      </c>
      <c r="C17" s="61">
        <v>3659</v>
      </c>
      <c r="D17" s="61">
        <v>225</v>
      </c>
      <c r="E17" s="61">
        <v>44.5</v>
      </c>
      <c r="F17" s="61">
        <v>3487.5</v>
      </c>
      <c r="G17" s="61">
        <v>359700</v>
      </c>
      <c r="H17" s="62">
        <v>10376.5</v>
      </c>
    </row>
    <row r="18" spans="1:8" ht="12.75">
      <c r="A18" s="63">
        <v>1949</v>
      </c>
      <c r="B18" s="59"/>
      <c r="C18" s="59"/>
      <c r="D18" s="59"/>
      <c r="E18" s="59"/>
      <c r="F18" s="59"/>
      <c r="G18" s="59"/>
      <c r="H18" s="64"/>
    </row>
    <row r="19" spans="1:8" ht="12.75">
      <c r="A19" s="63">
        <v>1975</v>
      </c>
      <c r="B19" s="59"/>
      <c r="C19" s="59"/>
      <c r="D19" s="59"/>
      <c r="E19" s="59"/>
      <c r="F19" s="59"/>
      <c r="G19" s="59"/>
      <c r="H19" s="64"/>
    </row>
    <row r="20" spans="1:8" ht="12.75">
      <c r="A20" s="63">
        <v>1989</v>
      </c>
      <c r="B20" s="59">
        <v>6420</v>
      </c>
      <c r="C20" s="59">
        <v>3107</v>
      </c>
      <c r="D20" s="59">
        <v>663</v>
      </c>
      <c r="E20" s="59">
        <v>424</v>
      </c>
      <c r="F20" s="59">
        <v>3855</v>
      </c>
      <c r="G20" s="59">
        <v>443950</v>
      </c>
      <c r="H20" s="64">
        <v>10614</v>
      </c>
    </row>
    <row r="21" spans="1:8" ht="13.5" thickBot="1">
      <c r="A21" s="67" t="s">
        <v>40</v>
      </c>
      <c r="B21" s="65">
        <v>6315</v>
      </c>
      <c r="C21" s="65">
        <v>3045</v>
      </c>
      <c r="D21" s="65">
        <v>630</v>
      </c>
      <c r="E21" s="65">
        <v>403</v>
      </c>
      <c r="F21" s="65">
        <v>3755</v>
      </c>
      <c r="G21" s="65">
        <v>444753</v>
      </c>
      <c r="H21" s="66">
        <v>10393</v>
      </c>
    </row>
    <row r="22" spans="1:8" ht="12.75">
      <c r="A22" s="93" t="s">
        <v>48</v>
      </c>
      <c r="B22" s="94"/>
      <c r="C22" s="57"/>
      <c r="D22" s="57"/>
      <c r="E22" s="57"/>
      <c r="F22" s="57"/>
      <c r="G22" s="57"/>
      <c r="H22" s="58"/>
    </row>
    <row r="23" spans="1:8" ht="12.75">
      <c r="A23" s="41" t="s">
        <v>55</v>
      </c>
      <c r="B23" s="15">
        <f>+(B20)</f>
        <v>6420</v>
      </c>
      <c r="C23" s="15">
        <f>+($C$20*(C9/100))</f>
        <v>1553.5</v>
      </c>
      <c r="D23" s="15">
        <f>+($D$20*(D9/100))</f>
        <v>66.3</v>
      </c>
      <c r="E23" s="15">
        <f>+($E$20*(E9/100))</f>
        <v>296.79999999999995</v>
      </c>
      <c r="F23" s="15">
        <f>+($F$20*(F9/100))</f>
        <v>3469.5</v>
      </c>
      <c r="G23" s="15">
        <f>+(G20)</f>
        <v>443950</v>
      </c>
      <c r="H23" s="16">
        <f>SUM(B23:F23)</f>
        <v>11806.1</v>
      </c>
    </row>
    <row r="24" spans="1:8" ht="12.75">
      <c r="A24" s="41" t="s">
        <v>56</v>
      </c>
      <c r="B24" s="15">
        <f>+(B21)</f>
        <v>6315</v>
      </c>
      <c r="C24" s="15">
        <f>+($C$20*(C10/100))</f>
        <v>1242.8000000000002</v>
      </c>
      <c r="D24" s="15">
        <f>+($D$20*(D10/100))</f>
        <v>13.26</v>
      </c>
      <c r="E24" s="15">
        <f>+($E$20*(E10/100))</f>
        <v>212</v>
      </c>
      <c r="F24" s="15">
        <f>+($F$20*(F10/100))</f>
        <v>3469.5</v>
      </c>
      <c r="G24" s="15">
        <f>+(G21)</f>
        <v>444753</v>
      </c>
      <c r="H24" s="16">
        <f>SUM(B24:F24)</f>
        <v>11252.560000000001</v>
      </c>
    </row>
    <row r="25" spans="1:8" ht="13.5" thickBot="1">
      <c r="A25" s="49" t="s">
        <v>57</v>
      </c>
      <c r="B25" s="48">
        <f>+(B21)</f>
        <v>6315</v>
      </c>
      <c r="C25" s="48">
        <f>+($C$20*(C11/100))</f>
        <v>3728.3999999999996</v>
      </c>
      <c r="D25" s="48">
        <f>+($D$20*(D11/100))</f>
        <v>1326</v>
      </c>
      <c r="E25" s="48">
        <f>+($E$20*(E11/100))</f>
        <v>1272</v>
      </c>
      <c r="F25" s="48">
        <f>+($F$20*(F11/100))</f>
        <v>4626</v>
      </c>
      <c r="G25" s="48">
        <f>+(G21)</f>
        <v>444753</v>
      </c>
      <c r="H25" s="16">
        <f>SUM(B25:F25)</f>
        <v>17267.4</v>
      </c>
    </row>
    <row r="26" spans="1:8" ht="12.75">
      <c r="A26" s="88" t="s">
        <v>47</v>
      </c>
      <c r="B26" s="89"/>
      <c r="C26" s="39"/>
      <c r="D26" s="39"/>
      <c r="E26" s="39"/>
      <c r="F26" s="39"/>
      <c r="G26" s="39"/>
      <c r="H26" s="40"/>
    </row>
    <row r="27" spans="1:8" ht="12.75">
      <c r="A27" s="41" t="s">
        <v>52</v>
      </c>
      <c r="B27" s="42">
        <f>+(B25-B23)</f>
        <v>-105</v>
      </c>
      <c r="C27" s="42">
        <f aca="true" t="shared" si="0" ref="C27:H27">+(C25-C23)</f>
        <v>2174.8999999999996</v>
      </c>
      <c r="D27" s="42">
        <f t="shared" si="0"/>
        <v>1259.7</v>
      </c>
      <c r="E27" s="42">
        <f t="shared" si="0"/>
        <v>975.2</v>
      </c>
      <c r="F27" s="42">
        <f t="shared" si="0"/>
        <v>1156.5</v>
      </c>
      <c r="G27" s="42">
        <f t="shared" si="0"/>
        <v>803</v>
      </c>
      <c r="H27" s="43">
        <f t="shared" si="0"/>
        <v>5461.300000000001</v>
      </c>
    </row>
    <row r="28" spans="1:8" ht="13.5" thickBot="1">
      <c r="A28" s="44" t="s">
        <v>53</v>
      </c>
      <c r="B28" s="45">
        <f>+(B25-B24)</f>
        <v>0</v>
      </c>
      <c r="C28" s="45">
        <f aca="true" t="shared" si="1" ref="C28:H28">+(C25-C24)</f>
        <v>2485.5999999999995</v>
      </c>
      <c r="D28" s="45">
        <f t="shared" si="1"/>
        <v>1312.74</v>
      </c>
      <c r="E28" s="45">
        <f t="shared" si="1"/>
        <v>1060</v>
      </c>
      <c r="F28" s="45">
        <f t="shared" si="1"/>
        <v>1156.5</v>
      </c>
      <c r="G28" s="45">
        <f t="shared" si="1"/>
        <v>0</v>
      </c>
      <c r="H28" s="81">
        <f t="shared" si="1"/>
        <v>6014.84</v>
      </c>
    </row>
    <row r="29" ht="13.5" thickTop="1"/>
    <row r="30" spans="1:8" ht="12.75">
      <c r="A30" s="38"/>
      <c r="B30" s="22"/>
      <c r="C30" s="22"/>
      <c r="D30" s="22"/>
      <c r="E30" s="22"/>
      <c r="F30" s="22"/>
      <c r="G30" s="22"/>
      <c r="H30" s="22"/>
    </row>
    <row r="31" spans="1:7" ht="12.75">
      <c r="A31" s="24" t="s">
        <v>11</v>
      </c>
      <c r="B31" s="1" t="s">
        <v>0</v>
      </c>
      <c r="F31" s="24" t="s">
        <v>19</v>
      </c>
      <c r="G31" s="1" t="s">
        <v>20</v>
      </c>
    </row>
    <row r="32" spans="1:7" ht="12.75">
      <c r="A32" s="24" t="s">
        <v>14</v>
      </c>
      <c r="B32" s="1" t="s">
        <v>1</v>
      </c>
      <c r="F32" s="24" t="s">
        <v>12</v>
      </c>
      <c r="G32" s="1" t="s">
        <v>13</v>
      </c>
    </row>
    <row r="33" spans="1:7" ht="12.75">
      <c r="A33" s="24" t="s">
        <v>17</v>
      </c>
      <c r="B33" s="1" t="s">
        <v>2</v>
      </c>
      <c r="F33" s="24" t="s">
        <v>15</v>
      </c>
      <c r="G33" s="1" t="s">
        <v>16</v>
      </c>
    </row>
    <row r="34" spans="1:4" ht="12.75">
      <c r="A34" s="24" t="s">
        <v>18</v>
      </c>
      <c r="B34" s="1" t="s">
        <v>3</v>
      </c>
      <c r="D34" s="24"/>
    </row>
    <row r="35" spans="1:4" ht="12.75">
      <c r="A35" s="24" t="s">
        <v>58</v>
      </c>
      <c r="B35" s="1" t="s">
        <v>59</v>
      </c>
      <c r="D35" s="24"/>
    </row>
    <row r="36" spans="1:8" ht="12.75">
      <c r="A36" s="82" t="s">
        <v>103</v>
      </c>
      <c r="B36" s="82"/>
      <c r="C36" s="82"/>
      <c r="D36" s="82"/>
      <c r="E36" s="82"/>
      <c r="F36" s="82"/>
      <c r="G36" s="82"/>
      <c r="H36" s="82"/>
    </row>
  </sheetData>
  <mergeCells count="10">
    <mergeCell ref="A1:H1"/>
    <mergeCell ref="A2:H2"/>
    <mergeCell ref="A4:H4"/>
    <mergeCell ref="A14:A16"/>
    <mergeCell ref="B14:H14"/>
    <mergeCell ref="A26:B26"/>
    <mergeCell ref="A36:H36"/>
    <mergeCell ref="A6:A8"/>
    <mergeCell ref="B6:H6"/>
    <mergeCell ref="A22:B22"/>
  </mergeCells>
  <printOptions horizontalCentered="1" vertic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5">
      <selection activeCell="A41" sqref="A41"/>
    </sheetView>
  </sheetViews>
  <sheetFormatPr defaultColWidth="9.140625" defaultRowHeight="12.75"/>
  <cols>
    <col min="1" max="1" width="12.7109375" style="1" customWidth="1"/>
    <col min="2" max="7" width="10.7109375" style="1" customWidth="1"/>
    <col min="8" max="8" width="12.57421875" style="1" customWidth="1"/>
    <col min="9" max="22" width="8.28125" style="1" customWidth="1"/>
    <col min="23" max="16384" width="9.140625" style="1" customWidth="1"/>
  </cols>
  <sheetData>
    <row r="1" spans="1:10" ht="25.5">
      <c r="A1" s="90" t="s">
        <v>44</v>
      </c>
      <c r="B1" s="90"/>
      <c r="C1" s="90"/>
      <c r="D1" s="90"/>
      <c r="E1" s="90"/>
      <c r="F1" s="90"/>
      <c r="G1" s="90"/>
      <c r="H1" s="90"/>
      <c r="J1" s="2"/>
    </row>
    <row r="2" spans="1:10" ht="22.5">
      <c r="A2" s="91" t="s">
        <v>25</v>
      </c>
      <c r="B2" s="91"/>
      <c r="C2" s="91"/>
      <c r="D2" s="91"/>
      <c r="E2" s="91"/>
      <c r="F2" s="91"/>
      <c r="G2" s="91"/>
      <c r="H2" s="91"/>
      <c r="J2" s="2"/>
    </row>
    <row r="3" spans="1:10" ht="5.25" customHeight="1">
      <c r="A3" s="25"/>
      <c r="B3" s="25"/>
      <c r="C3" s="25"/>
      <c r="D3" s="25"/>
      <c r="E3" s="25"/>
      <c r="F3" s="25"/>
      <c r="G3" s="25"/>
      <c r="H3" s="25"/>
      <c r="J3" s="2"/>
    </row>
    <row r="4" spans="1:10" ht="25.5" customHeight="1">
      <c r="A4" s="92" t="s">
        <v>27</v>
      </c>
      <c r="B4" s="92"/>
      <c r="C4" s="92"/>
      <c r="D4" s="92"/>
      <c r="E4" s="92"/>
      <c r="F4" s="92"/>
      <c r="G4" s="92"/>
      <c r="H4" s="92"/>
      <c r="J4" s="2"/>
    </row>
    <row r="5" ht="6.75" customHeight="1" thickBot="1"/>
    <row r="6" spans="1:8" ht="14.25" thickBot="1" thickTop="1">
      <c r="A6" s="83" t="s">
        <v>26</v>
      </c>
      <c r="B6" s="86" t="s">
        <v>72</v>
      </c>
      <c r="C6" s="86"/>
      <c r="D6" s="86"/>
      <c r="E6" s="86"/>
      <c r="F6" s="86"/>
      <c r="G6" s="86"/>
      <c r="H6" s="87"/>
    </row>
    <row r="7" spans="1:8" ht="12.75">
      <c r="A7" s="84"/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" t="s">
        <v>10</v>
      </c>
    </row>
    <row r="8" spans="1:8" ht="13.5" thickBot="1">
      <c r="A8" s="85"/>
      <c r="B8" s="33" t="s">
        <v>102</v>
      </c>
      <c r="C8" s="6" t="s">
        <v>102</v>
      </c>
      <c r="D8" s="6" t="s">
        <v>102</v>
      </c>
      <c r="E8" s="6" t="s">
        <v>102</v>
      </c>
      <c r="F8" s="6" t="s">
        <v>102</v>
      </c>
      <c r="G8" s="6" t="s">
        <v>102</v>
      </c>
      <c r="H8" s="8" t="s">
        <v>102</v>
      </c>
    </row>
    <row r="9" spans="1:8" ht="12.75">
      <c r="A9" s="28">
        <v>1989</v>
      </c>
      <c r="B9" s="26" t="s">
        <v>39</v>
      </c>
      <c r="C9" s="26">
        <v>50</v>
      </c>
      <c r="D9" s="26">
        <v>50</v>
      </c>
      <c r="E9" s="26">
        <v>70</v>
      </c>
      <c r="F9" s="26" t="s">
        <v>39</v>
      </c>
      <c r="G9" s="11"/>
      <c r="H9" s="12"/>
    </row>
    <row r="10" spans="1:8" ht="12.75">
      <c r="A10" s="17" t="s">
        <v>40</v>
      </c>
      <c r="B10" s="27" t="s">
        <v>39</v>
      </c>
      <c r="C10" s="27">
        <v>40</v>
      </c>
      <c r="D10" s="27">
        <v>10</v>
      </c>
      <c r="E10" s="27">
        <v>25</v>
      </c>
      <c r="F10" s="27" t="s">
        <v>39</v>
      </c>
      <c r="G10" s="15"/>
      <c r="H10" s="16"/>
    </row>
    <row r="11" spans="1:8" ht="13.5" thickBot="1">
      <c r="A11" s="29" t="s">
        <v>41</v>
      </c>
      <c r="B11" s="30" t="s">
        <v>39</v>
      </c>
      <c r="C11" s="30">
        <v>100</v>
      </c>
      <c r="D11" s="30">
        <v>125</v>
      </c>
      <c r="E11" s="30">
        <v>450</v>
      </c>
      <c r="F11" s="30" t="s">
        <v>39</v>
      </c>
      <c r="G11" s="31"/>
      <c r="H11" s="32"/>
    </row>
    <row r="12" spans="1:8" ht="13.5" thickTop="1">
      <c r="A12" s="21"/>
      <c r="B12" s="22"/>
      <c r="C12" s="22"/>
      <c r="D12" s="22"/>
      <c r="E12" s="22"/>
      <c r="F12" s="22"/>
      <c r="G12" s="22"/>
      <c r="H12" s="22"/>
    </row>
    <row r="13" ht="13.5" thickBot="1"/>
    <row r="14" spans="1:8" ht="14.25" thickBot="1" thickTop="1">
      <c r="A14" s="83" t="s">
        <v>46</v>
      </c>
      <c r="B14" s="86" t="s">
        <v>72</v>
      </c>
      <c r="C14" s="86"/>
      <c r="D14" s="86"/>
      <c r="E14" s="86"/>
      <c r="F14" s="86"/>
      <c r="G14" s="86"/>
      <c r="H14" s="87"/>
    </row>
    <row r="15" spans="1:8" ht="12.75">
      <c r="A15" s="84"/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5" t="s">
        <v>10</v>
      </c>
    </row>
    <row r="16" spans="1:8" ht="13.5" thickBot="1">
      <c r="A16" s="84"/>
      <c r="B16" s="54" t="s">
        <v>21</v>
      </c>
      <c r="C16" s="55" t="s">
        <v>21</v>
      </c>
      <c r="D16" s="55" t="s">
        <v>21</v>
      </c>
      <c r="E16" s="55" t="s">
        <v>21</v>
      </c>
      <c r="F16" s="55" t="s">
        <v>21</v>
      </c>
      <c r="G16" s="55" t="s">
        <v>22</v>
      </c>
      <c r="H16" s="56" t="s">
        <v>21</v>
      </c>
    </row>
    <row r="17" spans="1:8" ht="12.75">
      <c r="A17" s="60">
        <v>1930</v>
      </c>
      <c r="B17" s="61">
        <v>8632</v>
      </c>
      <c r="C17" s="61">
        <v>3867</v>
      </c>
      <c r="D17" s="61">
        <v>230.9</v>
      </c>
      <c r="E17" s="61">
        <v>367.9</v>
      </c>
      <c r="F17" s="61">
        <v>6034.6</v>
      </c>
      <c r="G17" s="61">
        <v>488000</v>
      </c>
      <c r="H17" s="62">
        <v>13097.8</v>
      </c>
    </row>
    <row r="18" spans="1:8" ht="12.75">
      <c r="A18" s="63">
        <v>1940</v>
      </c>
      <c r="B18" s="59"/>
      <c r="C18" s="59"/>
      <c r="D18" s="59"/>
      <c r="E18" s="59"/>
      <c r="F18" s="59"/>
      <c r="G18" s="59"/>
      <c r="H18" s="64"/>
    </row>
    <row r="19" spans="1:8" ht="12.75">
      <c r="A19" s="63">
        <v>1975</v>
      </c>
      <c r="B19" s="59"/>
      <c r="C19" s="59"/>
      <c r="D19" s="59"/>
      <c r="E19" s="59"/>
      <c r="F19" s="59"/>
      <c r="G19" s="59"/>
      <c r="H19" s="64"/>
    </row>
    <row r="20" spans="1:8" ht="12.75">
      <c r="A20" s="63">
        <v>1989</v>
      </c>
      <c r="B20" s="59">
        <v>8693</v>
      </c>
      <c r="C20" s="59">
        <v>3417</v>
      </c>
      <c r="D20" s="59">
        <v>2144</v>
      </c>
      <c r="E20" s="59">
        <v>459</v>
      </c>
      <c r="F20" s="59">
        <v>7011</v>
      </c>
      <c r="G20" s="59">
        <v>770460</v>
      </c>
      <c r="H20" s="64">
        <v>14713</v>
      </c>
    </row>
    <row r="21" spans="1:8" ht="13.5" thickBot="1">
      <c r="A21" s="67" t="s">
        <v>40</v>
      </c>
      <c r="B21" s="65">
        <v>8519</v>
      </c>
      <c r="C21" s="65">
        <v>3348</v>
      </c>
      <c r="D21" s="65">
        <v>2102</v>
      </c>
      <c r="E21" s="65">
        <v>436</v>
      </c>
      <c r="F21" s="65">
        <v>7151</v>
      </c>
      <c r="G21" s="65">
        <v>778165</v>
      </c>
      <c r="H21" s="66">
        <v>14405</v>
      </c>
    </row>
    <row r="22" spans="1:8" ht="12.75">
      <c r="A22" s="93" t="s">
        <v>48</v>
      </c>
      <c r="B22" s="94"/>
      <c r="C22" s="57"/>
      <c r="D22" s="57"/>
      <c r="E22" s="57"/>
      <c r="F22" s="57"/>
      <c r="G22" s="57"/>
      <c r="H22" s="58"/>
    </row>
    <row r="23" spans="1:8" ht="12.75">
      <c r="A23" s="41" t="s">
        <v>55</v>
      </c>
      <c r="B23" s="15">
        <f>+(B20)</f>
        <v>8693</v>
      </c>
      <c r="C23" s="15">
        <f>+($C$20*(C9/100))</f>
        <v>1708.5</v>
      </c>
      <c r="D23" s="15">
        <f>+($D$20*(D9/100))</f>
        <v>1072</v>
      </c>
      <c r="E23" s="15">
        <f>+($E$20*(E9/100))</f>
        <v>321.29999999999995</v>
      </c>
      <c r="F23" s="15">
        <f>+(F20)</f>
        <v>7011</v>
      </c>
      <c r="G23" s="15">
        <f>+(G20)</f>
        <v>770460</v>
      </c>
      <c r="H23" s="16">
        <f>SUM(B23:F23)</f>
        <v>18805.8</v>
      </c>
    </row>
    <row r="24" spans="1:8" ht="12.75">
      <c r="A24" s="41" t="s">
        <v>56</v>
      </c>
      <c r="B24" s="15">
        <f>+(B21)</f>
        <v>8519</v>
      </c>
      <c r="C24" s="15">
        <f>+($C$20*(C10/100))</f>
        <v>1366.8000000000002</v>
      </c>
      <c r="D24" s="15">
        <f>+($D$20*(D10/100))</f>
        <v>214.4</v>
      </c>
      <c r="E24" s="15">
        <f>+($E$20*(E10/100))</f>
        <v>114.75</v>
      </c>
      <c r="F24" s="15">
        <f>+(F21)</f>
        <v>7151</v>
      </c>
      <c r="G24" s="15">
        <f>+(G21)</f>
        <v>778165</v>
      </c>
      <c r="H24" s="16">
        <f>SUM(B24:F24)</f>
        <v>17365.949999999997</v>
      </c>
    </row>
    <row r="25" spans="1:8" ht="13.5" thickBot="1">
      <c r="A25" s="49" t="s">
        <v>57</v>
      </c>
      <c r="B25" s="48">
        <f>+(B21)</f>
        <v>8519</v>
      </c>
      <c r="C25" s="48">
        <f>+($C$20*(C11/100))</f>
        <v>3417</v>
      </c>
      <c r="D25" s="48">
        <f>+($D$20*(D11/100))</f>
        <v>2680</v>
      </c>
      <c r="E25" s="48">
        <f>+($E$20*(E11/100))</f>
        <v>2065.5</v>
      </c>
      <c r="F25" s="48">
        <f>+(F21)</f>
        <v>7151</v>
      </c>
      <c r="G25" s="48">
        <f>+(G21)</f>
        <v>778165</v>
      </c>
      <c r="H25" s="16">
        <f>SUM(B25:F25)</f>
        <v>23832.5</v>
      </c>
    </row>
    <row r="26" spans="1:8" ht="12.75">
      <c r="A26" s="88" t="s">
        <v>47</v>
      </c>
      <c r="B26" s="89"/>
      <c r="C26" s="39"/>
      <c r="D26" s="39"/>
      <c r="E26" s="39"/>
      <c r="F26" s="39"/>
      <c r="G26" s="39"/>
      <c r="H26" s="40"/>
    </row>
    <row r="27" spans="1:8" ht="12.75">
      <c r="A27" s="41" t="s">
        <v>52</v>
      </c>
      <c r="B27" s="42">
        <f>+(B25-B23)</f>
        <v>-174</v>
      </c>
      <c r="C27" s="42">
        <f aca="true" t="shared" si="0" ref="C27:H27">+(C25-C23)</f>
        <v>1708.5</v>
      </c>
      <c r="D27" s="42">
        <f t="shared" si="0"/>
        <v>1608</v>
      </c>
      <c r="E27" s="42">
        <f t="shared" si="0"/>
        <v>1744.2</v>
      </c>
      <c r="F27" s="42">
        <f t="shared" si="0"/>
        <v>140</v>
      </c>
      <c r="G27" s="42">
        <f t="shared" si="0"/>
        <v>7705</v>
      </c>
      <c r="H27" s="43">
        <f t="shared" si="0"/>
        <v>5026.700000000001</v>
      </c>
    </row>
    <row r="28" spans="1:8" ht="13.5" thickBot="1">
      <c r="A28" s="44" t="s">
        <v>53</v>
      </c>
      <c r="B28" s="45">
        <f>+(B25-B24)</f>
        <v>0</v>
      </c>
      <c r="C28" s="45">
        <f aca="true" t="shared" si="1" ref="C28:H28">+(C25-C24)</f>
        <v>2050.2</v>
      </c>
      <c r="D28" s="45">
        <f t="shared" si="1"/>
        <v>2465.6</v>
      </c>
      <c r="E28" s="45">
        <f t="shared" si="1"/>
        <v>1950.75</v>
      </c>
      <c r="F28" s="45">
        <f t="shared" si="1"/>
        <v>0</v>
      </c>
      <c r="G28" s="45">
        <f t="shared" si="1"/>
        <v>0</v>
      </c>
      <c r="H28" s="81">
        <f t="shared" si="1"/>
        <v>6466.550000000003</v>
      </c>
    </row>
    <row r="29" ht="13.5" thickTop="1"/>
    <row r="30" spans="1:8" ht="12.75">
      <c r="A30" s="38"/>
      <c r="B30" s="22"/>
      <c r="C30" s="22"/>
      <c r="D30" s="22"/>
      <c r="E30" s="22"/>
      <c r="F30" s="22"/>
      <c r="G30" s="22"/>
      <c r="H30" s="22"/>
    </row>
    <row r="31" spans="1:7" ht="12.75">
      <c r="A31" s="24" t="s">
        <v>11</v>
      </c>
      <c r="B31" s="1" t="s">
        <v>0</v>
      </c>
      <c r="F31" s="24" t="s">
        <v>19</v>
      </c>
      <c r="G31" s="1" t="s">
        <v>20</v>
      </c>
    </row>
    <row r="32" spans="1:7" ht="12.75">
      <c r="A32" s="24" t="s">
        <v>14</v>
      </c>
      <c r="B32" s="1" t="s">
        <v>1</v>
      </c>
      <c r="F32" s="24" t="s">
        <v>12</v>
      </c>
      <c r="G32" s="1" t="s">
        <v>13</v>
      </c>
    </row>
    <row r="33" spans="1:7" ht="12.75">
      <c r="A33" s="24" t="s">
        <v>17</v>
      </c>
      <c r="B33" s="1" t="s">
        <v>2</v>
      </c>
      <c r="F33" s="24" t="s">
        <v>15</v>
      </c>
      <c r="G33" s="1" t="s">
        <v>16</v>
      </c>
    </row>
    <row r="34" spans="1:4" ht="12.75">
      <c r="A34" s="24" t="s">
        <v>18</v>
      </c>
      <c r="B34" s="1" t="s">
        <v>3</v>
      </c>
      <c r="D34" s="24"/>
    </row>
    <row r="35" spans="1:4" ht="12.75">
      <c r="A35" s="24" t="s">
        <v>58</v>
      </c>
      <c r="B35" s="1" t="s">
        <v>59</v>
      </c>
      <c r="D35" s="24"/>
    </row>
    <row r="36" spans="1:8" ht="12.75">
      <c r="A36" s="82" t="s">
        <v>103</v>
      </c>
      <c r="B36" s="82"/>
      <c r="C36" s="82"/>
      <c r="D36" s="82"/>
      <c r="E36" s="82"/>
      <c r="F36" s="82"/>
      <c r="G36" s="82"/>
      <c r="H36" s="82"/>
    </row>
  </sheetData>
  <mergeCells count="10">
    <mergeCell ref="A36:H36"/>
    <mergeCell ref="A6:A8"/>
    <mergeCell ref="B6:H6"/>
    <mergeCell ref="A1:H1"/>
    <mergeCell ref="A2:H2"/>
    <mergeCell ref="A4:H4"/>
    <mergeCell ref="A14:A16"/>
    <mergeCell ref="B14:H14"/>
    <mergeCell ref="A22:B22"/>
    <mergeCell ref="A26:B26"/>
  </mergeCells>
  <printOptions horizontalCentered="1" vertic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20">
      <selection activeCell="A41" sqref="A41"/>
    </sheetView>
  </sheetViews>
  <sheetFormatPr defaultColWidth="9.140625" defaultRowHeight="12.75"/>
  <cols>
    <col min="1" max="1" width="12.7109375" style="1" customWidth="1"/>
    <col min="2" max="7" width="10.7109375" style="1" customWidth="1"/>
    <col min="8" max="8" width="12.57421875" style="1" customWidth="1"/>
    <col min="9" max="22" width="8.28125" style="1" customWidth="1"/>
    <col min="23" max="16384" width="9.140625" style="1" customWidth="1"/>
  </cols>
  <sheetData>
    <row r="1" spans="1:10" ht="25.5">
      <c r="A1" s="90" t="s">
        <v>45</v>
      </c>
      <c r="B1" s="90"/>
      <c r="C1" s="90"/>
      <c r="D1" s="90"/>
      <c r="E1" s="90"/>
      <c r="F1" s="90"/>
      <c r="G1" s="90"/>
      <c r="H1" s="90"/>
      <c r="J1" s="2"/>
    </row>
    <row r="2" spans="1:10" ht="22.5">
      <c r="A2" s="91" t="s">
        <v>25</v>
      </c>
      <c r="B2" s="91"/>
      <c r="C2" s="91"/>
      <c r="D2" s="91"/>
      <c r="E2" s="91"/>
      <c r="F2" s="91"/>
      <c r="G2" s="91"/>
      <c r="H2" s="91"/>
      <c r="J2" s="2"/>
    </row>
    <row r="3" spans="1:10" ht="5.25" customHeight="1">
      <c r="A3" s="25"/>
      <c r="B3" s="25"/>
      <c r="C3" s="25"/>
      <c r="D3" s="25"/>
      <c r="E3" s="25"/>
      <c r="F3" s="25"/>
      <c r="G3" s="25"/>
      <c r="H3" s="25"/>
      <c r="J3" s="2"/>
    </row>
    <row r="4" spans="1:10" ht="25.5" customHeight="1">
      <c r="A4" s="92" t="s">
        <v>27</v>
      </c>
      <c r="B4" s="92"/>
      <c r="C4" s="92"/>
      <c r="D4" s="92"/>
      <c r="E4" s="92"/>
      <c r="F4" s="92"/>
      <c r="G4" s="92"/>
      <c r="H4" s="92"/>
      <c r="J4" s="2"/>
    </row>
    <row r="5" ht="6.75" customHeight="1" thickBot="1"/>
    <row r="6" spans="1:8" ht="14.25" thickBot="1" thickTop="1">
      <c r="A6" s="83" t="s">
        <v>26</v>
      </c>
      <c r="B6" s="86" t="s">
        <v>71</v>
      </c>
      <c r="C6" s="86"/>
      <c r="D6" s="86"/>
      <c r="E6" s="86"/>
      <c r="F6" s="86"/>
      <c r="G6" s="86"/>
      <c r="H6" s="87"/>
    </row>
    <row r="7" spans="1:8" ht="12.75">
      <c r="A7" s="84"/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" t="s">
        <v>10</v>
      </c>
    </row>
    <row r="8" spans="1:8" ht="13.5" thickBot="1">
      <c r="A8" s="85"/>
      <c r="B8" s="33" t="s">
        <v>102</v>
      </c>
      <c r="C8" s="6" t="s">
        <v>102</v>
      </c>
      <c r="D8" s="6" t="s">
        <v>102</v>
      </c>
      <c r="E8" s="6" t="s">
        <v>102</v>
      </c>
      <c r="F8" s="6" t="s">
        <v>102</v>
      </c>
      <c r="G8" s="6" t="s">
        <v>102</v>
      </c>
      <c r="H8" s="8" t="s">
        <v>102</v>
      </c>
    </row>
    <row r="9" spans="1:8" ht="12.75">
      <c r="A9" s="28">
        <v>1989</v>
      </c>
      <c r="B9" s="26" t="s">
        <v>39</v>
      </c>
      <c r="C9" s="26">
        <v>50</v>
      </c>
      <c r="D9" s="26">
        <v>5</v>
      </c>
      <c r="E9" s="26">
        <v>5</v>
      </c>
      <c r="F9" s="26"/>
      <c r="G9" s="11"/>
      <c r="H9" s="12"/>
    </row>
    <row r="10" spans="1:8" ht="12.75">
      <c r="A10" s="17" t="s">
        <v>40</v>
      </c>
      <c r="B10" s="27" t="s">
        <v>39</v>
      </c>
      <c r="C10" s="27">
        <v>20</v>
      </c>
      <c r="D10" s="27">
        <v>2</v>
      </c>
      <c r="E10" s="27">
        <v>1</v>
      </c>
      <c r="F10" s="27"/>
      <c r="G10" s="15"/>
      <c r="H10" s="16"/>
    </row>
    <row r="11" spans="1:8" ht="13.5" thickBot="1">
      <c r="A11" s="29" t="s">
        <v>41</v>
      </c>
      <c r="B11" s="30" t="s">
        <v>39</v>
      </c>
      <c r="C11" s="30">
        <v>120</v>
      </c>
      <c r="D11" s="30">
        <v>300</v>
      </c>
      <c r="E11" s="30">
        <v>150</v>
      </c>
      <c r="F11" s="30"/>
      <c r="G11" s="31"/>
      <c r="H11" s="32"/>
    </row>
    <row r="12" spans="1:8" ht="13.5" thickTop="1">
      <c r="A12" s="21"/>
      <c r="B12" s="22"/>
      <c r="C12" s="22"/>
      <c r="D12" s="22"/>
      <c r="E12" s="22"/>
      <c r="F12" s="22"/>
      <c r="G12" s="22"/>
      <c r="H12" s="22"/>
    </row>
    <row r="13" ht="13.5" thickBot="1"/>
    <row r="14" spans="1:8" ht="14.25" thickBot="1" thickTop="1">
      <c r="A14" s="83" t="s">
        <v>46</v>
      </c>
      <c r="B14" s="86" t="s">
        <v>71</v>
      </c>
      <c r="C14" s="86"/>
      <c r="D14" s="86"/>
      <c r="E14" s="86"/>
      <c r="F14" s="86"/>
      <c r="G14" s="86"/>
      <c r="H14" s="87"/>
    </row>
    <row r="15" spans="1:8" ht="12.75">
      <c r="A15" s="84"/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5" t="s">
        <v>10</v>
      </c>
    </row>
    <row r="16" spans="1:8" ht="13.5" thickBot="1">
      <c r="A16" s="84"/>
      <c r="B16" s="54" t="s">
        <v>21</v>
      </c>
      <c r="C16" s="55" t="s">
        <v>21</v>
      </c>
      <c r="D16" s="55" t="s">
        <v>21</v>
      </c>
      <c r="E16" s="55" t="s">
        <v>21</v>
      </c>
      <c r="F16" s="55" t="s">
        <v>21</v>
      </c>
      <c r="G16" s="55" t="s">
        <v>22</v>
      </c>
      <c r="H16" s="56" t="s">
        <v>21</v>
      </c>
    </row>
    <row r="17" spans="1:8" ht="12.75">
      <c r="A17" s="60">
        <v>1930</v>
      </c>
      <c r="B17" s="61">
        <v>5722</v>
      </c>
      <c r="C17" s="61">
        <v>2962</v>
      </c>
      <c r="D17" s="61">
        <v>124</v>
      </c>
      <c r="E17" s="61">
        <v>18</v>
      </c>
      <c r="F17" s="61">
        <v>4908</v>
      </c>
      <c r="G17" s="61">
        <v>350900</v>
      </c>
      <c r="H17" s="62">
        <v>8826</v>
      </c>
    </row>
    <row r="18" spans="1:8" ht="12.75">
      <c r="A18" s="63">
        <v>1940</v>
      </c>
      <c r="B18" s="59"/>
      <c r="C18" s="59"/>
      <c r="D18" s="59"/>
      <c r="E18" s="59"/>
      <c r="F18" s="59"/>
      <c r="G18" s="59"/>
      <c r="H18" s="64"/>
    </row>
    <row r="19" spans="1:8" ht="12.75">
      <c r="A19" s="63">
        <v>1975</v>
      </c>
      <c r="B19" s="59">
        <v>11218</v>
      </c>
      <c r="C19" s="59">
        <v>3677</v>
      </c>
      <c r="D19" s="59">
        <v>1080</v>
      </c>
      <c r="E19" s="59">
        <v>1297</v>
      </c>
      <c r="F19" s="59">
        <v>6406.5</v>
      </c>
      <c r="G19" s="59">
        <v>603900</v>
      </c>
      <c r="H19" s="64">
        <v>17272</v>
      </c>
    </row>
    <row r="20" spans="1:8" ht="12.75">
      <c r="A20" s="63">
        <v>1989</v>
      </c>
      <c r="B20" s="59">
        <v>10667</v>
      </c>
      <c r="C20" s="59">
        <v>3589</v>
      </c>
      <c r="D20" s="59">
        <v>1440</v>
      </c>
      <c r="E20" s="59">
        <v>819</v>
      </c>
      <c r="F20" s="59">
        <v>6386</v>
      </c>
      <c r="G20" s="59">
        <v>593500</v>
      </c>
      <c r="H20" s="64">
        <v>16515</v>
      </c>
    </row>
    <row r="21" spans="1:8" ht="13.5" thickBot="1">
      <c r="A21" s="67" t="s">
        <v>40</v>
      </c>
      <c r="B21" s="65">
        <v>10562</v>
      </c>
      <c r="C21" s="65">
        <v>3185</v>
      </c>
      <c r="D21" s="65">
        <v>1192</v>
      </c>
      <c r="E21" s="65">
        <v>434</v>
      </c>
      <c r="F21" s="65">
        <v>6386</v>
      </c>
      <c r="G21" s="65">
        <v>593500</v>
      </c>
      <c r="H21" s="66">
        <v>15373</v>
      </c>
    </row>
    <row r="22" spans="1:8" ht="12.75">
      <c r="A22" s="93" t="s">
        <v>48</v>
      </c>
      <c r="B22" s="94"/>
      <c r="C22" s="57"/>
      <c r="D22" s="57"/>
      <c r="E22" s="57"/>
      <c r="F22" s="57"/>
      <c r="G22" s="57"/>
      <c r="H22" s="58"/>
    </row>
    <row r="23" spans="1:8" ht="12.75">
      <c r="A23" s="41" t="s">
        <v>55</v>
      </c>
      <c r="B23" s="15">
        <f>+(B20)</f>
        <v>10667</v>
      </c>
      <c r="C23" s="15">
        <f>+($C$20*(C9/100))</f>
        <v>1794.5</v>
      </c>
      <c r="D23" s="15">
        <f>+($D$20*(D9/100))</f>
        <v>72</v>
      </c>
      <c r="E23" s="15">
        <f>+($E$20*(E9/100))</f>
        <v>40.95</v>
      </c>
      <c r="F23" s="15">
        <f>+(F20)</f>
        <v>6386</v>
      </c>
      <c r="G23" s="15">
        <f>+(G20)</f>
        <v>593500</v>
      </c>
      <c r="H23" s="16">
        <f>SUM(B23:F23)</f>
        <v>18960.45</v>
      </c>
    </row>
    <row r="24" spans="1:8" ht="12.75">
      <c r="A24" s="41" t="s">
        <v>56</v>
      </c>
      <c r="B24" s="15">
        <f>+(B21)</f>
        <v>10562</v>
      </c>
      <c r="C24" s="15">
        <f>+($C$20*(C10/100))</f>
        <v>717.8000000000001</v>
      </c>
      <c r="D24" s="15">
        <f>+($D$20*(D10/100))</f>
        <v>28.8</v>
      </c>
      <c r="E24" s="15">
        <f>+($E$20*(E10/100))</f>
        <v>8.19</v>
      </c>
      <c r="F24" s="15">
        <f>+(F21)</f>
        <v>6386</v>
      </c>
      <c r="G24" s="15">
        <f>+(G21)</f>
        <v>593500</v>
      </c>
      <c r="H24" s="16">
        <f>SUM(B24:F24)</f>
        <v>17702.79</v>
      </c>
    </row>
    <row r="25" spans="1:8" ht="13.5" thickBot="1">
      <c r="A25" s="49" t="s">
        <v>57</v>
      </c>
      <c r="B25" s="48">
        <f>+(B21)</f>
        <v>10562</v>
      </c>
      <c r="C25" s="48">
        <f>+($C$20*(C11/100))</f>
        <v>4306.8</v>
      </c>
      <c r="D25" s="48">
        <f>+($D$20*(D11/100))</f>
        <v>4320</v>
      </c>
      <c r="E25" s="48">
        <f>+($E$20*(E11/100))</f>
        <v>1228.5</v>
      </c>
      <c r="F25" s="48">
        <f>+(F21)</f>
        <v>6386</v>
      </c>
      <c r="G25" s="48">
        <f>+(G21)</f>
        <v>593500</v>
      </c>
      <c r="H25" s="16">
        <f>SUM(B25:F25)</f>
        <v>26803.3</v>
      </c>
    </row>
    <row r="26" spans="1:8" ht="12.75">
      <c r="A26" s="88" t="s">
        <v>47</v>
      </c>
      <c r="B26" s="89"/>
      <c r="C26" s="39"/>
      <c r="D26" s="39"/>
      <c r="E26" s="39"/>
      <c r="F26" s="39"/>
      <c r="G26" s="39"/>
      <c r="H26" s="40"/>
    </row>
    <row r="27" spans="1:8" ht="12.75">
      <c r="A27" s="41" t="s">
        <v>52</v>
      </c>
      <c r="B27" s="42">
        <f>+(B25-B23)</f>
        <v>-105</v>
      </c>
      <c r="C27" s="42">
        <f aca="true" t="shared" si="0" ref="C27:H27">+(C25-C23)</f>
        <v>2512.3</v>
      </c>
      <c r="D27" s="42">
        <f t="shared" si="0"/>
        <v>4248</v>
      </c>
      <c r="E27" s="42">
        <f t="shared" si="0"/>
        <v>1187.55</v>
      </c>
      <c r="F27" s="42">
        <f t="shared" si="0"/>
        <v>0</v>
      </c>
      <c r="G27" s="42">
        <f t="shared" si="0"/>
        <v>0</v>
      </c>
      <c r="H27" s="43">
        <f t="shared" si="0"/>
        <v>7842.8499999999985</v>
      </c>
    </row>
    <row r="28" spans="1:8" ht="13.5" thickBot="1">
      <c r="A28" s="44" t="s">
        <v>53</v>
      </c>
      <c r="B28" s="45">
        <f>+(B25-B24)</f>
        <v>0</v>
      </c>
      <c r="C28" s="45">
        <f aca="true" t="shared" si="1" ref="C28:H28">+(C25-C24)</f>
        <v>3589</v>
      </c>
      <c r="D28" s="45">
        <f t="shared" si="1"/>
        <v>4291.2</v>
      </c>
      <c r="E28" s="45">
        <f t="shared" si="1"/>
        <v>1220.31</v>
      </c>
      <c r="F28" s="45">
        <f t="shared" si="1"/>
        <v>0</v>
      </c>
      <c r="G28" s="45">
        <f t="shared" si="1"/>
        <v>0</v>
      </c>
      <c r="H28" s="81">
        <f t="shared" si="1"/>
        <v>9100.509999999998</v>
      </c>
    </row>
    <row r="29" ht="13.5" thickTop="1"/>
    <row r="30" spans="1:8" ht="12.75">
      <c r="A30" s="38"/>
      <c r="B30" s="22"/>
      <c r="C30" s="22"/>
      <c r="D30" s="22"/>
      <c r="E30" s="22"/>
      <c r="F30" s="22"/>
      <c r="G30" s="22"/>
      <c r="H30" s="22"/>
    </row>
    <row r="31" spans="1:7" ht="12.75">
      <c r="A31" s="24" t="s">
        <v>11</v>
      </c>
      <c r="B31" s="1" t="s">
        <v>0</v>
      </c>
      <c r="F31" s="24" t="s">
        <v>19</v>
      </c>
      <c r="G31" s="1" t="s">
        <v>20</v>
      </c>
    </row>
    <row r="32" spans="1:7" ht="12.75">
      <c r="A32" s="24" t="s">
        <v>14</v>
      </c>
      <c r="B32" s="1" t="s">
        <v>1</v>
      </c>
      <c r="F32" s="24" t="s">
        <v>12</v>
      </c>
      <c r="G32" s="1" t="s">
        <v>13</v>
      </c>
    </row>
    <row r="33" spans="1:7" ht="12.75">
      <c r="A33" s="24" t="s">
        <v>17</v>
      </c>
      <c r="B33" s="1" t="s">
        <v>2</v>
      </c>
      <c r="F33" s="24" t="s">
        <v>15</v>
      </c>
      <c r="G33" s="1" t="s">
        <v>16</v>
      </c>
    </row>
    <row r="34" spans="1:4" ht="12.75">
      <c r="A34" s="24" t="s">
        <v>18</v>
      </c>
      <c r="B34" s="1" t="s">
        <v>3</v>
      </c>
      <c r="D34" s="24"/>
    </row>
    <row r="35" spans="1:4" ht="12.75">
      <c r="A35" s="24" t="s">
        <v>58</v>
      </c>
      <c r="B35" s="1" t="s">
        <v>59</v>
      </c>
      <c r="D35" s="24"/>
    </row>
    <row r="36" spans="1:8" ht="12.75">
      <c r="A36" s="82" t="s">
        <v>103</v>
      </c>
      <c r="B36" s="82"/>
      <c r="C36" s="82"/>
      <c r="D36" s="82"/>
      <c r="E36" s="82"/>
      <c r="F36" s="82"/>
      <c r="G36" s="82"/>
      <c r="H36" s="82"/>
    </row>
  </sheetData>
  <mergeCells count="10">
    <mergeCell ref="A36:H36"/>
    <mergeCell ref="A6:A8"/>
    <mergeCell ref="B6:H6"/>
    <mergeCell ref="A1:H1"/>
    <mergeCell ref="A2:H2"/>
    <mergeCell ref="A4:H4"/>
    <mergeCell ref="A14:A16"/>
    <mergeCell ref="B14:H14"/>
    <mergeCell ref="A22:B22"/>
    <mergeCell ref="A26:B26"/>
  </mergeCells>
  <printOptions horizontalCentered="1" vertic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9">
      <selection activeCell="A41" sqref="A41"/>
    </sheetView>
  </sheetViews>
  <sheetFormatPr defaultColWidth="9.140625" defaultRowHeight="12.75"/>
  <cols>
    <col min="1" max="1" width="12.7109375" style="1" customWidth="1"/>
    <col min="2" max="7" width="10.7109375" style="1" customWidth="1"/>
    <col min="8" max="8" width="12.57421875" style="1" customWidth="1"/>
    <col min="9" max="22" width="8.28125" style="1" customWidth="1"/>
    <col min="23" max="16384" width="9.140625" style="1" customWidth="1"/>
  </cols>
  <sheetData>
    <row r="1" spans="1:10" ht="25.5">
      <c r="A1" s="90" t="s">
        <v>24</v>
      </c>
      <c r="B1" s="90"/>
      <c r="C1" s="90"/>
      <c r="D1" s="90"/>
      <c r="E1" s="90"/>
      <c r="F1" s="90"/>
      <c r="G1" s="90"/>
      <c r="H1" s="90"/>
      <c r="J1" s="2"/>
    </row>
    <row r="2" spans="1:10" ht="22.5">
      <c r="A2" s="91" t="s">
        <v>25</v>
      </c>
      <c r="B2" s="91"/>
      <c r="C2" s="91"/>
      <c r="D2" s="91"/>
      <c r="E2" s="91"/>
      <c r="F2" s="91"/>
      <c r="G2" s="91"/>
      <c r="H2" s="91"/>
      <c r="J2" s="2"/>
    </row>
    <row r="3" spans="1:10" ht="5.25" customHeight="1">
      <c r="A3" s="25"/>
      <c r="B3" s="25"/>
      <c r="C3" s="25"/>
      <c r="D3" s="25"/>
      <c r="E3" s="25"/>
      <c r="F3" s="25"/>
      <c r="G3" s="25"/>
      <c r="H3" s="25"/>
      <c r="J3" s="2"/>
    </row>
    <row r="4" spans="1:10" ht="25.5" customHeight="1">
      <c r="A4" s="92" t="s">
        <v>27</v>
      </c>
      <c r="B4" s="92"/>
      <c r="C4" s="92"/>
      <c r="D4" s="92"/>
      <c r="E4" s="92"/>
      <c r="F4" s="92"/>
      <c r="G4" s="92"/>
      <c r="H4" s="92"/>
      <c r="J4" s="2"/>
    </row>
    <row r="5" ht="4.5" customHeight="1" thickBot="1"/>
    <row r="6" spans="1:8" ht="14.25" thickBot="1" thickTop="1">
      <c r="A6" s="83" t="s">
        <v>46</v>
      </c>
      <c r="B6" s="86" t="s">
        <v>42</v>
      </c>
      <c r="C6" s="86"/>
      <c r="D6" s="86"/>
      <c r="E6" s="86"/>
      <c r="F6" s="86"/>
      <c r="G6" s="86"/>
      <c r="H6" s="87"/>
    </row>
    <row r="7" spans="1:8" ht="12.75">
      <c r="A7" s="84"/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" t="s">
        <v>10</v>
      </c>
    </row>
    <row r="8" spans="1:10" ht="13.5" thickBot="1">
      <c r="A8" s="85"/>
      <c r="B8" s="33" t="s">
        <v>102</v>
      </c>
      <c r="C8" s="6" t="s">
        <v>102</v>
      </c>
      <c r="D8" s="6" t="s">
        <v>102</v>
      </c>
      <c r="E8" s="6" t="s">
        <v>102</v>
      </c>
      <c r="F8" s="6" t="s">
        <v>102</v>
      </c>
      <c r="G8" s="6" t="s">
        <v>102</v>
      </c>
      <c r="H8" s="8" t="s">
        <v>102</v>
      </c>
      <c r="J8" s="20"/>
    </row>
    <row r="9" spans="1:10" ht="12.75">
      <c r="A9" s="28">
        <v>1989</v>
      </c>
      <c r="B9" s="26" t="s">
        <v>39</v>
      </c>
      <c r="C9" s="26">
        <v>45</v>
      </c>
      <c r="D9" s="26">
        <v>10</v>
      </c>
      <c r="E9" s="26" t="s">
        <v>39</v>
      </c>
      <c r="F9" s="26" t="s">
        <v>39</v>
      </c>
      <c r="G9" s="26" t="s">
        <v>39</v>
      </c>
      <c r="H9" s="50" t="s">
        <v>39</v>
      </c>
      <c r="J9" s="20"/>
    </row>
    <row r="10" spans="1:10" ht="12.75">
      <c r="A10" s="17" t="s">
        <v>40</v>
      </c>
      <c r="B10" s="27" t="s">
        <v>39</v>
      </c>
      <c r="C10" s="27">
        <v>35</v>
      </c>
      <c r="D10" s="27">
        <v>5</v>
      </c>
      <c r="E10" s="27" t="s">
        <v>39</v>
      </c>
      <c r="F10" s="27" t="s">
        <v>39</v>
      </c>
      <c r="G10" s="27" t="s">
        <v>39</v>
      </c>
      <c r="H10" s="51" t="s">
        <v>39</v>
      </c>
      <c r="J10" s="20"/>
    </row>
    <row r="11" spans="1:10" ht="13.5" thickBot="1">
      <c r="A11" s="29" t="s">
        <v>41</v>
      </c>
      <c r="B11" s="30" t="s">
        <v>39</v>
      </c>
      <c r="C11" s="30">
        <v>55</v>
      </c>
      <c r="D11" s="30">
        <v>40</v>
      </c>
      <c r="E11" s="30" t="s">
        <v>39</v>
      </c>
      <c r="F11" s="30" t="s">
        <v>39</v>
      </c>
      <c r="G11" s="30" t="s">
        <v>39</v>
      </c>
      <c r="H11" s="52" t="s">
        <v>39</v>
      </c>
      <c r="J11" s="20"/>
    </row>
    <row r="12" spans="1:10" ht="13.5" thickTop="1">
      <c r="A12" s="21"/>
      <c r="B12" s="22"/>
      <c r="C12" s="22"/>
      <c r="D12" s="22"/>
      <c r="E12" s="22"/>
      <c r="F12" s="22"/>
      <c r="G12" s="22"/>
      <c r="H12" s="22"/>
      <c r="J12" s="20"/>
    </row>
    <row r="13" ht="13.5" thickBot="1"/>
    <row r="14" spans="1:8" ht="14.25" thickBot="1" thickTop="1">
      <c r="A14" s="83" t="s">
        <v>46</v>
      </c>
      <c r="B14" s="86" t="s">
        <v>23</v>
      </c>
      <c r="C14" s="86"/>
      <c r="D14" s="86"/>
      <c r="E14" s="86"/>
      <c r="F14" s="86"/>
      <c r="G14" s="86"/>
      <c r="H14" s="87"/>
    </row>
    <row r="15" spans="1:8" ht="12.75">
      <c r="A15" s="84"/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5" t="s">
        <v>10</v>
      </c>
    </row>
    <row r="16" spans="1:8" ht="13.5" thickBot="1">
      <c r="A16" s="85"/>
      <c r="B16" s="6" t="s">
        <v>21</v>
      </c>
      <c r="C16" s="7" t="s">
        <v>21</v>
      </c>
      <c r="D16" s="7" t="s">
        <v>21</v>
      </c>
      <c r="E16" s="7" t="s">
        <v>21</v>
      </c>
      <c r="F16" s="7" t="s">
        <v>21</v>
      </c>
      <c r="G16" s="7" t="s">
        <v>22</v>
      </c>
      <c r="H16" s="8" t="s">
        <v>21</v>
      </c>
    </row>
    <row r="17" spans="1:8" ht="12.75">
      <c r="A17" s="9">
        <v>1930</v>
      </c>
      <c r="B17" s="10">
        <v>5487</v>
      </c>
      <c r="C17" s="11">
        <v>2348.8</v>
      </c>
      <c r="D17" s="11">
        <v>1164</v>
      </c>
      <c r="E17" s="11">
        <v>1051.9</v>
      </c>
      <c r="F17" s="11">
        <v>6322.1</v>
      </c>
      <c r="G17" s="11">
        <v>531200</v>
      </c>
      <c r="H17" s="12">
        <v>10051.7</v>
      </c>
    </row>
    <row r="18" spans="1:8" ht="12.75">
      <c r="A18" s="13">
        <v>1940</v>
      </c>
      <c r="B18" s="14">
        <v>14736</v>
      </c>
      <c r="C18" s="15">
        <v>5307</v>
      </c>
      <c r="D18" s="15">
        <v>2860.5</v>
      </c>
      <c r="E18" s="15">
        <v>361.5</v>
      </c>
      <c r="F18" s="15">
        <v>4178.5</v>
      </c>
      <c r="G18" s="15">
        <v>702700</v>
      </c>
      <c r="H18" s="16">
        <v>23265</v>
      </c>
    </row>
    <row r="19" spans="1:8" ht="12.75">
      <c r="A19" s="13">
        <v>1975</v>
      </c>
      <c r="B19" s="14">
        <v>9847</v>
      </c>
      <c r="C19" s="15">
        <v>5264</v>
      </c>
      <c r="D19" s="15">
        <v>2957</v>
      </c>
      <c r="E19" s="15">
        <v>276</v>
      </c>
      <c r="F19" s="15">
        <v>5027</v>
      </c>
      <c r="G19" s="15">
        <v>888900</v>
      </c>
      <c r="H19" s="16">
        <v>18344</v>
      </c>
    </row>
    <row r="20" spans="1:8" ht="12.75">
      <c r="A20" s="13">
        <v>1989</v>
      </c>
      <c r="B20" s="14">
        <v>12277</v>
      </c>
      <c r="C20" s="15">
        <v>2040.5</v>
      </c>
      <c r="D20" s="15">
        <v>4389.6</v>
      </c>
      <c r="E20" s="15">
        <v>329.5</v>
      </c>
      <c r="F20" s="15">
        <v>4436.6</v>
      </c>
      <c r="G20" s="15">
        <v>865200</v>
      </c>
      <c r="H20" s="16">
        <v>19036.6</v>
      </c>
    </row>
    <row r="21" spans="1:8" ht="13.5" thickBot="1">
      <c r="A21" s="23" t="s">
        <v>40</v>
      </c>
      <c r="B21" s="18">
        <v>10304</v>
      </c>
      <c r="C21" s="19">
        <v>1848</v>
      </c>
      <c r="D21" s="19">
        <v>4534</v>
      </c>
      <c r="E21" s="19">
        <v>277</v>
      </c>
      <c r="F21" s="19">
        <v>4497</v>
      </c>
      <c r="G21" s="19">
        <v>837365</v>
      </c>
      <c r="H21" s="37">
        <v>16963</v>
      </c>
    </row>
    <row r="22" spans="1:8" ht="12.75">
      <c r="A22" s="88" t="s">
        <v>48</v>
      </c>
      <c r="B22" s="89"/>
      <c r="C22" s="11"/>
      <c r="D22" s="11"/>
      <c r="E22" s="11"/>
      <c r="F22" s="11"/>
      <c r="G22" s="11"/>
      <c r="H22" s="12"/>
    </row>
    <row r="23" spans="1:8" ht="12.75">
      <c r="A23" s="46" t="s">
        <v>49</v>
      </c>
      <c r="B23" s="15">
        <f>+(B20)</f>
        <v>12277</v>
      </c>
      <c r="C23" s="15">
        <f>+($C$20*(C9/100))</f>
        <v>918.225</v>
      </c>
      <c r="D23" s="15">
        <f>+($D$20*(D9/100))</f>
        <v>438.96000000000004</v>
      </c>
      <c r="E23" s="15">
        <f aca="true" t="shared" si="0" ref="E23:G24">+(E20)</f>
        <v>329.5</v>
      </c>
      <c r="F23" s="15">
        <f t="shared" si="0"/>
        <v>4436.6</v>
      </c>
      <c r="G23" s="15">
        <f t="shared" si="0"/>
        <v>865200</v>
      </c>
      <c r="H23" s="16">
        <f>SUM(B23:F23)</f>
        <v>18400.285000000003</v>
      </c>
    </row>
    <row r="24" spans="1:8" ht="12.75">
      <c r="A24" s="46" t="s">
        <v>50</v>
      </c>
      <c r="B24" s="15">
        <f>+(B21)</f>
        <v>10304</v>
      </c>
      <c r="C24" s="15">
        <f>+($C$20*(C10/100))</f>
        <v>714.175</v>
      </c>
      <c r="D24" s="15">
        <f>+($D$20*(D10/100))</f>
        <v>219.48000000000002</v>
      </c>
      <c r="E24" s="15">
        <f t="shared" si="0"/>
        <v>277</v>
      </c>
      <c r="F24" s="15">
        <f t="shared" si="0"/>
        <v>4497</v>
      </c>
      <c r="G24" s="15">
        <f t="shared" si="0"/>
        <v>837365</v>
      </c>
      <c r="H24" s="16">
        <f>SUM(B24:F24)</f>
        <v>16011.654999999999</v>
      </c>
    </row>
    <row r="25" spans="1:8" ht="13.5" thickBot="1">
      <c r="A25" s="47" t="s">
        <v>51</v>
      </c>
      <c r="B25" s="48">
        <f>+(B21)</f>
        <v>10304</v>
      </c>
      <c r="C25" s="48">
        <f>+($C$20*(C11/100))</f>
        <v>1122.275</v>
      </c>
      <c r="D25" s="48">
        <f>+($D$20*(D11/100))</f>
        <v>1755.8400000000001</v>
      </c>
      <c r="E25" s="48">
        <f>+(E21)</f>
        <v>277</v>
      </c>
      <c r="F25" s="48">
        <f>+(F21)</f>
        <v>4497</v>
      </c>
      <c r="G25" s="48">
        <f>+(G21)</f>
        <v>837365</v>
      </c>
      <c r="H25" s="16">
        <f>SUM(B25:F25)</f>
        <v>17956.114999999998</v>
      </c>
    </row>
    <row r="26" spans="1:8" ht="12.75">
      <c r="A26" s="88" t="s">
        <v>47</v>
      </c>
      <c r="B26" s="89"/>
      <c r="C26" s="39"/>
      <c r="D26" s="39"/>
      <c r="E26" s="39"/>
      <c r="F26" s="39"/>
      <c r="G26" s="39"/>
      <c r="H26" s="40"/>
    </row>
    <row r="27" spans="1:8" ht="12.75">
      <c r="A27" s="41" t="s">
        <v>52</v>
      </c>
      <c r="B27" s="42">
        <f>+(B25-B23)</f>
        <v>-1973</v>
      </c>
      <c r="C27" s="42">
        <f aca="true" t="shared" si="1" ref="C27:H27">+(C25-C23)</f>
        <v>204.05000000000007</v>
      </c>
      <c r="D27" s="42">
        <f t="shared" si="1"/>
        <v>1316.88</v>
      </c>
      <c r="E27" s="42">
        <f t="shared" si="1"/>
        <v>-52.5</v>
      </c>
      <c r="F27" s="42">
        <f t="shared" si="1"/>
        <v>60.399999999999636</v>
      </c>
      <c r="G27" s="42">
        <f t="shared" si="1"/>
        <v>-27835</v>
      </c>
      <c r="H27" s="43">
        <f t="shared" si="1"/>
        <v>-444.17000000000553</v>
      </c>
    </row>
    <row r="28" spans="1:8" ht="13.5" thickBot="1">
      <c r="A28" s="44" t="s">
        <v>53</v>
      </c>
      <c r="B28" s="45">
        <f>+(B25-B24)</f>
        <v>0</v>
      </c>
      <c r="C28" s="45">
        <f aca="true" t="shared" si="2" ref="C28:H28">+(C25-C24)</f>
        <v>408.10000000000014</v>
      </c>
      <c r="D28" s="45">
        <f t="shared" si="2"/>
        <v>1536.3600000000001</v>
      </c>
      <c r="E28" s="45">
        <f t="shared" si="2"/>
        <v>0</v>
      </c>
      <c r="F28" s="45">
        <f t="shared" si="2"/>
        <v>0</v>
      </c>
      <c r="G28" s="45">
        <f t="shared" si="2"/>
        <v>0</v>
      </c>
      <c r="H28" s="81">
        <f t="shared" si="2"/>
        <v>1944.4599999999991</v>
      </c>
    </row>
    <row r="29" spans="1:8" ht="13.5" thickTop="1">
      <c r="A29" s="38"/>
      <c r="B29" s="22"/>
      <c r="C29" s="22"/>
      <c r="D29" s="22"/>
      <c r="E29" s="22"/>
      <c r="F29" s="22"/>
      <c r="G29" s="22"/>
      <c r="H29" s="22"/>
    </row>
    <row r="30" spans="1:7" ht="12.75">
      <c r="A30" s="24" t="s">
        <v>11</v>
      </c>
      <c r="B30" s="1" t="s">
        <v>0</v>
      </c>
      <c r="F30" s="24" t="s">
        <v>19</v>
      </c>
      <c r="G30" s="1" t="s">
        <v>20</v>
      </c>
    </row>
    <row r="31" spans="1:7" ht="12.75">
      <c r="A31" s="24" t="s">
        <v>14</v>
      </c>
      <c r="B31" s="1" t="s">
        <v>1</v>
      </c>
      <c r="F31" s="24" t="s">
        <v>12</v>
      </c>
      <c r="G31" s="1" t="s">
        <v>13</v>
      </c>
    </row>
    <row r="32" spans="1:7" ht="12.75">
      <c r="A32" s="24" t="s">
        <v>17</v>
      </c>
      <c r="B32" s="1" t="s">
        <v>2</v>
      </c>
      <c r="F32" s="24" t="s">
        <v>15</v>
      </c>
      <c r="G32" s="1" t="s">
        <v>16</v>
      </c>
    </row>
    <row r="33" spans="1:4" ht="12.75">
      <c r="A33" s="24" t="s">
        <v>18</v>
      </c>
      <c r="B33" s="1" t="s">
        <v>3</v>
      </c>
      <c r="D33" s="24"/>
    </row>
    <row r="34" spans="1:4" ht="12.75">
      <c r="A34" s="24" t="s">
        <v>58</v>
      </c>
      <c r="B34" s="1" t="s">
        <v>59</v>
      </c>
      <c r="D34" s="24"/>
    </row>
    <row r="35" spans="1:4" ht="12.75">
      <c r="A35" s="53"/>
      <c r="B35" s="1" t="s">
        <v>60</v>
      </c>
      <c r="D35" s="24"/>
    </row>
    <row r="36" spans="1:8" ht="12.75">
      <c r="A36" s="82" t="s">
        <v>103</v>
      </c>
      <c r="B36" s="82"/>
      <c r="C36" s="82"/>
      <c r="D36" s="82"/>
      <c r="E36" s="82"/>
      <c r="F36" s="82"/>
      <c r="G36" s="82"/>
      <c r="H36" s="82"/>
    </row>
  </sheetData>
  <mergeCells count="10">
    <mergeCell ref="A36:H36"/>
    <mergeCell ref="A1:H1"/>
    <mergeCell ref="B6:H6"/>
    <mergeCell ref="A6:A8"/>
    <mergeCell ref="A2:H2"/>
    <mergeCell ref="A4:H4"/>
    <mergeCell ref="A14:A16"/>
    <mergeCell ref="B14:H14"/>
    <mergeCell ref="A22:B22"/>
    <mergeCell ref="A26:B26"/>
  </mergeCells>
  <printOptions horizontalCentered="1" vertic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5">
      <selection activeCell="A41" sqref="A41"/>
    </sheetView>
  </sheetViews>
  <sheetFormatPr defaultColWidth="9.140625" defaultRowHeight="12.75"/>
  <cols>
    <col min="1" max="1" width="12.7109375" style="1" customWidth="1"/>
    <col min="2" max="7" width="10.7109375" style="1" customWidth="1"/>
    <col min="8" max="8" width="12.57421875" style="1" customWidth="1"/>
    <col min="9" max="22" width="8.28125" style="1" customWidth="1"/>
    <col min="23" max="16384" width="9.140625" style="1" customWidth="1"/>
  </cols>
  <sheetData>
    <row r="1" spans="1:10" ht="25.5">
      <c r="A1" s="90" t="s">
        <v>28</v>
      </c>
      <c r="B1" s="90"/>
      <c r="C1" s="90"/>
      <c r="D1" s="90"/>
      <c r="E1" s="90"/>
      <c r="F1" s="90"/>
      <c r="G1" s="90"/>
      <c r="H1" s="90"/>
      <c r="J1" s="2"/>
    </row>
    <row r="2" spans="1:10" ht="22.5">
      <c r="A2" s="91" t="s">
        <v>25</v>
      </c>
      <c r="B2" s="91"/>
      <c r="C2" s="91"/>
      <c r="D2" s="91"/>
      <c r="E2" s="91"/>
      <c r="F2" s="91"/>
      <c r="G2" s="91"/>
      <c r="H2" s="91"/>
      <c r="J2" s="2"/>
    </row>
    <row r="3" spans="1:10" ht="5.25" customHeight="1">
      <c r="A3" s="25"/>
      <c r="B3" s="25"/>
      <c r="C3" s="25"/>
      <c r="D3" s="25"/>
      <c r="E3" s="25"/>
      <c r="F3" s="25"/>
      <c r="G3" s="25"/>
      <c r="H3" s="25"/>
      <c r="J3" s="2"/>
    </row>
    <row r="4" spans="1:10" ht="25.5" customHeight="1">
      <c r="A4" s="92" t="s">
        <v>27</v>
      </c>
      <c r="B4" s="92"/>
      <c r="C4" s="92"/>
      <c r="D4" s="92"/>
      <c r="E4" s="92"/>
      <c r="F4" s="92"/>
      <c r="G4" s="92"/>
      <c r="H4" s="92"/>
      <c r="J4" s="2"/>
    </row>
    <row r="5" spans="1:10" ht="3.75" customHeight="1" thickBot="1">
      <c r="A5" s="34"/>
      <c r="B5" s="34"/>
      <c r="C5" s="34"/>
      <c r="D5" s="34"/>
      <c r="E5" s="34"/>
      <c r="F5" s="34"/>
      <c r="G5" s="34"/>
      <c r="H5" s="34"/>
      <c r="J5" s="2"/>
    </row>
    <row r="6" spans="1:8" ht="14.25" thickBot="1" thickTop="1">
      <c r="A6" s="83" t="s">
        <v>46</v>
      </c>
      <c r="B6" s="86" t="s">
        <v>54</v>
      </c>
      <c r="C6" s="86"/>
      <c r="D6" s="86"/>
      <c r="E6" s="86"/>
      <c r="F6" s="86"/>
      <c r="G6" s="86"/>
      <c r="H6" s="87"/>
    </row>
    <row r="7" spans="1:8" ht="12.75">
      <c r="A7" s="84"/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" t="s">
        <v>10</v>
      </c>
    </row>
    <row r="8" spans="1:10" ht="13.5" thickBot="1">
      <c r="A8" s="85"/>
      <c r="B8" s="33" t="s">
        <v>101</v>
      </c>
      <c r="C8" s="6" t="s">
        <v>102</v>
      </c>
      <c r="D8" s="6" t="s">
        <v>102</v>
      </c>
      <c r="E8" s="6" t="s">
        <v>102</v>
      </c>
      <c r="F8" s="6" t="s">
        <v>102</v>
      </c>
      <c r="G8" s="6" t="s">
        <v>102</v>
      </c>
      <c r="H8" s="8" t="s">
        <v>102</v>
      </c>
      <c r="J8" s="20"/>
    </row>
    <row r="9" spans="1:10" ht="12.75">
      <c r="A9" s="28">
        <v>1989</v>
      </c>
      <c r="B9" s="26" t="s">
        <v>39</v>
      </c>
      <c r="C9" s="26">
        <v>80</v>
      </c>
      <c r="D9" s="26">
        <v>10</v>
      </c>
      <c r="E9" s="26">
        <v>10</v>
      </c>
      <c r="F9" s="26" t="s">
        <v>39</v>
      </c>
      <c r="G9" s="26" t="s">
        <v>39</v>
      </c>
      <c r="H9" s="50" t="s">
        <v>39</v>
      </c>
      <c r="J9" s="20"/>
    </row>
    <row r="10" spans="1:10" ht="12.75">
      <c r="A10" s="17" t="s">
        <v>40</v>
      </c>
      <c r="B10" s="27" t="s">
        <v>39</v>
      </c>
      <c r="C10" s="27">
        <v>70</v>
      </c>
      <c r="D10" s="27">
        <v>5</v>
      </c>
      <c r="E10" s="27">
        <v>5</v>
      </c>
      <c r="F10" s="27" t="s">
        <v>39</v>
      </c>
      <c r="G10" s="27" t="s">
        <v>39</v>
      </c>
      <c r="H10" s="51" t="s">
        <v>39</v>
      </c>
      <c r="J10" s="20"/>
    </row>
    <row r="11" spans="1:10" ht="13.5" thickBot="1">
      <c r="A11" s="29" t="s">
        <v>41</v>
      </c>
      <c r="B11" s="30" t="s">
        <v>39</v>
      </c>
      <c r="C11" s="30">
        <v>90</v>
      </c>
      <c r="D11" s="30">
        <v>40</v>
      </c>
      <c r="E11" s="30">
        <v>40</v>
      </c>
      <c r="F11" s="30" t="s">
        <v>39</v>
      </c>
      <c r="G11" s="30" t="s">
        <v>39</v>
      </c>
      <c r="H11" s="52" t="s">
        <v>39</v>
      </c>
      <c r="J11" s="20"/>
    </row>
    <row r="12" ht="13.5" thickTop="1"/>
    <row r="13" ht="13.5" thickBot="1"/>
    <row r="14" spans="1:8" ht="14.25" thickBot="1" thickTop="1">
      <c r="A14" s="83" t="s">
        <v>46</v>
      </c>
      <c r="B14" s="86" t="s">
        <v>54</v>
      </c>
      <c r="C14" s="86"/>
      <c r="D14" s="86"/>
      <c r="E14" s="86"/>
      <c r="F14" s="86"/>
      <c r="G14" s="86"/>
      <c r="H14" s="87"/>
    </row>
    <row r="15" spans="1:8" ht="12.75">
      <c r="A15" s="84"/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5" t="s">
        <v>10</v>
      </c>
    </row>
    <row r="16" spans="1:8" ht="13.5" thickBot="1">
      <c r="A16" s="85"/>
      <c r="B16" s="6" t="s">
        <v>21</v>
      </c>
      <c r="C16" s="7" t="s">
        <v>21</v>
      </c>
      <c r="D16" s="7" t="s">
        <v>21</v>
      </c>
      <c r="E16" s="7" t="s">
        <v>21</v>
      </c>
      <c r="F16" s="7" t="s">
        <v>21</v>
      </c>
      <c r="G16" s="7" t="s">
        <v>22</v>
      </c>
      <c r="H16" s="8" t="s">
        <v>21</v>
      </c>
    </row>
    <row r="17" spans="1:8" ht="12.75">
      <c r="A17" s="9">
        <v>1930</v>
      </c>
      <c r="B17" s="10">
        <v>4797</v>
      </c>
      <c r="C17" s="11">
        <v>1503</v>
      </c>
      <c r="D17" s="11">
        <v>945</v>
      </c>
      <c r="E17" s="11">
        <v>733</v>
      </c>
      <c r="F17" s="11">
        <v>5029</v>
      </c>
      <c r="G17" s="11">
        <v>410250</v>
      </c>
      <c r="H17" s="12">
        <v>7978</v>
      </c>
    </row>
    <row r="18" spans="1:8" ht="12.75">
      <c r="A18" s="13">
        <v>1940</v>
      </c>
      <c r="B18" s="14">
        <v>7436</v>
      </c>
      <c r="C18" s="15">
        <v>2247</v>
      </c>
      <c r="D18" s="15">
        <v>2122.5</v>
      </c>
      <c r="E18" s="15">
        <v>721</v>
      </c>
      <c r="F18" s="15">
        <v>6120.7</v>
      </c>
      <c r="G18" s="15">
        <v>784050</v>
      </c>
      <c r="H18" s="16">
        <v>12526.5</v>
      </c>
    </row>
    <row r="19" spans="1:8" ht="12.75">
      <c r="A19" s="13">
        <v>1975</v>
      </c>
      <c r="B19" s="14">
        <v>7040.6</v>
      </c>
      <c r="C19" s="15">
        <v>2388.1</v>
      </c>
      <c r="D19" s="15">
        <v>2215.82</v>
      </c>
      <c r="E19" s="15">
        <v>658.4</v>
      </c>
      <c r="F19" s="15">
        <v>6401.54</v>
      </c>
      <c r="G19" s="15">
        <v>903250</v>
      </c>
      <c r="H19" s="16">
        <v>12302.92</v>
      </c>
    </row>
    <row r="20" spans="1:8" ht="12.75">
      <c r="A20" s="13">
        <v>1989</v>
      </c>
      <c r="B20" s="14">
        <v>7065</v>
      </c>
      <c r="C20" s="15">
        <v>2428</v>
      </c>
      <c r="D20" s="15">
        <v>2340</v>
      </c>
      <c r="E20" s="15">
        <v>657</v>
      </c>
      <c r="F20" s="15">
        <v>6435</v>
      </c>
      <c r="G20" s="15">
        <v>914650</v>
      </c>
      <c r="H20" s="16">
        <v>12490</v>
      </c>
    </row>
    <row r="21" spans="1:8" ht="13.5" thickBot="1">
      <c r="A21" s="17" t="s">
        <v>40</v>
      </c>
      <c r="B21" s="14">
        <v>7065</v>
      </c>
      <c r="C21" s="15">
        <v>2428</v>
      </c>
      <c r="D21" s="15">
        <v>2340</v>
      </c>
      <c r="E21" s="15">
        <v>657</v>
      </c>
      <c r="F21" s="15">
        <v>6435</v>
      </c>
      <c r="G21" s="15">
        <v>914650</v>
      </c>
      <c r="H21" s="16">
        <v>12490</v>
      </c>
    </row>
    <row r="22" spans="1:8" ht="12.75">
      <c r="A22" s="88" t="s">
        <v>48</v>
      </c>
      <c r="B22" s="89"/>
      <c r="C22" s="11"/>
      <c r="D22" s="11"/>
      <c r="E22" s="11"/>
      <c r="F22" s="11"/>
      <c r="G22" s="11"/>
      <c r="H22" s="12"/>
    </row>
    <row r="23" spans="1:8" ht="12.75">
      <c r="A23" s="41" t="s">
        <v>55</v>
      </c>
      <c r="B23" s="15">
        <f>+(B20)</f>
        <v>7065</v>
      </c>
      <c r="C23" s="15">
        <f>+($C$20*(C9/100))</f>
        <v>1942.4</v>
      </c>
      <c r="D23" s="15">
        <f>+($D$20*(D9/100))</f>
        <v>234</v>
      </c>
      <c r="E23" s="15">
        <f>+($E$20*(E9/100))</f>
        <v>65.7</v>
      </c>
      <c r="F23" s="15">
        <f>+(F20)</f>
        <v>6435</v>
      </c>
      <c r="G23" s="15">
        <f>+(G20)</f>
        <v>914650</v>
      </c>
      <c r="H23" s="16">
        <f>SUM(B23:F23)</f>
        <v>15742.1</v>
      </c>
    </row>
    <row r="24" spans="1:8" ht="12.75">
      <c r="A24" s="41" t="s">
        <v>56</v>
      </c>
      <c r="B24" s="15">
        <f>+(B21)</f>
        <v>7065</v>
      </c>
      <c r="C24" s="15">
        <f>+($C$20*(C10/100))</f>
        <v>1699.6</v>
      </c>
      <c r="D24" s="15">
        <f>+($D$20*(D10/100))</f>
        <v>117</v>
      </c>
      <c r="E24" s="15">
        <f>+($E$20*(E10/100))</f>
        <v>32.85</v>
      </c>
      <c r="F24" s="15">
        <f>+(F21)</f>
        <v>6435</v>
      </c>
      <c r="G24" s="15">
        <f>+(G21)</f>
        <v>914650</v>
      </c>
      <c r="H24" s="16">
        <f>SUM(B24:F24)</f>
        <v>15349.45</v>
      </c>
    </row>
    <row r="25" spans="1:8" ht="13.5" thickBot="1">
      <c r="A25" s="49" t="s">
        <v>57</v>
      </c>
      <c r="B25" s="48">
        <f>+(B21)</f>
        <v>7065</v>
      </c>
      <c r="C25" s="48">
        <f>+($C$20*(C11/100))</f>
        <v>2185.2000000000003</v>
      </c>
      <c r="D25" s="48">
        <f>+($D$20*(D11/100))</f>
        <v>936</v>
      </c>
      <c r="E25" s="48">
        <f>+($E$20*(E11/100))</f>
        <v>262.8</v>
      </c>
      <c r="F25" s="48">
        <f>+(F21)</f>
        <v>6435</v>
      </c>
      <c r="G25" s="48">
        <f>+(G21)</f>
        <v>914650</v>
      </c>
      <c r="H25" s="16">
        <f>SUM(B25:F25)</f>
        <v>16884</v>
      </c>
    </row>
    <row r="26" spans="1:8" ht="12.75">
      <c r="A26" s="88" t="s">
        <v>47</v>
      </c>
      <c r="B26" s="89"/>
      <c r="C26" s="39"/>
      <c r="D26" s="39"/>
      <c r="E26" s="39"/>
      <c r="F26" s="39"/>
      <c r="G26" s="39"/>
      <c r="H26" s="40"/>
    </row>
    <row r="27" spans="1:8" ht="12.75">
      <c r="A27" s="41" t="s">
        <v>52</v>
      </c>
      <c r="B27" s="42">
        <f>+(B25-B23)</f>
        <v>0</v>
      </c>
      <c r="C27" s="42">
        <f aca="true" t="shared" si="0" ref="C27:H27">+(C25-C23)</f>
        <v>242.80000000000018</v>
      </c>
      <c r="D27" s="42">
        <f t="shared" si="0"/>
        <v>702</v>
      </c>
      <c r="E27" s="42">
        <f t="shared" si="0"/>
        <v>197.10000000000002</v>
      </c>
      <c r="F27" s="42">
        <f t="shared" si="0"/>
        <v>0</v>
      </c>
      <c r="G27" s="42">
        <f t="shared" si="0"/>
        <v>0</v>
      </c>
      <c r="H27" s="43">
        <f t="shared" si="0"/>
        <v>1141.8999999999996</v>
      </c>
    </row>
    <row r="28" spans="1:8" ht="13.5" thickBot="1">
      <c r="A28" s="44" t="s">
        <v>53</v>
      </c>
      <c r="B28" s="45">
        <f>+(B25-B24)</f>
        <v>0</v>
      </c>
      <c r="C28" s="45">
        <f aca="true" t="shared" si="1" ref="C28:H28">+(C25-C24)</f>
        <v>485.60000000000036</v>
      </c>
      <c r="D28" s="45">
        <f t="shared" si="1"/>
        <v>819</v>
      </c>
      <c r="E28" s="45">
        <f t="shared" si="1"/>
        <v>229.95000000000002</v>
      </c>
      <c r="F28" s="45">
        <f t="shared" si="1"/>
        <v>0</v>
      </c>
      <c r="G28" s="45">
        <f t="shared" si="1"/>
        <v>0</v>
      </c>
      <c r="H28" s="81">
        <f t="shared" si="1"/>
        <v>1534.5499999999993</v>
      </c>
    </row>
    <row r="29" spans="1:8" ht="13.5" thickTop="1">
      <c r="A29" s="38"/>
      <c r="B29" s="22"/>
      <c r="C29" s="22"/>
      <c r="D29" s="22"/>
      <c r="E29" s="22"/>
      <c r="F29" s="22"/>
      <c r="G29" s="22"/>
      <c r="H29" s="22"/>
    </row>
    <row r="30" spans="1:7" ht="12.75">
      <c r="A30" s="24" t="s">
        <v>11</v>
      </c>
      <c r="B30" s="1" t="s">
        <v>0</v>
      </c>
      <c r="F30" s="24" t="s">
        <v>19</v>
      </c>
      <c r="G30" s="1" t="s">
        <v>20</v>
      </c>
    </row>
    <row r="31" spans="1:7" ht="12.75">
      <c r="A31" s="24" t="s">
        <v>14</v>
      </c>
      <c r="B31" s="1" t="s">
        <v>1</v>
      </c>
      <c r="F31" s="24" t="s">
        <v>12</v>
      </c>
      <c r="G31" s="1" t="s">
        <v>13</v>
      </c>
    </row>
    <row r="32" spans="1:7" ht="12.75">
      <c r="A32" s="24" t="s">
        <v>17</v>
      </c>
      <c r="B32" s="1" t="s">
        <v>2</v>
      </c>
      <c r="F32" s="24" t="s">
        <v>15</v>
      </c>
      <c r="G32" s="1" t="s">
        <v>16</v>
      </c>
    </row>
    <row r="33" spans="1:4" ht="12.75">
      <c r="A33" s="24" t="s">
        <v>18</v>
      </c>
      <c r="B33" s="1" t="s">
        <v>3</v>
      </c>
      <c r="D33" s="24"/>
    </row>
    <row r="34" spans="1:4" ht="12.75">
      <c r="A34" s="24" t="s">
        <v>58</v>
      </c>
      <c r="B34" s="1" t="s">
        <v>59</v>
      </c>
      <c r="D34" s="24"/>
    </row>
    <row r="35" spans="1:4" ht="12.75">
      <c r="A35" s="53"/>
      <c r="B35" s="1" t="s">
        <v>60</v>
      </c>
      <c r="D35" s="24"/>
    </row>
    <row r="36" spans="1:8" ht="12.75">
      <c r="A36" s="82" t="s">
        <v>103</v>
      </c>
      <c r="B36" s="82"/>
      <c r="C36" s="82"/>
      <c r="D36" s="82"/>
      <c r="E36" s="82"/>
      <c r="F36" s="82"/>
      <c r="G36" s="82"/>
      <c r="H36" s="82"/>
    </row>
  </sheetData>
  <mergeCells count="10">
    <mergeCell ref="A36:H36"/>
    <mergeCell ref="B6:H6"/>
    <mergeCell ref="A22:B22"/>
    <mergeCell ref="A6:A8"/>
    <mergeCell ref="A1:H1"/>
    <mergeCell ref="A2:H2"/>
    <mergeCell ref="A4:H4"/>
    <mergeCell ref="A26:B26"/>
    <mergeCell ref="A14:A16"/>
    <mergeCell ref="B14:H14"/>
  </mergeCells>
  <printOptions horizontalCentered="1" vertic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5">
      <selection activeCell="A41" sqref="A41"/>
    </sheetView>
  </sheetViews>
  <sheetFormatPr defaultColWidth="9.140625" defaultRowHeight="12.75"/>
  <cols>
    <col min="1" max="1" width="12.7109375" style="1" customWidth="1"/>
    <col min="2" max="7" width="10.7109375" style="1" customWidth="1"/>
    <col min="8" max="8" width="12.57421875" style="1" customWidth="1"/>
    <col min="9" max="22" width="8.28125" style="1" customWidth="1"/>
    <col min="23" max="16384" width="9.140625" style="1" customWidth="1"/>
  </cols>
  <sheetData>
    <row r="1" spans="1:10" ht="25.5">
      <c r="A1" s="90" t="s">
        <v>29</v>
      </c>
      <c r="B1" s="90"/>
      <c r="C1" s="90"/>
      <c r="D1" s="90"/>
      <c r="E1" s="90"/>
      <c r="F1" s="90"/>
      <c r="G1" s="90"/>
      <c r="H1" s="90"/>
      <c r="J1" s="2"/>
    </row>
    <row r="2" spans="1:10" ht="22.5">
      <c r="A2" s="91" t="s">
        <v>25</v>
      </c>
      <c r="B2" s="91"/>
      <c r="C2" s="91"/>
      <c r="D2" s="91"/>
      <c r="E2" s="91"/>
      <c r="F2" s="91"/>
      <c r="G2" s="91"/>
      <c r="H2" s="91"/>
      <c r="J2" s="2"/>
    </row>
    <row r="3" spans="1:10" ht="5.25" customHeight="1">
      <c r="A3" s="25"/>
      <c r="B3" s="25"/>
      <c r="C3" s="25"/>
      <c r="D3" s="25"/>
      <c r="E3" s="25"/>
      <c r="F3" s="25"/>
      <c r="G3" s="25"/>
      <c r="H3" s="25"/>
      <c r="J3" s="2"/>
    </row>
    <row r="4" spans="1:10" ht="25.5" customHeight="1">
      <c r="A4" s="92" t="s">
        <v>27</v>
      </c>
      <c r="B4" s="92"/>
      <c r="C4" s="92"/>
      <c r="D4" s="92"/>
      <c r="E4" s="92"/>
      <c r="F4" s="92"/>
      <c r="G4" s="92"/>
      <c r="H4" s="92"/>
      <c r="J4" s="2"/>
    </row>
    <row r="5" ht="6.75" customHeight="1" thickBot="1"/>
    <row r="6" spans="1:8" ht="14.25" thickBot="1" thickTop="1">
      <c r="A6" s="83" t="s">
        <v>26</v>
      </c>
      <c r="B6" s="86" t="s">
        <v>42</v>
      </c>
      <c r="C6" s="86"/>
      <c r="D6" s="86"/>
      <c r="E6" s="86"/>
      <c r="F6" s="86"/>
      <c r="G6" s="86"/>
      <c r="H6" s="87"/>
    </row>
    <row r="7" spans="1:8" ht="12.75">
      <c r="A7" s="84"/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" t="s">
        <v>10</v>
      </c>
    </row>
    <row r="8" spans="1:10" ht="13.5" thickBot="1">
      <c r="A8" s="85"/>
      <c r="B8" s="33" t="s">
        <v>102</v>
      </c>
      <c r="C8" s="6" t="s">
        <v>102</v>
      </c>
      <c r="D8" s="6" t="s">
        <v>102</v>
      </c>
      <c r="E8" s="6" t="s">
        <v>102</v>
      </c>
      <c r="F8" s="6" t="s">
        <v>102</v>
      </c>
      <c r="G8" s="6" t="s">
        <v>102</v>
      </c>
      <c r="H8" s="8" t="s">
        <v>102</v>
      </c>
      <c r="J8" s="20"/>
    </row>
    <row r="9" spans="1:10" ht="12.75">
      <c r="A9" s="28">
        <v>1989</v>
      </c>
      <c r="B9" s="26" t="s">
        <v>39</v>
      </c>
      <c r="C9" s="26">
        <v>80</v>
      </c>
      <c r="D9" s="26">
        <v>50</v>
      </c>
      <c r="E9" s="26">
        <v>50</v>
      </c>
      <c r="F9" s="26" t="s">
        <v>39</v>
      </c>
      <c r="G9" s="11"/>
      <c r="H9" s="12"/>
      <c r="J9" s="20"/>
    </row>
    <row r="10" spans="1:10" ht="12.75">
      <c r="A10" s="17" t="s">
        <v>40</v>
      </c>
      <c r="B10" s="27" t="s">
        <v>39</v>
      </c>
      <c r="C10" s="27">
        <v>70</v>
      </c>
      <c r="D10" s="27">
        <v>45</v>
      </c>
      <c r="E10" s="27">
        <v>45</v>
      </c>
      <c r="F10" s="27" t="s">
        <v>39</v>
      </c>
      <c r="G10" s="15"/>
      <c r="H10" s="16"/>
      <c r="J10" s="20"/>
    </row>
    <row r="11" spans="1:10" ht="13.5" thickBot="1">
      <c r="A11" s="29" t="s">
        <v>41</v>
      </c>
      <c r="B11" s="30" t="s">
        <v>39</v>
      </c>
      <c r="C11" s="30">
        <v>90</v>
      </c>
      <c r="D11" s="30">
        <v>50</v>
      </c>
      <c r="E11" s="30">
        <v>50</v>
      </c>
      <c r="F11" s="30" t="s">
        <v>39</v>
      </c>
      <c r="G11" s="31"/>
      <c r="H11" s="32"/>
      <c r="J11" s="20"/>
    </row>
    <row r="12" spans="1:8" ht="13.5" thickTop="1">
      <c r="A12" s="21"/>
      <c r="B12" s="22"/>
      <c r="C12" s="22"/>
      <c r="D12" s="22"/>
      <c r="E12" s="22"/>
      <c r="F12" s="22"/>
      <c r="G12" s="22"/>
      <c r="H12" s="22"/>
    </row>
    <row r="13" ht="13.5" thickBot="1"/>
    <row r="14" spans="1:8" ht="14.25" thickBot="1" thickTop="1">
      <c r="A14" s="83" t="s">
        <v>46</v>
      </c>
      <c r="B14" s="86" t="s">
        <v>23</v>
      </c>
      <c r="C14" s="86"/>
      <c r="D14" s="86"/>
      <c r="E14" s="86"/>
      <c r="F14" s="86"/>
      <c r="G14" s="86"/>
      <c r="H14" s="87"/>
    </row>
    <row r="15" spans="1:8" ht="12.75">
      <c r="A15" s="84"/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5" t="s">
        <v>10</v>
      </c>
    </row>
    <row r="16" spans="1:8" ht="13.5" thickBot="1">
      <c r="A16" s="84"/>
      <c r="B16" s="54" t="s">
        <v>21</v>
      </c>
      <c r="C16" s="55" t="s">
        <v>21</v>
      </c>
      <c r="D16" s="55" t="s">
        <v>21</v>
      </c>
      <c r="E16" s="55" t="s">
        <v>21</v>
      </c>
      <c r="F16" s="55" t="s">
        <v>21</v>
      </c>
      <c r="G16" s="55" t="s">
        <v>22</v>
      </c>
      <c r="H16" s="56" t="s">
        <v>21</v>
      </c>
    </row>
    <row r="17" spans="1:8" ht="12.75">
      <c r="A17" s="60">
        <v>1930</v>
      </c>
      <c r="B17" s="61">
        <v>6848</v>
      </c>
      <c r="C17" s="61">
        <v>1193.5</v>
      </c>
      <c r="D17" s="61">
        <v>2372.3</v>
      </c>
      <c r="E17" s="61">
        <v>2412.3</v>
      </c>
      <c r="F17" s="61">
        <v>9446</v>
      </c>
      <c r="G17" s="61">
        <v>1016100</v>
      </c>
      <c r="H17" s="62">
        <v>12826.1</v>
      </c>
    </row>
    <row r="18" spans="1:8" ht="12.75">
      <c r="A18" s="63">
        <v>1940</v>
      </c>
      <c r="B18" s="59"/>
      <c r="C18" s="59"/>
      <c r="D18" s="59"/>
      <c r="E18" s="59"/>
      <c r="F18" s="59"/>
      <c r="G18" s="59"/>
      <c r="H18" s="64"/>
    </row>
    <row r="19" spans="1:8" ht="12.75">
      <c r="A19" s="63">
        <v>1975</v>
      </c>
      <c r="B19" s="59">
        <v>14246.5</v>
      </c>
      <c r="C19" s="59">
        <v>2126</v>
      </c>
      <c r="D19" s="59">
        <v>5234.4</v>
      </c>
      <c r="E19" s="59">
        <v>1435.5</v>
      </c>
      <c r="F19" s="59">
        <v>3464</v>
      </c>
      <c r="G19" s="59">
        <v>662900</v>
      </c>
      <c r="H19" s="64">
        <v>23042.4</v>
      </c>
    </row>
    <row r="20" spans="1:8" ht="12.75">
      <c r="A20" s="63">
        <v>1989</v>
      </c>
      <c r="B20" s="59">
        <v>14861</v>
      </c>
      <c r="C20" s="59">
        <v>2199</v>
      </c>
      <c r="D20" s="59">
        <v>4799</v>
      </c>
      <c r="E20" s="59">
        <v>1048</v>
      </c>
      <c r="F20" s="59">
        <v>4297</v>
      </c>
      <c r="G20" s="59">
        <v>737300</v>
      </c>
      <c r="H20" s="64">
        <v>22907</v>
      </c>
    </row>
    <row r="21" spans="1:8" ht="13.5" thickBot="1">
      <c r="A21" s="67" t="s">
        <v>40</v>
      </c>
      <c r="B21" s="65">
        <v>14861</v>
      </c>
      <c r="C21" s="65">
        <v>2199</v>
      </c>
      <c r="D21" s="65">
        <v>4737</v>
      </c>
      <c r="E21" s="65">
        <v>889</v>
      </c>
      <c r="F21" s="65">
        <v>4664</v>
      </c>
      <c r="G21" s="65">
        <v>737300</v>
      </c>
      <c r="H21" s="66">
        <v>22686</v>
      </c>
    </row>
    <row r="22" spans="1:8" ht="12.75">
      <c r="A22" s="93" t="s">
        <v>48</v>
      </c>
      <c r="B22" s="94"/>
      <c r="C22" s="57"/>
      <c r="D22" s="57"/>
      <c r="E22" s="57"/>
      <c r="F22" s="57"/>
      <c r="G22" s="57"/>
      <c r="H22" s="58"/>
    </row>
    <row r="23" spans="1:8" ht="12.75">
      <c r="A23" s="41" t="s">
        <v>55</v>
      </c>
      <c r="B23" s="15">
        <f>+(B20)</f>
        <v>14861</v>
      </c>
      <c r="C23" s="15">
        <f>+($C$20*(C9/100))</f>
        <v>1759.2</v>
      </c>
      <c r="D23" s="15">
        <f>+($D$20*(D9/100))</f>
        <v>2399.5</v>
      </c>
      <c r="E23" s="15">
        <f>+($E$20*(E9/100))</f>
        <v>524</v>
      </c>
      <c r="F23" s="15">
        <f>+(F20)</f>
        <v>4297</v>
      </c>
      <c r="G23" s="15">
        <f>+(G20)</f>
        <v>737300</v>
      </c>
      <c r="H23" s="16">
        <f>SUM(B23:F23)</f>
        <v>23840.7</v>
      </c>
    </row>
    <row r="24" spans="1:8" ht="12.75">
      <c r="A24" s="41" t="s">
        <v>56</v>
      </c>
      <c r="B24" s="15">
        <f>+(B21)</f>
        <v>14861</v>
      </c>
      <c r="C24" s="15">
        <f>+($C$20*(C10/100))</f>
        <v>1539.3</v>
      </c>
      <c r="D24" s="15">
        <f>+($D$20*(D10/100))</f>
        <v>2159.55</v>
      </c>
      <c r="E24" s="15">
        <f>+($E$20*(E10/100))</f>
        <v>471.6</v>
      </c>
      <c r="F24" s="15">
        <f>+(F21)</f>
        <v>4664</v>
      </c>
      <c r="G24" s="15">
        <f>+(G21)</f>
        <v>737300</v>
      </c>
      <c r="H24" s="16">
        <f>SUM(B24:F24)</f>
        <v>23695.449999999997</v>
      </c>
    </row>
    <row r="25" spans="1:8" ht="13.5" thickBot="1">
      <c r="A25" s="49" t="s">
        <v>57</v>
      </c>
      <c r="B25" s="48">
        <f>+(B21)</f>
        <v>14861</v>
      </c>
      <c r="C25" s="48">
        <f>+($C$20*(C11/100))</f>
        <v>1979.1000000000001</v>
      </c>
      <c r="D25" s="48">
        <f>+($D$20*(D11/100))</f>
        <v>2399.5</v>
      </c>
      <c r="E25" s="48">
        <f>+($E$20*(E11/100))</f>
        <v>524</v>
      </c>
      <c r="F25" s="48">
        <f>+(F21)</f>
        <v>4664</v>
      </c>
      <c r="G25" s="48">
        <f>+(G21)</f>
        <v>737300</v>
      </c>
      <c r="H25" s="16">
        <f>SUM(B25:F25)</f>
        <v>24427.6</v>
      </c>
    </row>
    <row r="26" spans="1:8" ht="12.75">
      <c r="A26" s="88" t="s">
        <v>47</v>
      </c>
      <c r="B26" s="89"/>
      <c r="C26" s="39"/>
      <c r="D26" s="39"/>
      <c r="E26" s="39"/>
      <c r="F26" s="39"/>
      <c r="G26" s="39"/>
      <c r="H26" s="40"/>
    </row>
    <row r="27" spans="1:8" ht="12.75">
      <c r="A27" s="41" t="s">
        <v>52</v>
      </c>
      <c r="B27" s="42">
        <f>+(B25-B23)</f>
        <v>0</v>
      </c>
      <c r="C27" s="42">
        <f aca="true" t="shared" si="0" ref="C27:H27">+(C25-C23)</f>
        <v>219.9000000000001</v>
      </c>
      <c r="D27" s="42">
        <f t="shared" si="0"/>
        <v>0</v>
      </c>
      <c r="E27" s="42">
        <f t="shared" si="0"/>
        <v>0</v>
      </c>
      <c r="F27" s="42">
        <f t="shared" si="0"/>
        <v>367</v>
      </c>
      <c r="G27" s="42">
        <f t="shared" si="0"/>
        <v>0</v>
      </c>
      <c r="H27" s="43">
        <f t="shared" si="0"/>
        <v>586.8999999999978</v>
      </c>
    </row>
    <row r="28" spans="1:8" ht="13.5" thickBot="1">
      <c r="A28" s="44" t="s">
        <v>53</v>
      </c>
      <c r="B28" s="45">
        <f>+(B25-B24)</f>
        <v>0</v>
      </c>
      <c r="C28" s="45">
        <f aca="true" t="shared" si="1" ref="C28:H28">+(C25-C24)</f>
        <v>439.8000000000002</v>
      </c>
      <c r="D28" s="45">
        <f t="shared" si="1"/>
        <v>239.94999999999982</v>
      </c>
      <c r="E28" s="45">
        <f t="shared" si="1"/>
        <v>52.39999999999998</v>
      </c>
      <c r="F28" s="45">
        <f t="shared" si="1"/>
        <v>0</v>
      </c>
      <c r="G28" s="45">
        <f t="shared" si="1"/>
        <v>0</v>
      </c>
      <c r="H28" s="81">
        <f t="shared" si="1"/>
        <v>732.1500000000015</v>
      </c>
    </row>
    <row r="29" spans="1:8" ht="13.5" thickTop="1">
      <c r="A29" s="38"/>
      <c r="B29" s="22"/>
      <c r="C29" s="22"/>
      <c r="D29" s="22"/>
      <c r="E29" s="22"/>
      <c r="F29" s="22"/>
      <c r="G29" s="22"/>
      <c r="H29" s="22"/>
    </row>
    <row r="30" spans="1:7" ht="12.75">
      <c r="A30" s="24" t="s">
        <v>11</v>
      </c>
      <c r="B30" s="1" t="s">
        <v>0</v>
      </c>
      <c r="F30" s="24" t="s">
        <v>19</v>
      </c>
      <c r="G30" s="1" t="s">
        <v>20</v>
      </c>
    </row>
    <row r="31" spans="1:7" ht="12.75">
      <c r="A31" s="24" t="s">
        <v>14</v>
      </c>
      <c r="B31" s="1" t="s">
        <v>1</v>
      </c>
      <c r="F31" s="24" t="s">
        <v>12</v>
      </c>
      <c r="G31" s="1" t="s">
        <v>13</v>
      </c>
    </row>
    <row r="32" spans="1:7" ht="12.75">
      <c r="A32" s="24" t="s">
        <v>17</v>
      </c>
      <c r="B32" s="1" t="s">
        <v>2</v>
      </c>
      <c r="F32" s="24" t="s">
        <v>15</v>
      </c>
      <c r="G32" s="1" t="s">
        <v>16</v>
      </c>
    </row>
    <row r="33" spans="1:4" ht="12.75">
      <c r="A33" s="24" t="s">
        <v>18</v>
      </c>
      <c r="B33" s="1" t="s">
        <v>3</v>
      </c>
      <c r="D33" s="24"/>
    </row>
    <row r="34" spans="1:4" ht="12.75">
      <c r="A34" s="24" t="s">
        <v>58</v>
      </c>
      <c r="B34" s="1" t="s">
        <v>59</v>
      </c>
      <c r="D34" s="24"/>
    </row>
    <row r="35" spans="1:4" ht="12.75">
      <c r="A35" s="53"/>
      <c r="B35" s="1" t="s">
        <v>60</v>
      </c>
      <c r="D35" s="24"/>
    </row>
    <row r="36" spans="1:8" ht="12.75">
      <c r="A36" s="96" t="s">
        <v>103</v>
      </c>
      <c r="B36" s="97"/>
      <c r="C36" s="97"/>
      <c r="D36" s="97"/>
      <c r="E36" s="97"/>
      <c r="F36" s="97"/>
      <c r="G36" s="97"/>
      <c r="H36" s="97"/>
    </row>
  </sheetData>
  <mergeCells count="10">
    <mergeCell ref="A36:H36"/>
    <mergeCell ref="A14:A16"/>
    <mergeCell ref="B14:H14"/>
    <mergeCell ref="A1:H1"/>
    <mergeCell ref="B6:H6"/>
    <mergeCell ref="A6:A8"/>
    <mergeCell ref="A2:H2"/>
    <mergeCell ref="A4:H4"/>
    <mergeCell ref="A22:B22"/>
    <mergeCell ref="A26:B26"/>
  </mergeCells>
  <printOptions horizontalCentered="1" vertic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4">
      <selection activeCell="A41" sqref="A41"/>
    </sheetView>
  </sheetViews>
  <sheetFormatPr defaultColWidth="9.140625" defaultRowHeight="12.75"/>
  <cols>
    <col min="1" max="1" width="12.7109375" style="1" customWidth="1"/>
    <col min="2" max="7" width="10.7109375" style="1" customWidth="1"/>
    <col min="8" max="8" width="12.57421875" style="1" customWidth="1"/>
    <col min="9" max="22" width="8.28125" style="1" customWidth="1"/>
    <col min="23" max="16384" width="9.140625" style="1" customWidth="1"/>
  </cols>
  <sheetData>
    <row r="1" spans="1:10" ht="25.5">
      <c r="A1" s="90" t="s">
        <v>31</v>
      </c>
      <c r="B1" s="90"/>
      <c r="C1" s="90"/>
      <c r="D1" s="90"/>
      <c r="E1" s="90"/>
      <c r="F1" s="90"/>
      <c r="G1" s="90"/>
      <c r="H1" s="90"/>
      <c r="J1" s="2"/>
    </row>
    <row r="2" spans="1:10" ht="22.5">
      <c r="A2" s="91" t="s">
        <v>25</v>
      </c>
      <c r="B2" s="91"/>
      <c r="C2" s="91"/>
      <c r="D2" s="91"/>
      <c r="E2" s="91"/>
      <c r="F2" s="91"/>
      <c r="G2" s="91"/>
      <c r="H2" s="91"/>
      <c r="J2" s="2"/>
    </row>
    <row r="3" spans="1:10" ht="5.25" customHeight="1">
      <c r="A3" s="25"/>
      <c r="B3" s="25"/>
      <c r="C3" s="25"/>
      <c r="D3" s="25"/>
      <c r="E3" s="25"/>
      <c r="F3" s="25"/>
      <c r="G3" s="25"/>
      <c r="H3" s="25"/>
      <c r="J3" s="2"/>
    </row>
    <row r="4" spans="1:10" ht="25.5" customHeight="1">
      <c r="A4" s="92" t="s">
        <v>27</v>
      </c>
      <c r="B4" s="92"/>
      <c r="C4" s="92"/>
      <c r="D4" s="92"/>
      <c r="E4" s="92"/>
      <c r="F4" s="92"/>
      <c r="G4" s="92"/>
      <c r="H4" s="92"/>
      <c r="J4" s="2"/>
    </row>
    <row r="5" spans="1:10" ht="6" customHeight="1" thickBot="1">
      <c r="A5" s="34"/>
      <c r="B5" s="34"/>
      <c r="C5" s="34"/>
      <c r="D5" s="34"/>
      <c r="E5" s="34"/>
      <c r="F5" s="34"/>
      <c r="G5" s="34"/>
      <c r="H5" s="34"/>
      <c r="J5" s="2"/>
    </row>
    <row r="6" spans="1:8" ht="14.25" thickBot="1" thickTop="1">
      <c r="A6" s="83" t="s">
        <v>26</v>
      </c>
      <c r="B6" s="86" t="s">
        <v>62</v>
      </c>
      <c r="C6" s="86"/>
      <c r="D6" s="86"/>
      <c r="E6" s="86"/>
      <c r="F6" s="86"/>
      <c r="G6" s="86"/>
      <c r="H6" s="87"/>
    </row>
    <row r="7" spans="1:8" ht="12.75">
      <c r="A7" s="84"/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" t="s">
        <v>10</v>
      </c>
    </row>
    <row r="8" spans="1:10" ht="13.5" thickBot="1">
      <c r="A8" s="85"/>
      <c r="B8" s="33" t="s">
        <v>102</v>
      </c>
      <c r="C8" s="6" t="s">
        <v>102</v>
      </c>
      <c r="D8" s="6" t="s">
        <v>102</v>
      </c>
      <c r="E8" s="6" t="s">
        <v>102</v>
      </c>
      <c r="F8" s="6" t="s">
        <v>102</v>
      </c>
      <c r="G8" s="6" t="s">
        <v>102</v>
      </c>
      <c r="H8" s="8" t="s">
        <v>102</v>
      </c>
      <c r="J8" s="20"/>
    </row>
    <row r="9" spans="1:10" ht="12.75">
      <c r="A9" s="28">
        <v>1989</v>
      </c>
      <c r="B9" s="26" t="s">
        <v>39</v>
      </c>
      <c r="C9" s="26">
        <v>80</v>
      </c>
      <c r="D9" s="26">
        <v>40</v>
      </c>
      <c r="E9" s="26">
        <v>25</v>
      </c>
      <c r="F9" s="26" t="s">
        <v>39</v>
      </c>
      <c r="G9" s="11"/>
      <c r="H9" s="12"/>
      <c r="J9" s="20"/>
    </row>
    <row r="10" spans="1:10" ht="12.75">
      <c r="A10" s="17" t="s">
        <v>40</v>
      </c>
      <c r="B10" s="27" t="s">
        <v>39</v>
      </c>
      <c r="C10" s="27">
        <v>70</v>
      </c>
      <c r="D10" s="27">
        <v>30</v>
      </c>
      <c r="E10" s="27">
        <v>15</v>
      </c>
      <c r="F10" s="27" t="s">
        <v>39</v>
      </c>
      <c r="G10" s="15"/>
      <c r="H10" s="16"/>
      <c r="J10" s="20"/>
    </row>
    <row r="11" spans="1:10" ht="13.5" thickBot="1">
      <c r="A11" s="29" t="s">
        <v>41</v>
      </c>
      <c r="B11" s="30" t="s">
        <v>39</v>
      </c>
      <c r="C11" s="30">
        <v>90</v>
      </c>
      <c r="D11" s="30">
        <v>50</v>
      </c>
      <c r="E11" s="30">
        <v>50</v>
      </c>
      <c r="F11" s="30" t="s">
        <v>39</v>
      </c>
      <c r="G11" s="31"/>
      <c r="H11" s="32"/>
      <c r="J11" s="20"/>
    </row>
    <row r="12" spans="1:10" ht="13.5" thickTop="1">
      <c r="A12" s="21"/>
      <c r="B12" s="22"/>
      <c r="C12" s="22"/>
      <c r="D12" s="22"/>
      <c r="E12" s="22"/>
      <c r="F12" s="22"/>
      <c r="G12" s="22"/>
      <c r="H12" s="22"/>
      <c r="J12" s="20"/>
    </row>
    <row r="13" ht="13.5" thickBot="1"/>
    <row r="14" spans="1:8" ht="14.25" thickBot="1" thickTop="1">
      <c r="A14" s="83" t="s">
        <v>46</v>
      </c>
      <c r="B14" s="86" t="s">
        <v>62</v>
      </c>
      <c r="C14" s="86"/>
      <c r="D14" s="86"/>
      <c r="E14" s="86"/>
      <c r="F14" s="86"/>
      <c r="G14" s="86"/>
      <c r="H14" s="87"/>
    </row>
    <row r="15" spans="1:8" ht="12.75">
      <c r="A15" s="84"/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5" t="s">
        <v>10</v>
      </c>
    </row>
    <row r="16" spans="1:8" ht="13.5" thickBot="1">
      <c r="A16" s="84"/>
      <c r="B16" s="54" t="s">
        <v>21</v>
      </c>
      <c r="C16" s="55" t="s">
        <v>21</v>
      </c>
      <c r="D16" s="55" t="s">
        <v>21</v>
      </c>
      <c r="E16" s="55" t="s">
        <v>21</v>
      </c>
      <c r="F16" s="55" t="s">
        <v>21</v>
      </c>
      <c r="G16" s="55" t="s">
        <v>22</v>
      </c>
      <c r="H16" s="56" t="s">
        <v>21</v>
      </c>
    </row>
    <row r="17" spans="1:8" ht="12.75">
      <c r="A17" s="60">
        <v>1930</v>
      </c>
      <c r="B17" s="61">
        <v>6454.5</v>
      </c>
      <c r="C17" s="61">
        <v>1263</v>
      </c>
      <c r="D17" s="61">
        <v>490</v>
      </c>
      <c r="E17" s="61">
        <v>458.6</v>
      </c>
      <c r="F17" s="61">
        <v>3346.9</v>
      </c>
      <c r="G17" s="61">
        <v>266200</v>
      </c>
      <c r="H17" s="62">
        <v>8666.1</v>
      </c>
    </row>
    <row r="18" spans="1:8" ht="12.75">
      <c r="A18" s="63">
        <v>1940</v>
      </c>
      <c r="B18" s="59">
        <v>7055</v>
      </c>
      <c r="C18" s="59">
        <v>1445</v>
      </c>
      <c r="D18" s="59">
        <v>2015.1</v>
      </c>
      <c r="E18" s="59">
        <v>225.6</v>
      </c>
      <c r="F18" s="59">
        <v>3207.5</v>
      </c>
      <c r="G18" s="59">
        <v>589200</v>
      </c>
      <c r="H18" s="64">
        <v>10740.7</v>
      </c>
    </row>
    <row r="19" spans="1:8" ht="12.75">
      <c r="A19" s="63">
        <v>1975</v>
      </c>
      <c r="B19" s="59">
        <v>6637</v>
      </c>
      <c r="C19" s="59">
        <v>1225</v>
      </c>
      <c r="D19" s="59">
        <v>1549.1</v>
      </c>
      <c r="E19" s="59">
        <v>390.2</v>
      </c>
      <c r="F19" s="59">
        <v>3689</v>
      </c>
      <c r="G19" s="59">
        <v>482700</v>
      </c>
      <c r="H19" s="64">
        <v>9801.3</v>
      </c>
    </row>
    <row r="20" spans="1:8" ht="12.75">
      <c r="A20" s="63">
        <v>1989</v>
      </c>
      <c r="B20" s="59">
        <v>6597</v>
      </c>
      <c r="C20" s="59">
        <v>1396</v>
      </c>
      <c r="D20" s="59">
        <v>1374</v>
      </c>
      <c r="E20" s="59">
        <v>254</v>
      </c>
      <c r="F20" s="59">
        <v>3408</v>
      </c>
      <c r="G20" s="59">
        <v>432550</v>
      </c>
      <c r="H20" s="64">
        <v>9621</v>
      </c>
    </row>
    <row r="21" spans="1:8" ht="13.5" thickBot="1">
      <c r="A21" s="67" t="s">
        <v>40</v>
      </c>
      <c r="B21" s="65">
        <v>6597</v>
      </c>
      <c r="C21" s="65">
        <v>1396</v>
      </c>
      <c r="D21" s="65">
        <v>1045</v>
      </c>
      <c r="E21" s="65">
        <v>195</v>
      </c>
      <c r="F21" s="65">
        <v>3408</v>
      </c>
      <c r="G21" s="65">
        <v>295495</v>
      </c>
      <c r="H21" s="66">
        <v>9233</v>
      </c>
    </row>
    <row r="22" spans="1:8" ht="12.75">
      <c r="A22" s="93" t="s">
        <v>48</v>
      </c>
      <c r="B22" s="94"/>
      <c r="C22" s="57"/>
      <c r="D22" s="57"/>
      <c r="E22" s="57"/>
      <c r="F22" s="57"/>
      <c r="G22" s="57"/>
      <c r="H22" s="58"/>
    </row>
    <row r="23" spans="1:8" ht="12.75">
      <c r="A23" s="41" t="s">
        <v>55</v>
      </c>
      <c r="B23" s="15">
        <f>+(B20)</f>
        <v>6597</v>
      </c>
      <c r="C23" s="15">
        <f>+($C$20*(C9/100))</f>
        <v>1116.8</v>
      </c>
      <c r="D23" s="15">
        <f>+($D$20*(D9/100))</f>
        <v>549.6</v>
      </c>
      <c r="E23" s="15">
        <f>+($E$20*(E9/100))</f>
        <v>63.5</v>
      </c>
      <c r="F23" s="15">
        <f>+(F20)</f>
        <v>3408</v>
      </c>
      <c r="G23" s="15">
        <f>+(G20)</f>
        <v>432550</v>
      </c>
      <c r="H23" s="16">
        <f>SUM(B23:F23)</f>
        <v>11734.9</v>
      </c>
    </row>
    <row r="24" spans="1:8" ht="12.75">
      <c r="A24" s="41" t="s">
        <v>56</v>
      </c>
      <c r="B24" s="15">
        <f>+(B21)</f>
        <v>6597</v>
      </c>
      <c r="C24" s="15">
        <f>+($C$20*(C10/100))</f>
        <v>977.1999999999999</v>
      </c>
      <c r="D24" s="15">
        <f>+($D$20*(D10/100))</f>
        <v>412.2</v>
      </c>
      <c r="E24" s="15">
        <f>+($E$20*(E10/100))</f>
        <v>38.1</v>
      </c>
      <c r="F24" s="15">
        <f>+(F21)</f>
        <v>3408</v>
      </c>
      <c r="G24" s="15">
        <f>+(G21)</f>
        <v>295495</v>
      </c>
      <c r="H24" s="16">
        <f>SUM(B24:F24)</f>
        <v>11432.5</v>
      </c>
    </row>
    <row r="25" spans="1:8" ht="13.5" thickBot="1">
      <c r="A25" s="49" t="s">
        <v>57</v>
      </c>
      <c r="B25" s="48">
        <f>+(B21)</f>
        <v>6597</v>
      </c>
      <c r="C25" s="48">
        <f>+($C$20*(C11/100))</f>
        <v>1256.4</v>
      </c>
      <c r="D25" s="48">
        <f>+($D$20*(D11/100))</f>
        <v>687</v>
      </c>
      <c r="E25" s="48">
        <f>+($E$20*(E11/100))</f>
        <v>127</v>
      </c>
      <c r="F25" s="48">
        <f>+(F21)</f>
        <v>3408</v>
      </c>
      <c r="G25" s="48">
        <f>+(G21)</f>
        <v>295495</v>
      </c>
      <c r="H25" s="16">
        <f>SUM(B25:F25)</f>
        <v>12075.4</v>
      </c>
    </row>
    <row r="26" spans="1:8" ht="12.75">
      <c r="A26" s="88" t="s">
        <v>47</v>
      </c>
      <c r="B26" s="89"/>
      <c r="C26" s="39"/>
      <c r="D26" s="39"/>
      <c r="E26" s="39"/>
      <c r="F26" s="39"/>
      <c r="G26" s="39"/>
      <c r="H26" s="40"/>
    </row>
    <row r="27" spans="1:8" ht="12.75">
      <c r="A27" s="41" t="s">
        <v>52</v>
      </c>
      <c r="B27" s="42">
        <f>+(B25-B23)</f>
        <v>0</v>
      </c>
      <c r="C27" s="42">
        <f aca="true" t="shared" si="0" ref="C27:H27">+(C25-C23)</f>
        <v>139.60000000000014</v>
      </c>
      <c r="D27" s="42">
        <f t="shared" si="0"/>
        <v>137.39999999999998</v>
      </c>
      <c r="E27" s="42">
        <f t="shared" si="0"/>
        <v>63.5</v>
      </c>
      <c r="F27" s="42">
        <f t="shared" si="0"/>
        <v>0</v>
      </c>
      <c r="G27" s="42">
        <f t="shared" si="0"/>
        <v>-137055</v>
      </c>
      <c r="H27" s="43">
        <f t="shared" si="0"/>
        <v>340.5</v>
      </c>
    </row>
    <row r="28" spans="1:8" ht="13.5" thickBot="1">
      <c r="A28" s="44" t="s">
        <v>53</v>
      </c>
      <c r="B28" s="45">
        <f>+(B25-B24)</f>
        <v>0</v>
      </c>
      <c r="C28" s="45">
        <f aca="true" t="shared" si="1" ref="C28:H28">+(C25-C24)</f>
        <v>279.20000000000016</v>
      </c>
      <c r="D28" s="45">
        <f t="shared" si="1"/>
        <v>274.8</v>
      </c>
      <c r="E28" s="45">
        <f t="shared" si="1"/>
        <v>88.9</v>
      </c>
      <c r="F28" s="45">
        <f t="shared" si="1"/>
        <v>0</v>
      </c>
      <c r="G28" s="45">
        <f t="shared" si="1"/>
        <v>0</v>
      </c>
      <c r="H28" s="81">
        <f t="shared" si="1"/>
        <v>642.8999999999996</v>
      </c>
    </row>
    <row r="29" spans="1:8" ht="13.5" thickTop="1">
      <c r="A29" s="38"/>
      <c r="B29" s="22"/>
      <c r="C29" s="22"/>
      <c r="D29" s="22"/>
      <c r="E29" s="22"/>
      <c r="F29" s="22"/>
      <c r="G29" s="22"/>
      <c r="H29" s="22"/>
    </row>
    <row r="30" spans="1:7" ht="12.75">
      <c r="A30" s="24" t="s">
        <v>11</v>
      </c>
      <c r="B30" s="1" t="s">
        <v>0</v>
      </c>
      <c r="F30" s="24" t="s">
        <v>19</v>
      </c>
      <c r="G30" s="1" t="s">
        <v>20</v>
      </c>
    </row>
    <row r="31" spans="1:7" ht="12.75">
      <c r="A31" s="24" t="s">
        <v>14</v>
      </c>
      <c r="B31" s="1" t="s">
        <v>1</v>
      </c>
      <c r="F31" s="24" t="s">
        <v>12</v>
      </c>
      <c r="G31" s="1" t="s">
        <v>13</v>
      </c>
    </row>
    <row r="32" spans="1:7" ht="12.75">
      <c r="A32" s="24" t="s">
        <v>17</v>
      </c>
      <c r="B32" s="1" t="s">
        <v>2</v>
      </c>
      <c r="F32" s="24" t="s">
        <v>15</v>
      </c>
      <c r="G32" s="1" t="s">
        <v>16</v>
      </c>
    </row>
    <row r="33" spans="1:4" ht="12.75">
      <c r="A33" s="24" t="s">
        <v>18</v>
      </c>
      <c r="B33" s="1" t="s">
        <v>3</v>
      </c>
      <c r="D33" s="24"/>
    </row>
    <row r="34" spans="1:4" ht="12.75">
      <c r="A34" s="24" t="s">
        <v>58</v>
      </c>
      <c r="B34" s="1" t="s">
        <v>59</v>
      </c>
      <c r="D34" s="24"/>
    </row>
    <row r="35" spans="1:4" ht="12.75">
      <c r="A35" s="53"/>
      <c r="B35" s="1" t="s">
        <v>60</v>
      </c>
      <c r="D35" s="24"/>
    </row>
    <row r="36" spans="1:8" ht="12.75">
      <c r="A36" s="96" t="s">
        <v>103</v>
      </c>
      <c r="B36" s="97"/>
      <c r="C36" s="97"/>
      <c r="D36" s="97"/>
      <c r="E36" s="97"/>
      <c r="F36" s="97"/>
      <c r="G36" s="97"/>
      <c r="H36" s="97"/>
    </row>
  </sheetData>
  <mergeCells count="10">
    <mergeCell ref="A36:H36"/>
    <mergeCell ref="A14:A16"/>
    <mergeCell ref="B14:H14"/>
    <mergeCell ref="A1:H1"/>
    <mergeCell ref="B6:H6"/>
    <mergeCell ref="A6:A8"/>
    <mergeCell ref="A2:H2"/>
    <mergeCell ref="A4:H4"/>
    <mergeCell ref="A22:B22"/>
    <mergeCell ref="A26:B26"/>
  </mergeCells>
  <printOptions horizontalCentered="1" vertic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4">
      <selection activeCell="A41" sqref="A41"/>
    </sheetView>
  </sheetViews>
  <sheetFormatPr defaultColWidth="9.140625" defaultRowHeight="12.75"/>
  <cols>
    <col min="1" max="1" width="12.7109375" style="1" customWidth="1"/>
    <col min="2" max="7" width="10.7109375" style="1" customWidth="1"/>
    <col min="8" max="8" width="12.57421875" style="1" customWidth="1"/>
    <col min="9" max="22" width="8.28125" style="1" customWidth="1"/>
    <col min="23" max="16384" width="9.140625" style="1" customWidth="1"/>
  </cols>
  <sheetData>
    <row r="1" spans="1:10" ht="25.5">
      <c r="A1" s="90" t="s">
        <v>30</v>
      </c>
      <c r="B1" s="90"/>
      <c r="C1" s="90"/>
      <c r="D1" s="90"/>
      <c r="E1" s="90"/>
      <c r="F1" s="90"/>
      <c r="G1" s="90"/>
      <c r="H1" s="90"/>
      <c r="J1" s="2"/>
    </row>
    <row r="2" spans="1:10" ht="22.5">
      <c r="A2" s="91" t="s">
        <v>25</v>
      </c>
      <c r="B2" s="91"/>
      <c r="C2" s="91"/>
      <c r="D2" s="91"/>
      <c r="E2" s="91"/>
      <c r="F2" s="91"/>
      <c r="G2" s="91"/>
      <c r="H2" s="91"/>
      <c r="J2" s="2"/>
    </row>
    <row r="3" spans="1:10" ht="5.25" customHeight="1">
      <c r="A3" s="25"/>
      <c r="B3" s="25"/>
      <c r="C3" s="25"/>
      <c r="D3" s="25"/>
      <c r="E3" s="25"/>
      <c r="F3" s="25"/>
      <c r="G3" s="25"/>
      <c r="H3" s="25"/>
      <c r="J3" s="2"/>
    </row>
    <row r="4" spans="1:10" ht="25.5" customHeight="1">
      <c r="A4" s="92" t="s">
        <v>27</v>
      </c>
      <c r="B4" s="92"/>
      <c r="C4" s="92"/>
      <c r="D4" s="92"/>
      <c r="E4" s="92"/>
      <c r="F4" s="92"/>
      <c r="G4" s="92"/>
      <c r="H4" s="92"/>
      <c r="J4" s="2"/>
    </row>
    <row r="5" spans="1:10" ht="5.25" customHeight="1" thickBot="1">
      <c r="A5" s="34"/>
      <c r="B5" s="34"/>
      <c r="C5" s="34"/>
      <c r="D5" s="34"/>
      <c r="E5" s="34"/>
      <c r="F5" s="34"/>
      <c r="G5" s="34"/>
      <c r="H5" s="34"/>
      <c r="J5" s="2"/>
    </row>
    <row r="6" spans="1:8" ht="14.25" thickBot="1" thickTop="1">
      <c r="A6" s="83" t="s">
        <v>26</v>
      </c>
      <c r="B6" s="86" t="s">
        <v>63</v>
      </c>
      <c r="C6" s="86"/>
      <c r="D6" s="86"/>
      <c r="E6" s="86"/>
      <c r="F6" s="86"/>
      <c r="G6" s="86"/>
      <c r="H6" s="87"/>
    </row>
    <row r="7" spans="1:8" ht="12.75">
      <c r="A7" s="84"/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" t="s">
        <v>10</v>
      </c>
    </row>
    <row r="8" spans="1:8" ht="13.5" thickBot="1">
      <c r="A8" s="85"/>
      <c r="B8" s="33" t="s">
        <v>102</v>
      </c>
      <c r="C8" s="6" t="s">
        <v>102</v>
      </c>
      <c r="D8" s="6" t="s">
        <v>102</v>
      </c>
      <c r="E8" s="6" t="s">
        <v>102</v>
      </c>
      <c r="F8" s="6" t="s">
        <v>102</v>
      </c>
      <c r="G8" s="6" t="s">
        <v>102</v>
      </c>
      <c r="H8" s="8" t="s">
        <v>102</v>
      </c>
    </row>
    <row r="9" spans="1:8" ht="12.75">
      <c r="A9" s="28">
        <v>1989</v>
      </c>
      <c r="B9" s="26" t="s">
        <v>39</v>
      </c>
      <c r="C9" s="26">
        <v>95</v>
      </c>
      <c r="D9" s="26" t="s">
        <v>39</v>
      </c>
      <c r="E9" s="26" t="s">
        <v>39</v>
      </c>
      <c r="F9" s="26"/>
      <c r="G9" s="11"/>
      <c r="H9" s="12"/>
    </row>
    <row r="10" spans="1:8" ht="12.75">
      <c r="A10" s="17" t="s">
        <v>40</v>
      </c>
      <c r="B10" s="27" t="s">
        <v>39</v>
      </c>
      <c r="C10" s="27">
        <v>95</v>
      </c>
      <c r="D10" s="27" t="s">
        <v>39</v>
      </c>
      <c r="E10" s="27" t="s">
        <v>39</v>
      </c>
      <c r="F10" s="27"/>
      <c r="G10" s="15"/>
      <c r="H10" s="16"/>
    </row>
    <row r="11" spans="1:8" ht="13.5" thickBot="1">
      <c r="A11" s="29" t="s">
        <v>41</v>
      </c>
      <c r="B11" s="30" t="s">
        <v>39</v>
      </c>
      <c r="C11" s="30">
        <v>100</v>
      </c>
      <c r="D11" s="30" t="s">
        <v>39</v>
      </c>
      <c r="E11" s="30" t="s">
        <v>39</v>
      </c>
      <c r="F11" s="30"/>
      <c r="G11" s="31"/>
      <c r="H11" s="32"/>
    </row>
    <row r="12" spans="1:8" ht="13.5" thickTop="1">
      <c r="A12" s="21"/>
      <c r="B12" s="22"/>
      <c r="C12" s="22"/>
      <c r="D12" s="22"/>
      <c r="E12" s="22"/>
      <c r="F12" s="22"/>
      <c r="G12" s="22"/>
      <c r="H12" s="22"/>
    </row>
    <row r="13" ht="13.5" thickBot="1"/>
    <row r="14" spans="1:8" ht="14.25" thickBot="1" thickTop="1">
      <c r="A14" s="83" t="s">
        <v>46</v>
      </c>
      <c r="B14" s="86" t="s">
        <v>63</v>
      </c>
      <c r="C14" s="86"/>
      <c r="D14" s="86"/>
      <c r="E14" s="86"/>
      <c r="F14" s="86"/>
      <c r="G14" s="86"/>
      <c r="H14" s="87"/>
    </row>
    <row r="15" spans="1:8" ht="12.75">
      <c r="A15" s="84"/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5" t="s">
        <v>10</v>
      </c>
    </row>
    <row r="16" spans="1:8" ht="13.5" thickBot="1">
      <c r="A16" s="84"/>
      <c r="B16" s="54" t="s">
        <v>21</v>
      </c>
      <c r="C16" s="55" t="s">
        <v>21</v>
      </c>
      <c r="D16" s="55" t="s">
        <v>21</v>
      </c>
      <c r="E16" s="55" t="s">
        <v>21</v>
      </c>
      <c r="F16" s="55" t="s">
        <v>21</v>
      </c>
      <c r="G16" s="55" t="s">
        <v>22</v>
      </c>
      <c r="H16" s="56" t="s">
        <v>21</v>
      </c>
    </row>
    <row r="17" spans="1:8" ht="12.75">
      <c r="A17" s="60">
        <v>1930</v>
      </c>
      <c r="B17" s="61">
        <v>3070</v>
      </c>
      <c r="C17" s="61">
        <v>413</v>
      </c>
      <c r="D17" s="61">
        <v>40</v>
      </c>
      <c r="E17" s="61">
        <v>2.5</v>
      </c>
      <c r="F17" s="61">
        <v>1366.5</v>
      </c>
      <c r="G17" s="61">
        <v>74700</v>
      </c>
      <c r="H17" s="62">
        <v>3525.5</v>
      </c>
    </row>
    <row r="18" spans="1:8" ht="12.75">
      <c r="A18" s="63">
        <v>1937</v>
      </c>
      <c r="B18" s="59">
        <v>3053</v>
      </c>
      <c r="C18" s="59">
        <v>448</v>
      </c>
      <c r="D18" s="59">
        <v>79</v>
      </c>
      <c r="E18" s="59">
        <v>0</v>
      </c>
      <c r="F18" s="59">
        <v>1310</v>
      </c>
      <c r="G18" s="59">
        <v>58700</v>
      </c>
      <c r="H18" s="64">
        <v>3580</v>
      </c>
    </row>
    <row r="19" spans="1:8" ht="12.75">
      <c r="A19" s="63">
        <v>1975</v>
      </c>
      <c r="B19" s="59">
        <v>3185</v>
      </c>
      <c r="C19" s="59">
        <v>393</v>
      </c>
      <c r="D19" s="59">
        <v>65.5</v>
      </c>
      <c r="E19" s="59">
        <v>15.3</v>
      </c>
      <c r="F19" s="59">
        <v>1395.1</v>
      </c>
      <c r="G19" s="59">
        <v>74600</v>
      </c>
      <c r="H19" s="64">
        <v>3658.8</v>
      </c>
    </row>
    <row r="20" spans="1:8" ht="12.75">
      <c r="A20" s="63">
        <v>1989</v>
      </c>
      <c r="B20" s="59">
        <v>3005</v>
      </c>
      <c r="C20" s="59">
        <v>398</v>
      </c>
      <c r="D20" s="59">
        <v>84</v>
      </c>
      <c r="E20" s="59">
        <v>16</v>
      </c>
      <c r="F20" s="59">
        <v>1259</v>
      </c>
      <c r="G20" s="59">
        <v>76400</v>
      </c>
      <c r="H20" s="64">
        <v>3503</v>
      </c>
    </row>
    <row r="21" spans="1:8" ht="13.5" thickBot="1">
      <c r="A21" s="67" t="s">
        <v>40</v>
      </c>
      <c r="B21" s="65">
        <v>3005</v>
      </c>
      <c r="C21" s="65">
        <v>398</v>
      </c>
      <c r="D21" s="65">
        <v>84</v>
      </c>
      <c r="E21" s="65">
        <v>16</v>
      </c>
      <c r="F21" s="65">
        <v>1259</v>
      </c>
      <c r="G21" s="65">
        <v>76400</v>
      </c>
      <c r="H21" s="66">
        <v>3503</v>
      </c>
    </row>
    <row r="22" spans="1:8" ht="12.75">
      <c r="A22" s="93" t="s">
        <v>48</v>
      </c>
      <c r="B22" s="94"/>
      <c r="C22" s="57"/>
      <c r="D22" s="57"/>
      <c r="E22" s="57"/>
      <c r="F22" s="57"/>
      <c r="G22" s="57"/>
      <c r="H22" s="58"/>
    </row>
    <row r="23" spans="1:8" ht="12.75">
      <c r="A23" s="41" t="s">
        <v>55</v>
      </c>
      <c r="B23" s="15">
        <f>+(B20)</f>
        <v>3005</v>
      </c>
      <c r="C23" s="15">
        <f>+($C$20*(C9/100))</f>
        <v>378.09999999999997</v>
      </c>
      <c r="D23" s="15">
        <f>+(D20)</f>
        <v>84</v>
      </c>
      <c r="E23" s="15">
        <f aca="true" t="shared" si="0" ref="E23:G24">+(E20)</f>
        <v>16</v>
      </c>
      <c r="F23" s="15">
        <f t="shared" si="0"/>
        <v>1259</v>
      </c>
      <c r="G23" s="15">
        <f t="shared" si="0"/>
        <v>76400</v>
      </c>
      <c r="H23" s="16">
        <f>SUM(B23:F23)</f>
        <v>4742.1</v>
      </c>
    </row>
    <row r="24" spans="1:8" ht="12.75">
      <c r="A24" s="41" t="s">
        <v>56</v>
      </c>
      <c r="B24" s="15">
        <f>+(B21)</f>
        <v>3005</v>
      </c>
      <c r="C24" s="15">
        <f>+($C$20*(C10/100))</f>
        <v>378.09999999999997</v>
      </c>
      <c r="D24" s="15">
        <f>+(D21)</f>
        <v>84</v>
      </c>
      <c r="E24" s="15">
        <f t="shared" si="0"/>
        <v>16</v>
      </c>
      <c r="F24" s="15">
        <f t="shared" si="0"/>
        <v>1259</v>
      </c>
      <c r="G24" s="15">
        <f t="shared" si="0"/>
        <v>76400</v>
      </c>
      <c r="H24" s="16">
        <f>SUM(B24:F24)</f>
        <v>4742.1</v>
      </c>
    </row>
    <row r="25" spans="1:8" ht="13.5" thickBot="1">
      <c r="A25" s="49" t="s">
        <v>57</v>
      </c>
      <c r="B25" s="48">
        <f>+(B21)</f>
        <v>3005</v>
      </c>
      <c r="C25" s="48">
        <f>+($C$20*(C11/100))</f>
        <v>398</v>
      </c>
      <c r="D25" s="48">
        <f>+(D21)</f>
        <v>84</v>
      </c>
      <c r="E25" s="48">
        <f>+(E21)</f>
        <v>16</v>
      </c>
      <c r="F25" s="48">
        <f>+(F21)</f>
        <v>1259</v>
      </c>
      <c r="G25" s="48">
        <f>+(G21)</f>
        <v>76400</v>
      </c>
      <c r="H25" s="16">
        <f>SUM(B25:F25)</f>
        <v>4762</v>
      </c>
    </row>
    <row r="26" spans="1:8" ht="12.75">
      <c r="A26" s="88" t="s">
        <v>47</v>
      </c>
      <c r="B26" s="89"/>
      <c r="C26" s="39"/>
      <c r="D26" s="39"/>
      <c r="E26" s="39"/>
      <c r="F26" s="39"/>
      <c r="G26" s="39"/>
      <c r="H26" s="40"/>
    </row>
    <row r="27" spans="1:8" ht="12.75">
      <c r="A27" s="41" t="s">
        <v>52</v>
      </c>
      <c r="B27" s="42">
        <f>+(B25-B23)</f>
        <v>0</v>
      </c>
      <c r="C27" s="42">
        <f aca="true" t="shared" si="1" ref="C27:H27">+(C25-C23)</f>
        <v>19.900000000000034</v>
      </c>
      <c r="D27" s="42">
        <f t="shared" si="1"/>
        <v>0</v>
      </c>
      <c r="E27" s="42">
        <f t="shared" si="1"/>
        <v>0</v>
      </c>
      <c r="F27" s="42">
        <f t="shared" si="1"/>
        <v>0</v>
      </c>
      <c r="G27" s="42">
        <f t="shared" si="1"/>
        <v>0</v>
      </c>
      <c r="H27" s="43">
        <f t="shared" si="1"/>
        <v>19.899999999999636</v>
      </c>
    </row>
    <row r="28" spans="1:8" ht="13.5" thickBot="1">
      <c r="A28" s="44" t="s">
        <v>53</v>
      </c>
      <c r="B28" s="45">
        <f>+(B25-B24)</f>
        <v>0</v>
      </c>
      <c r="C28" s="45">
        <f aca="true" t="shared" si="2" ref="C28:H28">+(C25-C24)</f>
        <v>19.900000000000034</v>
      </c>
      <c r="D28" s="45">
        <f t="shared" si="2"/>
        <v>0</v>
      </c>
      <c r="E28" s="45">
        <f t="shared" si="2"/>
        <v>0</v>
      </c>
      <c r="F28" s="45">
        <f t="shared" si="2"/>
        <v>0</v>
      </c>
      <c r="G28" s="45">
        <f t="shared" si="2"/>
        <v>0</v>
      </c>
      <c r="H28" s="81">
        <f t="shared" si="2"/>
        <v>19.899999999999636</v>
      </c>
    </row>
    <row r="29" spans="1:8" ht="13.5" thickTop="1">
      <c r="A29" s="38"/>
      <c r="B29" s="22"/>
      <c r="C29" s="22"/>
      <c r="D29" s="22"/>
      <c r="E29" s="22"/>
      <c r="F29" s="22"/>
      <c r="G29" s="22"/>
      <c r="H29" s="22"/>
    </row>
    <row r="30" spans="1:7" ht="12.75">
      <c r="A30" s="24" t="s">
        <v>11</v>
      </c>
      <c r="B30" s="1" t="s">
        <v>0</v>
      </c>
      <c r="F30" s="24" t="s">
        <v>19</v>
      </c>
      <c r="G30" s="1" t="s">
        <v>20</v>
      </c>
    </row>
    <row r="31" spans="1:7" ht="12.75">
      <c r="A31" s="24" t="s">
        <v>14</v>
      </c>
      <c r="B31" s="1" t="s">
        <v>1</v>
      </c>
      <c r="F31" s="24" t="s">
        <v>12</v>
      </c>
      <c r="G31" s="1" t="s">
        <v>13</v>
      </c>
    </row>
    <row r="32" spans="1:7" ht="12.75">
      <c r="A32" s="24" t="s">
        <v>17</v>
      </c>
      <c r="B32" s="1" t="s">
        <v>2</v>
      </c>
      <c r="F32" s="24" t="s">
        <v>15</v>
      </c>
      <c r="G32" s="1" t="s">
        <v>16</v>
      </c>
    </row>
    <row r="33" spans="1:4" ht="12.75">
      <c r="A33" s="24" t="s">
        <v>18</v>
      </c>
      <c r="B33" s="1" t="s">
        <v>3</v>
      </c>
      <c r="D33" s="24"/>
    </row>
    <row r="34" spans="1:4" ht="12.75">
      <c r="A34" s="24" t="s">
        <v>58</v>
      </c>
      <c r="B34" s="1" t="s">
        <v>59</v>
      </c>
      <c r="D34" s="24"/>
    </row>
    <row r="35" spans="1:4" ht="12.75">
      <c r="A35" s="53"/>
      <c r="B35" s="1" t="s">
        <v>60</v>
      </c>
      <c r="D35" s="24"/>
    </row>
    <row r="36" spans="1:8" ht="12.75">
      <c r="A36" s="96" t="s">
        <v>103</v>
      </c>
      <c r="B36" s="97"/>
      <c r="C36" s="97"/>
      <c r="D36" s="97"/>
      <c r="E36" s="97"/>
      <c r="F36" s="97"/>
      <c r="G36" s="97"/>
      <c r="H36" s="97"/>
    </row>
  </sheetData>
  <mergeCells count="10">
    <mergeCell ref="A36:H36"/>
    <mergeCell ref="A1:H1"/>
    <mergeCell ref="A2:H2"/>
    <mergeCell ref="A4:H4"/>
    <mergeCell ref="A6:A8"/>
    <mergeCell ref="B6:H6"/>
    <mergeCell ref="A14:A16"/>
    <mergeCell ref="B14:H14"/>
    <mergeCell ref="A22:B22"/>
    <mergeCell ref="A26:B26"/>
  </mergeCells>
  <printOptions horizontalCentered="1" vertic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3">
      <selection activeCell="A41" sqref="A41"/>
    </sheetView>
  </sheetViews>
  <sheetFormatPr defaultColWidth="9.140625" defaultRowHeight="12.75"/>
  <cols>
    <col min="1" max="1" width="12.7109375" style="1" customWidth="1"/>
    <col min="2" max="7" width="10.7109375" style="1" customWidth="1"/>
    <col min="8" max="8" width="12.57421875" style="1" customWidth="1"/>
    <col min="9" max="22" width="8.28125" style="1" customWidth="1"/>
    <col min="23" max="16384" width="9.140625" style="1" customWidth="1"/>
  </cols>
  <sheetData>
    <row r="1" spans="1:10" ht="25.5">
      <c r="A1" s="90" t="s">
        <v>32</v>
      </c>
      <c r="B1" s="90"/>
      <c r="C1" s="90"/>
      <c r="D1" s="90"/>
      <c r="E1" s="90"/>
      <c r="F1" s="90"/>
      <c r="G1" s="90"/>
      <c r="H1" s="90"/>
      <c r="J1" s="2"/>
    </row>
    <row r="2" spans="1:10" ht="22.5">
      <c r="A2" s="91" t="s">
        <v>25</v>
      </c>
      <c r="B2" s="91"/>
      <c r="C2" s="91"/>
      <c r="D2" s="91"/>
      <c r="E2" s="91"/>
      <c r="F2" s="91"/>
      <c r="G2" s="91"/>
      <c r="H2" s="91"/>
      <c r="J2" s="2"/>
    </row>
    <row r="3" spans="1:10" ht="5.25" customHeight="1">
      <c r="A3" s="25"/>
      <c r="B3" s="25"/>
      <c r="C3" s="25"/>
      <c r="D3" s="25"/>
      <c r="E3" s="25"/>
      <c r="F3" s="25"/>
      <c r="G3" s="25"/>
      <c r="H3" s="25"/>
      <c r="J3" s="2"/>
    </row>
    <row r="4" spans="1:10" ht="25.5" customHeight="1">
      <c r="A4" s="92" t="s">
        <v>27</v>
      </c>
      <c r="B4" s="92"/>
      <c r="C4" s="92"/>
      <c r="D4" s="92"/>
      <c r="E4" s="92"/>
      <c r="F4" s="92"/>
      <c r="G4" s="92"/>
      <c r="H4" s="92"/>
      <c r="J4" s="2"/>
    </row>
    <row r="5" spans="1:10" ht="5.25" customHeight="1" thickBot="1">
      <c r="A5" s="34"/>
      <c r="B5" s="34"/>
      <c r="C5" s="34"/>
      <c r="D5" s="34"/>
      <c r="E5" s="34"/>
      <c r="F5" s="34"/>
      <c r="G5" s="34"/>
      <c r="H5" s="34"/>
      <c r="J5" s="2"/>
    </row>
    <row r="6" spans="1:8" ht="14.25" thickBot="1" thickTop="1">
      <c r="A6" s="83" t="s">
        <v>26</v>
      </c>
      <c r="B6" s="95" t="s">
        <v>61</v>
      </c>
      <c r="C6" s="86"/>
      <c r="D6" s="86"/>
      <c r="E6" s="86"/>
      <c r="F6" s="86"/>
      <c r="G6" s="86"/>
      <c r="H6" s="87"/>
    </row>
    <row r="7" spans="1:8" ht="12.75">
      <c r="A7" s="84"/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" t="s">
        <v>10</v>
      </c>
    </row>
    <row r="8" spans="1:10" ht="13.5" thickBot="1">
      <c r="A8" s="85"/>
      <c r="B8" s="33" t="s">
        <v>102</v>
      </c>
      <c r="C8" s="6" t="s">
        <v>102</v>
      </c>
      <c r="D8" s="6" t="s">
        <v>102</v>
      </c>
      <c r="E8" s="6" t="s">
        <v>102</v>
      </c>
      <c r="F8" s="6" t="s">
        <v>102</v>
      </c>
      <c r="G8" s="6" t="s">
        <v>102</v>
      </c>
      <c r="H8" s="8" t="s">
        <v>102</v>
      </c>
      <c r="J8" s="20"/>
    </row>
    <row r="9" spans="1:10" ht="12.75">
      <c r="A9" s="28">
        <v>1989</v>
      </c>
      <c r="B9" s="26" t="s">
        <v>39</v>
      </c>
      <c r="C9" s="26">
        <v>50</v>
      </c>
      <c r="D9" s="26">
        <v>50</v>
      </c>
      <c r="E9" s="26">
        <v>50</v>
      </c>
      <c r="F9" s="26" t="s">
        <v>39</v>
      </c>
      <c r="G9" s="11"/>
      <c r="H9" s="12"/>
      <c r="J9" s="20"/>
    </row>
    <row r="10" spans="1:10" ht="12.75">
      <c r="A10" s="17" t="s">
        <v>40</v>
      </c>
      <c r="B10" s="27" t="s">
        <v>39</v>
      </c>
      <c r="C10" s="27">
        <v>30</v>
      </c>
      <c r="D10" s="27">
        <v>30</v>
      </c>
      <c r="E10" s="27">
        <v>2</v>
      </c>
      <c r="F10" s="27"/>
      <c r="G10" s="15"/>
      <c r="H10" s="16"/>
      <c r="J10" s="20"/>
    </row>
    <row r="11" spans="1:10" ht="13.5" thickBot="1">
      <c r="A11" s="29" t="s">
        <v>41</v>
      </c>
      <c r="B11" s="30" t="s">
        <v>39</v>
      </c>
      <c r="C11" s="30">
        <v>80</v>
      </c>
      <c r="D11" s="30">
        <v>50</v>
      </c>
      <c r="E11" s="30">
        <v>50</v>
      </c>
      <c r="F11" s="30"/>
      <c r="G11" s="31"/>
      <c r="H11" s="32"/>
      <c r="J11" s="20"/>
    </row>
    <row r="12" spans="1:10" ht="13.5" thickTop="1">
      <c r="A12" s="21"/>
      <c r="B12" s="22"/>
      <c r="C12" s="22"/>
      <c r="D12" s="22"/>
      <c r="E12" s="22"/>
      <c r="F12" s="22"/>
      <c r="G12" s="22"/>
      <c r="H12" s="22"/>
      <c r="J12" s="20"/>
    </row>
    <row r="13" ht="13.5" thickBot="1"/>
    <row r="14" spans="1:8" ht="14.25" thickBot="1" thickTop="1">
      <c r="A14" s="83" t="s">
        <v>46</v>
      </c>
      <c r="B14" s="95" t="s">
        <v>61</v>
      </c>
      <c r="C14" s="86"/>
      <c r="D14" s="86"/>
      <c r="E14" s="86"/>
      <c r="F14" s="86"/>
      <c r="G14" s="86"/>
      <c r="H14" s="87"/>
    </row>
    <row r="15" spans="1:8" ht="12.75">
      <c r="A15" s="84"/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5" t="s">
        <v>10</v>
      </c>
    </row>
    <row r="16" spans="1:8" ht="13.5" thickBot="1">
      <c r="A16" s="84"/>
      <c r="B16" s="54" t="s">
        <v>21</v>
      </c>
      <c r="C16" s="55" t="s">
        <v>21</v>
      </c>
      <c r="D16" s="55" t="s">
        <v>21</v>
      </c>
      <c r="E16" s="55" t="s">
        <v>21</v>
      </c>
      <c r="F16" s="55" t="s">
        <v>21</v>
      </c>
      <c r="G16" s="55" t="s">
        <v>22</v>
      </c>
      <c r="H16" s="56" t="s">
        <v>21</v>
      </c>
    </row>
    <row r="17" spans="1:8" ht="12.75">
      <c r="A17" s="60">
        <v>1930</v>
      </c>
      <c r="B17" s="61">
        <v>4320</v>
      </c>
      <c r="C17" s="61">
        <v>3236.6</v>
      </c>
      <c r="D17" s="61">
        <v>521.4</v>
      </c>
      <c r="E17" s="61">
        <v>67.4</v>
      </c>
      <c r="F17" s="61">
        <v>6229.2</v>
      </c>
      <c r="G17" s="61">
        <v>612200</v>
      </c>
      <c r="H17" s="62">
        <v>8145.4</v>
      </c>
    </row>
    <row r="18" spans="1:8" ht="12.75">
      <c r="A18" s="63">
        <v>1940</v>
      </c>
      <c r="B18" s="59"/>
      <c r="C18" s="59"/>
      <c r="D18" s="59"/>
      <c r="E18" s="59"/>
      <c r="F18" s="59"/>
      <c r="G18" s="59"/>
      <c r="H18" s="64"/>
    </row>
    <row r="19" spans="1:8" ht="12.75">
      <c r="A19" s="63">
        <v>1975</v>
      </c>
      <c r="B19" s="59">
        <v>5641</v>
      </c>
      <c r="C19" s="59">
        <v>3509</v>
      </c>
      <c r="D19" s="59">
        <v>1208.5</v>
      </c>
      <c r="E19" s="59">
        <v>408</v>
      </c>
      <c r="F19" s="59">
        <v>3336</v>
      </c>
      <c r="G19" s="59">
        <v>524600</v>
      </c>
      <c r="H19" s="64">
        <v>10766.5</v>
      </c>
    </row>
    <row r="20" spans="1:8" ht="12.75">
      <c r="A20" s="63">
        <v>1989</v>
      </c>
      <c r="B20" s="59">
        <v>5787</v>
      </c>
      <c r="C20" s="59">
        <v>3805</v>
      </c>
      <c r="D20" s="59">
        <v>973</v>
      </c>
      <c r="E20" s="59">
        <v>425</v>
      </c>
      <c r="F20" s="59">
        <v>3433</v>
      </c>
      <c r="G20" s="59">
        <v>588300</v>
      </c>
      <c r="H20" s="64">
        <v>10990</v>
      </c>
    </row>
    <row r="21" spans="1:8" ht="13.5" thickBot="1">
      <c r="A21" s="67" t="s">
        <v>40</v>
      </c>
      <c r="B21" s="65">
        <v>5979</v>
      </c>
      <c r="C21" s="65">
        <v>4071</v>
      </c>
      <c r="D21" s="65">
        <v>967</v>
      </c>
      <c r="E21" s="65">
        <v>338</v>
      </c>
      <c r="F21" s="65">
        <v>3433</v>
      </c>
      <c r="G21" s="65">
        <v>628370</v>
      </c>
      <c r="H21" s="66">
        <v>11355</v>
      </c>
    </row>
    <row r="22" spans="1:8" ht="12.75">
      <c r="A22" s="93" t="s">
        <v>48</v>
      </c>
      <c r="B22" s="94"/>
      <c r="C22" s="57"/>
      <c r="D22" s="57"/>
      <c r="E22" s="57"/>
      <c r="F22" s="57"/>
      <c r="G22" s="57"/>
      <c r="H22" s="58"/>
    </row>
    <row r="23" spans="1:8" ht="12.75">
      <c r="A23" s="41" t="s">
        <v>55</v>
      </c>
      <c r="B23" s="15">
        <f>+(B20)</f>
        <v>5787</v>
      </c>
      <c r="C23" s="15">
        <f>+($C$20*(C9/100))</f>
        <v>1902.5</v>
      </c>
      <c r="D23" s="15">
        <f>+($D$20*(D9/100))</f>
        <v>486.5</v>
      </c>
      <c r="E23" s="15">
        <f>+($E$20*(E9/100))</f>
        <v>212.5</v>
      </c>
      <c r="F23" s="15">
        <f>+(F20)</f>
        <v>3433</v>
      </c>
      <c r="G23" s="15">
        <f>+(G20)</f>
        <v>588300</v>
      </c>
      <c r="H23" s="16">
        <f>SUM(B23:F23)</f>
        <v>11821.5</v>
      </c>
    </row>
    <row r="24" spans="1:8" ht="12.75">
      <c r="A24" s="41" t="s">
        <v>56</v>
      </c>
      <c r="B24" s="15">
        <f>+(B21)</f>
        <v>5979</v>
      </c>
      <c r="C24" s="15">
        <f>+($C$20*(C10/100))</f>
        <v>1141.5</v>
      </c>
      <c r="D24" s="15">
        <f>+($D$20*(D10/100))</f>
        <v>291.9</v>
      </c>
      <c r="E24" s="15">
        <f>+($E$20*(E10/100))</f>
        <v>8.5</v>
      </c>
      <c r="F24" s="15">
        <f>+(F21)</f>
        <v>3433</v>
      </c>
      <c r="G24" s="15">
        <f>+(G21)</f>
        <v>628370</v>
      </c>
      <c r="H24" s="16">
        <f>SUM(B24:F24)</f>
        <v>10853.9</v>
      </c>
    </row>
    <row r="25" spans="1:8" ht="13.5" thickBot="1">
      <c r="A25" s="49" t="s">
        <v>57</v>
      </c>
      <c r="B25" s="48">
        <f>+(B21)</f>
        <v>5979</v>
      </c>
      <c r="C25" s="48">
        <f>+($C$20*(C11/100))</f>
        <v>3044</v>
      </c>
      <c r="D25" s="48">
        <f>+($D$20*(D11/100))</f>
        <v>486.5</v>
      </c>
      <c r="E25" s="48">
        <f>+($E$20*(E11/100))</f>
        <v>212.5</v>
      </c>
      <c r="F25" s="48">
        <f>+(F21)</f>
        <v>3433</v>
      </c>
      <c r="G25" s="48">
        <f>+(G21)</f>
        <v>628370</v>
      </c>
      <c r="H25" s="16">
        <f>SUM(B25:F25)</f>
        <v>13155</v>
      </c>
    </row>
    <row r="26" spans="1:8" ht="12.75">
      <c r="A26" s="88" t="s">
        <v>47</v>
      </c>
      <c r="B26" s="89"/>
      <c r="C26" s="39"/>
      <c r="D26" s="39"/>
      <c r="E26" s="39"/>
      <c r="F26" s="39"/>
      <c r="G26" s="39"/>
      <c r="H26" s="40"/>
    </row>
    <row r="27" spans="1:8" ht="12.75">
      <c r="A27" s="41" t="s">
        <v>52</v>
      </c>
      <c r="B27" s="42">
        <f>+(B25-B23)</f>
        <v>192</v>
      </c>
      <c r="C27" s="42">
        <f aca="true" t="shared" si="0" ref="C27:H27">+(C25-C23)</f>
        <v>1141.5</v>
      </c>
      <c r="D27" s="42">
        <f t="shared" si="0"/>
        <v>0</v>
      </c>
      <c r="E27" s="42">
        <f t="shared" si="0"/>
        <v>0</v>
      </c>
      <c r="F27" s="42">
        <f t="shared" si="0"/>
        <v>0</v>
      </c>
      <c r="G27" s="42">
        <f t="shared" si="0"/>
        <v>40070</v>
      </c>
      <c r="H27" s="43">
        <f t="shared" si="0"/>
        <v>1333.5</v>
      </c>
    </row>
    <row r="28" spans="1:8" ht="13.5" thickBot="1">
      <c r="A28" s="44" t="s">
        <v>53</v>
      </c>
      <c r="B28" s="45">
        <f>+(B25-B24)</f>
        <v>0</v>
      </c>
      <c r="C28" s="45">
        <f aca="true" t="shared" si="1" ref="C28:H28">+(C25-C24)</f>
        <v>1902.5</v>
      </c>
      <c r="D28" s="45">
        <f t="shared" si="1"/>
        <v>194.60000000000002</v>
      </c>
      <c r="E28" s="45">
        <f t="shared" si="1"/>
        <v>204</v>
      </c>
      <c r="F28" s="45">
        <f t="shared" si="1"/>
        <v>0</v>
      </c>
      <c r="G28" s="45">
        <f t="shared" si="1"/>
        <v>0</v>
      </c>
      <c r="H28" s="81">
        <f t="shared" si="1"/>
        <v>2301.1000000000004</v>
      </c>
    </row>
    <row r="29" ht="13.5" thickTop="1"/>
    <row r="30" spans="1:8" ht="12.75">
      <c r="A30" s="38"/>
      <c r="B30" s="22"/>
      <c r="C30" s="22"/>
      <c r="D30" s="22"/>
      <c r="E30" s="22"/>
      <c r="F30" s="22"/>
      <c r="G30" s="22"/>
      <c r="H30" s="22"/>
    </row>
    <row r="31" spans="1:7" ht="12.75">
      <c r="A31" s="24" t="s">
        <v>11</v>
      </c>
      <c r="B31" s="1" t="s">
        <v>0</v>
      </c>
      <c r="F31" s="24" t="s">
        <v>19</v>
      </c>
      <c r="G31" s="1" t="s">
        <v>20</v>
      </c>
    </row>
    <row r="32" spans="1:7" ht="12.75">
      <c r="A32" s="24" t="s">
        <v>14</v>
      </c>
      <c r="B32" s="1" t="s">
        <v>1</v>
      </c>
      <c r="F32" s="24" t="s">
        <v>12</v>
      </c>
      <c r="G32" s="1" t="s">
        <v>13</v>
      </c>
    </row>
    <row r="33" spans="1:7" ht="12.75">
      <c r="A33" s="24" t="s">
        <v>17</v>
      </c>
      <c r="B33" s="1" t="s">
        <v>2</v>
      </c>
      <c r="F33" s="24" t="s">
        <v>15</v>
      </c>
      <c r="G33" s="1" t="s">
        <v>16</v>
      </c>
    </row>
    <row r="34" spans="1:4" ht="12.75">
      <c r="A34" s="24" t="s">
        <v>18</v>
      </c>
      <c r="B34" s="1" t="s">
        <v>3</v>
      </c>
      <c r="D34" s="24"/>
    </row>
    <row r="35" spans="1:4" ht="12.75">
      <c r="A35" s="24" t="s">
        <v>58</v>
      </c>
      <c r="B35" s="1" t="s">
        <v>59</v>
      </c>
      <c r="D35" s="24"/>
    </row>
    <row r="36" spans="1:8" ht="12.75">
      <c r="A36" s="82" t="s">
        <v>103</v>
      </c>
      <c r="B36" s="82"/>
      <c r="C36" s="82"/>
      <c r="D36" s="82"/>
      <c r="E36" s="82"/>
      <c r="F36" s="82"/>
      <c r="G36" s="82"/>
      <c r="H36" s="82"/>
    </row>
  </sheetData>
  <mergeCells count="10">
    <mergeCell ref="A36:H36"/>
    <mergeCell ref="A1:H1"/>
    <mergeCell ref="B6:H6"/>
    <mergeCell ref="A6:A8"/>
    <mergeCell ref="A2:H2"/>
    <mergeCell ref="A4:H4"/>
    <mergeCell ref="A14:A16"/>
    <mergeCell ref="B14:H14"/>
    <mergeCell ref="A22:B22"/>
    <mergeCell ref="A26:B26"/>
  </mergeCells>
  <printOptions horizontalCentered="1" vertic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6">
      <selection activeCell="A41" sqref="A41"/>
    </sheetView>
  </sheetViews>
  <sheetFormatPr defaultColWidth="9.140625" defaultRowHeight="12.75"/>
  <cols>
    <col min="1" max="1" width="12.7109375" style="1" customWidth="1"/>
    <col min="2" max="7" width="10.7109375" style="1" customWidth="1"/>
    <col min="8" max="8" width="12.57421875" style="1" customWidth="1"/>
    <col min="9" max="22" width="8.28125" style="1" customWidth="1"/>
    <col min="23" max="16384" width="9.140625" style="1" customWidth="1"/>
  </cols>
  <sheetData>
    <row r="1" spans="1:10" ht="25.5">
      <c r="A1" s="90" t="s">
        <v>33</v>
      </c>
      <c r="B1" s="90"/>
      <c r="C1" s="90"/>
      <c r="D1" s="90"/>
      <c r="E1" s="90"/>
      <c r="F1" s="90"/>
      <c r="G1" s="90"/>
      <c r="H1" s="90"/>
      <c r="J1" s="2"/>
    </row>
    <row r="2" spans="1:8" ht="22.5">
      <c r="A2" s="91" t="s">
        <v>25</v>
      </c>
      <c r="B2" s="91"/>
      <c r="C2" s="91"/>
      <c r="D2" s="91"/>
      <c r="E2" s="91"/>
      <c r="F2" s="91"/>
      <c r="G2" s="91"/>
      <c r="H2" s="91"/>
    </row>
    <row r="3" spans="1:8" s="36" customFormat="1" ht="3" customHeight="1">
      <c r="A3" s="35"/>
      <c r="B3" s="35"/>
      <c r="C3" s="35"/>
      <c r="D3" s="35"/>
      <c r="E3" s="35"/>
      <c r="F3" s="35"/>
      <c r="G3" s="35"/>
      <c r="H3" s="35"/>
    </row>
    <row r="4" spans="1:8" ht="15.75">
      <c r="A4" s="92" t="s">
        <v>27</v>
      </c>
      <c r="B4" s="92"/>
      <c r="C4" s="92"/>
      <c r="D4" s="92"/>
      <c r="E4" s="92"/>
      <c r="F4" s="92"/>
      <c r="G4" s="92"/>
      <c r="H4" s="92"/>
    </row>
    <row r="5" spans="1:8" ht="3" customHeight="1" thickBot="1">
      <c r="A5" s="34"/>
      <c r="B5" s="34"/>
      <c r="C5" s="34"/>
      <c r="D5" s="34"/>
      <c r="E5" s="34"/>
      <c r="F5" s="34"/>
      <c r="G5" s="34"/>
      <c r="H5" s="34"/>
    </row>
    <row r="6" spans="1:8" ht="14.25" thickBot="1" thickTop="1">
      <c r="A6" s="83" t="s">
        <v>26</v>
      </c>
      <c r="B6" s="95" t="s">
        <v>64</v>
      </c>
      <c r="C6" s="86"/>
      <c r="D6" s="86"/>
      <c r="E6" s="86"/>
      <c r="F6" s="86"/>
      <c r="G6" s="86"/>
      <c r="H6" s="87"/>
    </row>
    <row r="7" spans="1:8" ht="12.75">
      <c r="A7" s="84"/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" t="s">
        <v>10</v>
      </c>
    </row>
    <row r="8" spans="1:8" ht="13.5" thickBot="1">
      <c r="A8" s="85"/>
      <c r="B8" s="33" t="s">
        <v>102</v>
      </c>
      <c r="C8" s="6" t="s">
        <v>102</v>
      </c>
      <c r="D8" s="6" t="s">
        <v>102</v>
      </c>
      <c r="E8" s="6" t="s">
        <v>102</v>
      </c>
      <c r="F8" s="6" t="s">
        <v>102</v>
      </c>
      <c r="G8" s="6" t="s">
        <v>102</v>
      </c>
      <c r="H8" s="8" t="s">
        <v>102</v>
      </c>
    </row>
    <row r="9" spans="1:8" ht="12.75">
      <c r="A9" s="28">
        <v>1989</v>
      </c>
      <c r="B9" s="26" t="s">
        <v>39</v>
      </c>
      <c r="C9" s="26">
        <v>70</v>
      </c>
      <c r="D9" s="26">
        <v>50</v>
      </c>
      <c r="E9" s="26">
        <v>0</v>
      </c>
      <c r="F9" s="26" t="s">
        <v>39</v>
      </c>
      <c r="G9" s="11"/>
      <c r="H9" s="12"/>
    </row>
    <row r="10" spans="1:8" ht="12.75">
      <c r="A10" s="17" t="s">
        <v>40</v>
      </c>
      <c r="B10" s="27" t="s">
        <v>39</v>
      </c>
      <c r="C10" s="27">
        <v>50</v>
      </c>
      <c r="D10" s="27">
        <v>2</v>
      </c>
      <c r="E10" s="27">
        <v>0</v>
      </c>
      <c r="F10" s="27" t="s">
        <v>39</v>
      </c>
      <c r="G10" s="15"/>
      <c r="H10" s="16"/>
    </row>
    <row r="11" spans="1:8" ht="13.5" thickBot="1">
      <c r="A11" s="29" t="s">
        <v>41</v>
      </c>
      <c r="B11" s="30" t="s">
        <v>39</v>
      </c>
      <c r="C11" s="30">
        <v>70</v>
      </c>
      <c r="D11" s="30">
        <v>50</v>
      </c>
      <c r="E11" s="30">
        <v>210</v>
      </c>
      <c r="F11" s="30" t="s">
        <v>39</v>
      </c>
      <c r="G11" s="31"/>
      <c r="H11" s="32"/>
    </row>
    <row r="12" spans="1:8" ht="13.5" thickTop="1">
      <c r="A12" s="21"/>
      <c r="B12" s="22"/>
      <c r="C12" s="22"/>
      <c r="D12" s="22"/>
      <c r="E12" s="22"/>
      <c r="F12" s="22"/>
      <c r="G12" s="22"/>
      <c r="H12" s="22"/>
    </row>
    <row r="13" ht="13.5" thickBot="1"/>
    <row r="14" spans="1:8" ht="14.25" thickBot="1" thickTop="1">
      <c r="A14" s="83" t="s">
        <v>46</v>
      </c>
      <c r="B14" s="95" t="s">
        <v>64</v>
      </c>
      <c r="C14" s="86"/>
      <c r="D14" s="86"/>
      <c r="E14" s="86"/>
      <c r="F14" s="86"/>
      <c r="G14" s="86"/>
      <c r="H14" s="87"/>
    </row>
    <row r="15" spans="1:8" ht="12.75">
      <c r="A15" s="84"/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5" t="s">
        <v>10</v>
      </c>
    </row>
    <row r="16" spans="1:8" ht="13.5" thickBot="1">
      <c r="A16" s="84"/>
      <c r="B16" s="54" t="s">
        <v>21</v>
      </c>
      <c r="C16" s="55" t="s">
        <v>21</v>
      </c>
      <c r="D16" s="55" t="s">
        <v>21</v>
      </c>
      <c r="E16" s="55" t="s">
        <v>21</v>
      </c>
      <c r="F16" s="55" t="s">
        <v>21</v>
      </c>
      <c r="G16" s="55" t="s">
        <v>22</v>
      </c>
      <c r="H16" s="56" t="s">
        <v>21</v>
      </c>
    </row>
    <row r="17" spans="1:8" ht="12.75">
      <c r="A17" s="60">
        <v>1930</v>
      </c>
      <c r="B17" s="61">
        <v>17742</v>
      </c>
      <c r="C17" s="61">
        <v>1266.4</v>
      </c>
      <c r="D17" s="61">
        <v>300.5</v>
      </c>
      <c r="E17" s="61">
        <v>90.9</v>
      </c>
      <c r="F17" s="61">
        <v>1000.2</v>
      </c>
      <c r="G17" s="61">
        <v>115800</v>
      </c>
      <c r="H17" s="62">
        <v>19399.8</v>
      </c>
    </row>
    <row r="18" spans="1:8" ht="12.75">
      <c r="A18" s="63">
        <v>1940</v>
      </c>
      <c r="B18" s="59">
        <v>4323</v>
      </c>
      <c r="C18" s="59">
        <v>1960</v>
      </c>
      <c r="D18" s="59">
        <v>674.5</v>
      </c>
      <c r="E18" s="59">
        <v>335.5</v>
      </c>
      <c r="F18" s="59">
        <v>2553.6</v>
      </c>
      <c r="G18" s="59">
        <v>327900</v>
      </c>
      <c r="H18" s="64">
        <v>7293</v>
      </c>
    </row>
    <row r="19" spans="1:8" ht="12.75">
      <c r="A19" s="63">
        <v>1975</v>
      </c>
      <c r="B19" s="59">
        <v>3866</v>
      </c>
      <c r="C19" s="59">
        <v>1705.3</v>
      </c>
      <c r="D19" s="59">
        <v>593.9</v>
      </c>
      <c r="E19" s="59">
        <v>135.7</v>
      </c>
      <c r="F19" s="59">
        <v>2860.7</v>
      </c>
      <c r="G19" s="59">
        <v>348700</v>
      </c>
      <c r="H19" s="64">
        <v>6300.9</v>
      </c>
    </row>
    <row r="20" spans="1:8" ht="12.75">
      <c r="A20" s="63">
        <v>1989</v>
      </c>
      <c r="B20" s="59">
        <v>3927</v>
      </c>
      <c r="C20" s="59">
        <v>1894</v>
      </c>
      <c r="D20" s="59">
        <v>607</v>
      </c>
      <c r="E20" s="59">
        <v>59</v>
      </c>
      <c r="F20" s="59">
        <v>2922</v>
      </c>
      <c r="G20" s="59">
        <v>363250</v>
      </c>
      <c r="H20" s="64">
        <v>6487</v>
      </c>
    </row>
    <row r="21" spans="1:8" ht="13.5" thickBot="1">
      <c r="A21" s="67" t="s">
        <v>40</v>
      </c>
      <c r="B21" s="65">
        <v>3927</v>
      </c>
      <c r="C21" s="65">
        <v>1825</v>
      </c>
      <c r="D21" s="65">
        <v>607</v>
      </c>
      <c r="E21" s="65">
        <v>6</v>
      </c>
      <c r="F21" s="65">
        <v>2999</v>
      </c>
      <c r="G21" s="65">
        <v>367450</v>
      </c>
      <c r="H21" s="66">
        <v>6365</v>
      </c>
    </row>
    <row r="22" spans="1:8" ht="12.75">
      <c r="A22" s="93" t="s">
        <v>48</v>
      </c>
      <c r="B22" s="94"/>
      <c r="C22" s="57"/>
      <c r="D22" s="57"/>
      <c r="E22" s="57"/>
      <c r="F22" s="57"/>
      <c r="G22" s="57"/>
      <c r="H22" s="58"/>
    </row>
    <row r="23" spans="1:8" ht="12.75">
      <c r="A23" s="41" t="s">
        <v>55</v>
      </c>
      <c r="B23" s="15">
        <f>+(B20)</f>
        <v>3927</v>
      </c>
      <c r="C23" s="15">
        <f>+($C$20*(C9/100))</f>
        <v>1325.8</v>
      </c>
      <c r="D23" s="15">
        <f>+($D$20*(D9/100))</f>
        <v>303.5</v>
      </c>
      <c r="E23" s="15">
        <f>+($E$20*(E9/100))</f>
        <v>0</v>
      </c>
      <c r="F23" s="15">
        <f>+(F20)</f>
        <v>2922</v>
      </c>
      <c r="G23" s="15">
        <f>+(G20)</f>
        <v>363250</v>
      </c>
      <c r="H23" s="16">
        <f>SUM(B23:F23)</f>
        <v>8478.3</v>
      </c>
    </row>
    <row r="24" spans="1:8" ht="12.75">
      <c r="A24" s="41" t="s">
        <v>56</v>
      </c>
      <c r="B24" s="15">
        <f>+(B21)</f>
        <v>3927</v>
      </c>
      <c r="C24" s="15">
        <f>+($C$20*(C10/100))</f>
        <v>947</v>
      </c>
      <c r="D24" s="15">
        <f>+($D$20*(D10/100))</f>
        <v>12.14</v>
      </c>
      <c r="E24" s="15">
        <f>+($E$20*(E10/100))</f>
        <v>0</v>
      </c>
      <c r="F24" s="15">
        <f>+(F21)</f>
        <v>2999</v>
      </c>
      <c r="G24" s="15">
        <f>+(G21)</f>
        <v>367450</v>
      </c>
      <c r="H24" s="16">
        <f>SUM(B24:F24)</f>
        <v>7885.14</v>
      </c>
    </row>
    <row r="25" spans="1:8" ht="13.5" thickBot="1">
      <c r="A25" s="49" t="s">
        <v>57</v>
      </c>
      <c r="B25" s="48">
        <f>+(B21)</f>
        <v>3927</v>
      </c>
      <c r="C25" s="48">
        <f>+($C$20*(C11/100))</f>
        <v>1325.8</v>
      </c>
      <c r="D25" s="48">
        <f>+($D$20*(D11/100))</f>
        <v>303.5</v>
      </c>
      <c r="E25" s="48">
        <f>+($E$20*(E11/100))</f>
        <v>123.9</v>
      </c>
      <c r="F25" s="48">
        <f>+(F21)</f>
        <v>2999</v>
      </c>
      <c r="G25" s="48">
        <f>+(G21)</f>
        <v>367450</v>
      </c>
      <c r="H25" s="16">
        <f>SUM(B25:F25)</f>
        <v>8679.2</v>
      </c>
    </row>
    <row r="26" spans="1:8" ht="12.75">
      <c r="A26" s="88" t="s">
        <v>47</v>
      </c>
      <c r="B26" s="89"/>
      <c r="C26" s="39"/>
      <c r="D26" s="39"/>
      <c r="E26" s="39"/>
      <c r="F26" s="39"/>
      <c r="G26" s="39"/>
      <c r="H26" s="40"/>
    </row>
    <row r="27" spans="1:8" ht="12.75">
      <c r="A27" s="41" t="s">
        <v>52</v>
      </c>
      <c r="B27" s="42">
        <f>+(B25-B23)</f>
        <v>0</v>
      </c>
      <c r="C27" s="42">
        <f aca="true" t="shared" si="0" ref="C27:H27">+(C25-C23)</f>
        <v>0</v>
      </c>
      <c r="D27" s="42">
        <f t="shared" si="0"/>
        <v>0</v>
      </c>
      <c r="E27" s="42">
        <f t="shared" si="0"/>
        <v>123.9</v>
      </c>
      <c r="F27" s="42">
        <f t="shared" si="0"/>
        <v>77</v>
      </c>
      <c r="G27" s="42">
        <f t="shared" si="0"/>
        <v>4200</v>
      </c>
      <c r="H27" s="43">
        <f t="shared" si="0"/>
        <v>200.90000000000146</v>
      </c>
    </row>
    <row r="28" spans="1:8" ht="13.5" thickBot="1">
      <c r="A28" s="44" t="s">
        <v>53</v>
      </c>
      <c r="B28" s="45">
        <f>+(B25-B24)</f>
        <v>0</v>
      </c>
      <c r="C28" s="45">
        <f aca="true" t="shared" si="1" ref="C28:H28">+(C25-C24)</f>
        <v>378.79999999999995</v>
      </c>
      <c r="D28" s="45">
        <f t="shared" si="1"/>
        <v>291.36</v>
      </c>
      <c r="E28" s="45">
        <f t="shared" si="1"/>
        <v>123.9</v>
      </c>
      <c r="F28" s="45">
        <f t="shared" si="1"/>
        <v>0</v>
      </c>
      <c r="G28" s="45">
        <f t="shared" si="1"/>
        <v>0</v>
      </c>
      <c r="H28" s="81">
        <f t="shared" si="1"/>
        <v>794.0600000000004</v>
      </c>
    </row>
    <row r="29" ht="13.5" thickTop="1"/>
    <row r="30" spans="1:8" ht="12.75">
      <c r="A30" s="38"/>
      <c r="B30" s="22"/>
      <c r="C30" s="22"/>
      <c r="D30" s="22"/>
      <c r="E30" s="22"/>
      <c r="F30" s="22"/>
      <c r="G30" s="22"/>
      <c r="H30" s="22"/>
    </row>
    <row r="31" spans="1:7" ht="12.75">
      <c r="A31" s="24" t="s">
        <v>11</v>
      </c>
      <c r="B31" s="1" t="s">
        <v>0</v>
      </c>
      <c r="F31" s="24" t="s">
        <v>19</v>
      </c>
      <c r="G31" s="1" t="s">
        <v>20</v>
      </c>
    </row>
    <row r="32" spans="1:7" ht="12.75">
      <c r="A32" s="24" t="s">
        <v>14</v>
      </c>
      <c r="B32" s="1" t="s">
        <v>1</v>
      </c>
      <c r="F32" s="24" t="s">
        <v>12</v>
      </c>
      <c r="G32" s="1" t="s">
        <v>13</v>
      </c>
    </row>
    <row r="33" spans="1:7" ht="12.75">
      <c r="A33" s="24" t="s">
        <v>17</v>
      </c>
      <c r="B33" s="1" t="s">
        <v>2</v>
      </c>
      <c r="F33" s="24" t="s">
        <v>15</v>
      </c>
      <c r="G33" s="1" t="s">
        <v>16</v>
      </c>
    </row>
    <row r="34" spans="1:4" ht="12.75">
      <c r="A34" s="24" t="s">
        <v>18</v>
      </c>
      <c r="B34" s="1" t="s">
        <v>3</v>
      </c>
      <c r="D34" s="24"/>
    </row>
    <row r="35" spans="1:4" ht="12.75">
      <c r="A35" s="24" t="s">
        <v>58</v>
      </c>
      <c r="B35" s="1" t="s">
        <v>59</v>
      </c>
      <c r="D35" s="24"/>
    </row>
    <row r="36" spans="1:8" ht="12.75">
      <c r="A36" s="82" t="s">
        <v>103</v>
      </c>
      <c r="B36" s="82"/>
      <c r="C36" s="82"/>
      <c r="D36" s="82"/>
      <c r="E36" s="82"/>
      <c r="F36" s="82"/>
      <c r="G36" s="82"/>
      <c r="H36" s="82"/>
    </row>
  </sheetData>
  <mergeCells count="10">
    <mergeCell ref="A36:H36"/>
    <mergeCell ref="A1:H1"/>
    <mergeCell ref="A2:H2"/>
    <mergeCell ref="A4:H4"/>
    <mergeCell ref="A6:A8"/>
    <mergeCell ref="B6:H6"/>
    <mergeCell ref="A14:A16"/>
    <mergeCell ref="B14:H14"/>
    <mergeCell ref="A22:B22"/>
    <mergeCell ref="A26:B26"/>
  </mergeCells>
  <printOptions horizontalCentered="1" vertic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7">
      <selection activeCell="A41" sqref="A41"/>
    </sheetView>
  </sheetViews>
  <sheetFormatPr defaultColWidth="9.140625" defaultRowHeight="12.75"/>
  <cols>
    <col min="1" max="1" width="12.7109375" style="1" customWidth="1"/>
    <col min="2" max="7" width="10.7109375" style="1" customWidth="1"/>
    <col min="8" max="8" width="12.57421875" style="1" customWidth="1"/>
    <col min="9" max="22" width="8.28125" style="1" customWidth="1"/>
    <col min="23" max="16384" width="9.140625" style="1" customWidth="1"/>
  </cols>
  <sheetData>
    <row r="1" spans="1:10" ht="25.5">
      <c r="A1" s="90" t="s">
        <v>34</v>
      </c>
      <c r="B1" s="90"/>
      <c r="C1" s="90"/>
      <c r="D1" s="90"/>
      <c r="E1" s="90"/>
      <c r="F1" s="90"/>
      <c r="G1" s="90"/>
      <c r="H1" s="90"/>
      <c r="J1" s="2"/>
    </row>
    <row r="2" spans="1:10" ht="22.5">
      <c r="A2" s="91" t="s">
        <v>25</v>
      </c>
      <c r="B2" s="91"/>
      <c r="C2" s="91"/>
      <c r="D2" s="91"/>
      <c r="E2" s="91"/>
      <c r="F2" s="91"/>
      <c r="G2" s="91"/>
      <c r="H2" s="91"/>
      <c r="J2" s="2"/>
    </row>
    <row r="3" spans="1:10" ht="5.25" customHeight="1">
      <c r="A3" s="25"/>
      <c r="B3" s="25"/>
      <c r="C3" s="25"/>
      <c r="D3" s="25"/>
      <c r="E3" s="25"/>
      <c r="F3" s="25"/>
      <c r="G3" s="25"/>
      <c r="H3" s="25"/>
      <c r="J3" s="2"/>
    </row>
    <row r="4" spans="1:8" ht="15.75">
      <c r="A4" s="92" t="s">
        <v>27</v>
      </c>
      <c r="B4" s="92"/>
      <c r="C4" s="92"/>
      <c r="D4" s="92"/>
      <c r="E4" s="92"/>
      <c r="F4" s="92"/>
      <c r="G4" s="92"/>
      <c r="H4" s="92"/>
    </row>
    <row r="5" spans="1:8" ht="6" customHeight="1" thickBot="1">
      <c r="A5" s="34"/>
      <c r="B5" s="34"/>
      <c r="C5" s="34"/>
      <c r="D5" s="34"/>
      <c r="E5" s="34"/>
      <c r="F5" s="34"/>
      <c r="G5" s="34"/>
      <c r="H5" s="34"/>
    </row>
    <row r="6" spans="1:8" ht="14.25" thickBot="1" thickTop="1">
      <c r="A6" s="83" t="s">
        <v>26</v>
      </c>
      <c r="B6" s="86" t="s">
        <v>65</v>
      </c>
      <c r="C6" s="86"/>
      <c r="D6" s="86"/>
      <c r="E6" s="86"/>
      <c r="F6" s="86"/>
      <c r="G6" s="86"/>
      <c r="H6" s="87"/>
    </row>
    <row r="7" spans="1:8" ht="12.75">
      <c r="A7" s="84"/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" t="s">
        <v>10</v>
      </c>
    </row>
    <row r="8" spans="1:8" ht="13.5" thickBot="1">
      <c r="A8" s="85"/>
      <c r="B8" s="33" t="s">
        <v>102</v>
      </c>
      <c r="C8" s="6" t="s">
        <v>102</v>
      </c>
      <c r="D8" s="6" t="s">
        <v>102</v>
      </c>
      <c r="E8" s="6" t="s">
        <v>102</v>
      </c>
      <c r="F8" s="6" t="s">
        <v>102</v>
      </c>
      <c r="G8" s="6" t="s">
        <v>102</v>
      </c>
      <c r="H8" s="8" t="s">
        <v>102</v>
      </c>
    </row>
    <row r="9" spans="1:8" ht="12.75">
      <c r="A9" s="28">
        <v>1989</v>
      </c>
      <c r="B9" s="26" t="s">
        <v>39</v>
      </c>
      <c r="C9" s="26">
        <v>40</v>
      </c>
      <c r="D9" s="26">
        <v>50</v>
      </c>
      <c r="E9" s="26">
        <v>10</v>
      </c>
      <c r="F9" s="26" t="s">
        <v>39</v>
      </c>
      <c r="G9" s="11"/>
      <c r="H9" s="12"/>
    </row>
    <row r="10" spans="1:8" ht="12.75">
      <c r="A10" s="17" t="s">
        <v>40</v>
      </c>
      <c r="B10" s="27" t="s">
        <v>39</v>
      </c>
      <c r="C10" s="27">
        <v>10</v>
      </c>
      <c r="D10" s="27">
        <v>2</v>
      </c>
      <c r="E10" s="27">
        <v>0</v>
      </c>
      <c r="F10" s="27"/>
      <c r="G10" s="15"/>
      <c r="H10" s="16"/>
    </row>
    <row r="11" spans="1:8" ht="13.5" thickBot="1">
      <c r="A11" s="29" t="s">
        <v>41</v>
      </c>
      <c r="B11" s="30" t="s">
        <v>39</v>
      </c>
      <c r="C11" s="30">
        <v>60</v>
      </c>
      <c r="D11" s="30">
        <v>210</v>
      </c>
      <c r="E11" s="30">
        <v>200</v>
      </c>
      <c r="F11" s="30"/>
      <c r="G11" s="31"/>
      <c r="H11" s="32"/>
    </row>
    <row r="12" spans="1:8" ht="13.5" thickTop="1">
      <c r="A12" s="21"/>
      <c r="B12" s="22"/>
      <c r="C12" s="22"/>
      <c r="D12" s="22"/>
      <c r="E12" s="22"/>
      <c r="F12" s="22"/>
      <c r="G12" s="22"/>
      <c r="H12" s="22"/>
    </row>
    <row r="13" ht="13.5" thickBot="1"/>
    <row r="14" spans="1:8" ht="14.25" thickBot="1" thickTop="1">
      <c r="A14" s="83" t="s">
        <v>46</v>
      </c>
      <c r="B14" s="86" t="s">
        <v>65</v>
      </c>
      <c r="C14" s="86"/>
      <c r="D14" s="86"/>
      <c r="E14" s="86"/>
      <c r="F14" s="86"/>
      <c r="G14" s="86"/>
      <c r="H14" s="87"/>
    </row>
    <row r="15" spans="1:8" ht="12.75">
      <c r="A15" s="84"/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5" t="s">
        <v>10</v>
      </c>
    </row>
    <row r="16" spans="1:8" ht="13.5" thickBot="1">
      <c r="A16" s="84"/>
      <c r="B16" s="54" t="s">
        <v>21</v>
      </c>
      <c r="C16" s="55" t="s">
        <v>21</v>
      </c>
      <c r="D16" s="55" t="s">
        <v>21</v>
      </c>
      <c r="E16" s="55" t="s">
        <v>21</v>
      </c>
      <c r="F16" s="55" t="s">
        <v>21</v>
      </c>
      <c r="G16" s="55" t="s">
        <v>22</v>
      </c>
      <c r="H16" s="56" t="s">
        <v>21</v>
      </c>
    </row>
    <row r="17" spans="1:8" ht="12.75">
      <c r="A17" s="60">
        <v>1930</v>
      </c>
      <c r="B17" s="61">
        <v>6913</v>
      </c>
      <c r="C17" s="61">
        <v>2570.1</v>
      </c>
      <c r="D17" s="61">
        <v>346.2</v>
      </c>
      <c r="E17" s="61">
        <v>116.9</v>
      </c>
      <c r="F17" s="61">
        <v>5316.5</v>
      </c>
      <c r="G17" s="61">
        <v>379200</v>
      </c>
      <c r="H17" s="62">
        <v>9946.2</v>
      </c>
    </row>
    <row r="18" spans="1:8" ht="12.75">
      <c r="A18" s="63">
        <v>1940</v>
      </c>
      <c r="B18" s="59">
        <v>9629</v>
      </c>
      <c r="C18" s="59">
        <v>1735</v>
      </c>
      <c r="D18" s="59">
        <v>1896.5</v>
      </c>
      <c r="E18" s="59">
        <v>221.5</v>
      </c>
      <c r="F18" s="59">
        <v>3467.5</v>
      </c>
      <c r="G18" s="59">
        <v>439600</v>
      </c>
      <c r="H18" s="64">
        <v>13482</v>
      </c>
    </row>
    <row r="19" spans="1:8" ht="12.75">
      <c r="A19" s="63">
        <v>1975</v>
      </c>
      <c r="B19" s="59">
        <v>8283</v>
      </c>
      <c r="C19" s="59">
        <v>1769.8</v>
      </c>
      <c r="D19" s="59">
        <v>1199.1</v>
      </c>
      <c r="E19" s="59">
        <v>151.6</v>
      </c>
      <c r="F19" s="59">
        <v>4795</v>
      </c>
      <c r="G19" s="59">
        <v>522800</v>
      </c>
      <c r="H19" s="64">
        <v>11403.5</v>
      </c>
    </row>
    <row r="20" spans="1:8" ht="12.75">
      <c r="A20" s="63">
        <v>1989</v>
      </c>
      <c r="B20" s="59">
        <v>7923</v>
      </c>
      <c r="C20" s="59">
        <v>1934</v>
      </c>
      <c r="D20" s="59">
        <v>1067</v>
      </c>
      <c r="E20" s="59">
        <v>167</v>
      </c>
      <c r="F20" s="59">
        <v>5047</v>
      </c>
      <c r="G20" s="59">
        <v>700800</v>
      </c>
      <c r="H20" s="64">
        <v>11091</v>
      </c>
    </row>
    <row r="21" spans="1:8" ht="13.5" thickBot="1">
      <c r="A21" s="67" t="s">
        <v>40</v>
      </c>
      <c r="B21" s="65">
        <v>7562</v>
      </c>
      <c r="C21" s="65">
        <v>1934</v>
      </c>
      <c r="D21" s="65">
        <v>661</v>
      </c>
      <c r="E21" s="65">
        <v>129</v>
      </c>
      <c r="F21" s="65">
        <v>5334</v>
      </c>
      <c r="G21" s="65">
        <v>728870</v>
      </c>
      <c r="H21" s="66">
        <v>10286</v>
      </c>
    </row>
    <row r="22" spans="1:8" ht="12.75">
      <c r="A22" s="93" t="s">
        <v>48</v>
      </c>
      <c r="B22" s="94"/>
      <c r="C22" s="57"/>
      <c r="D22" s="57"/>
      <c r="E22" s="57"/>
      <c r="F22" s="57"/>
      <c r="G22" s="57"/>
      <c r="H22" s="58"/>
    </row>
    <row r="23" spans="1:8" ht="12.75">
      <c r="A23" s="41" t="s">
        <v>55</v>
      </c>
      <c r="B23" s="15">
        <f>+(B20)</f>
        <v>7923</v>
      </c>
      <c r="C23" s="15">
        <f>+($C$20*(C9/100))</f>
        <v>773.6</v>
      </c>
      <c r="D23" s="15">
        <f>+($D$20*(D9/100))</f>
        <v>533.5</v>
      </c>
      <c r="E23" s="15">
        <f>+($E$20*(E9/100))</f>
        <v>16.7</v>
      </c>
      <c r="F23" s="15">
        <f>+(F20)</f>
        <v>5047</v>
      </c>
      <c r="G23" s="15">
        <f>+(G20)</f>
        <v>700800</v>
      </c>
      <c r="H23" s="16">
        <f>SUM(B23:F23)</f>
        <v>14293.800000000001</v>
      </c>
    </row>
    <row r="24" spans="1:8" ht="12.75">
      <c r="A24" s="41" t="s">
        <v>56</v>
      </c>
      <c r="B24" s="15">
        <f>+(B21)</f>
        <v>7562</v>
      </c>
      <c r="C24" s="15">
        <f>+($C$20*(C10/100))</f>
        <v>193.4</v>
      </c>
      <c r="D24" s="15">
        <f>+($D$20*(D10/100))</f>
        <v>21.34</v>
      </c>
      <c r="E24" s="15">
        <f>+($E$20*(E10/100))</f>
        <v>0</v>
      </c>
      <c r="F24" s="15">
        <f>+(F21)</f>
        <v>5334</v>
      </c>
      <c r="G24" s="15">
        <f>+(G21)</f>
        <v>728870</v>
      </c>
      <c r="H24" s="16">
        <f>SUM(B24:F24)</f>
        <v>13110.74</v>
      </c>
    </row>
    <row r="25" spans="1:8" ht="13.5" thickBot="1">
      <c r="A25" s="49" t="s">
        <v>57</v>
      </c>
      <c r="B25" s="48">
        <f>+(B21)</f>
        <v>7562</v>
      </c>
      <c r="C25" s="48">
        <f>+($C$20*(C11/100))</f>
        <v>1160.3999999999999</v>
      </c>
      <c r="D25" s="48">
        <f>+($D$20*(D11/100))</f>
        <v>2240.7000000000003</v>
      </c>
      <c r="E25" s="48">
        <f>+($E$20*(E11/100))</f>
        <v>334</v>
      </c>
      <c r="F25" s="48">
        <f>+(F21)</f>
        <v>5334</v>
      </c>
      <c r="G25" s="48">
        <f>+(G21)</f>
        <v>728870</v>
      </c>
      <c r="H25" s="16">
        <f>SUM(B25:F25)</f>
        <v>16631.1</v>
      </c>
    </row>
    <row r="26" spans="1:8" ht="12.75">
      <c r="A26" s="88" t="s">
        <v>47</v>
      </c>
      <c r="B26" s="89"/>
      <c r="C26" s="39"/>
      <c r="D26" s="39"/>
      <c r="E26" s="39"/>
      <c r="F26" s="39"/>
      <c r="G26" s="39"/>
      <c r="H26" s="40"/>
    </row>
    <row r="27" spans="1:8" ht="12.75">
      <c r="A27" s="41" t="s">
        <v>52</v>
      </c>
      <c r="B27" s="42">
        <f>+(B25-B23)</f>
        <v>-361</v>
      </c>
      <c r="C27" s="42">
        <f aca="true" t="shared" si="0" ref="C27:H27">+(C25-C23)</f>
        <v>386.79999999999984</v>
      </c>
      <c r="D27" s="42">
        <f t="shared" si="0"/>
        <v>1707.2000000000003</v>
      </c>
      <c r="E27" s="42">
        <f t="shared" si="0"/>
        <v>317.3</v>
      </c>
      <c r="F27" s="42">
        <f t="shared" si="0"/>
        <v>287</v>
      </c>
      <c r="G27" s="42">
        <f t="shared" si="0"/>
        <v>28070</v>
      </c>
      <c r="H27" s="43">
        <f t="shared" si="0"/>
        <v>2337.2999999999975</v>
      </c>
    </row>
    <row r="28" spans="1:8" ht="13.5" thickBot="1">
      <c r="A28" s="44" t="s">
        <v>53</v>
      </c>
      <c r="B28" s="45">
        <f>+(B25-B24)</f>
        <v>0</v>
      </c>
      <c r="C28" s="45">
        <f aca="true" t="shared" si="1" ref="C28:H28">+(C25-C24)</f>
        <v>966.9999999999999</v>
      </c>
      <c r="D28" s="45">
        <f t="shared" si="1"/>
        <v>2219.36</v>
      </c>
      <c r="E28" s="45">
        <f t="shared" si="1"/>
        <v>334</v>
      </c>
      <c r="F28" s="45">
        <f t="shared" si="1"/>
        <v>0</v>
      </c>
      <c r="G28" s="45">
        <f t="shared" si="1"/>
        <v>0</v>
      </c>
      <c r="H28" s="81">
        <f t="shared" si="1"/>
        <v>3520.3599999999988</v>
      </c>
    </row>
    <row r="29" ht="13.5" thickTop="1"/>
    <row r="30" spans="1:8" ht="12.75">
      <c r="A30" s="38"/>
      <c r="B30" s="22"/>
      <c r="C30" s="22"/>
      <c r="D30" s="22"/>
      <c r="E30" s="22"/>
      <c r="F30" s="22"/>
      <c r="G30" s="22"/>
      <c r="H30" s="22"/>
    </row>
    <row r="31" spans="1:7" ht="12.75">
      <c r="A31" s="24" t="s">
        <v>11</v>
      </c>
      <c r="B31" s="1" t="s">
        <v>0</v>
      </c>
      <c r="F31" s="24" t="s">
        <v>19</v>
      </c>
      <c r="G31" s="1" t="s">
        <v>20</v>
      </c>
    </row>
    <row r="32" spans="1:7" ht="12.75">
      <c r="A32" s="24" t="s">
        <v>14</v>
      </c>
      <c r="B32" s="1" t="s">
        <v>1</v>
      </c>
      <c r="F32" s="24" t="s">
        <v>12</v>
      </c>
      <c r="G32" s="1" t="s">
        <v>13</v>
      </c>
    </row>
    <row r="33" spans="1:7" ht="12.75">
      <c r="A33" s="24" t="s">
        <v>17</v>
      </c>
      <c r="B33" s="1" t="s">
        <v>2</v>
      </c>
      <c r="F33" s="24" t="s">
        <v>15</v>
      </c>
      <c r="G33" s="1" t="s">
        <v>16</v>
      </c>
    </row>
    <row r="34" spans="1:4" ht="12.75">
      <c r="A34" s="24" t="s">
        <v>18</v>
      </c>
      <c r="B34" s="1" t="s">
        <v>3</v>
      </c>
      <c r="D34" s="24"/>
    </row>
    <row r="35" spans="1:4" ht="12.75">
      <c r="A35" s="24" t="s">
        <v>58</v>
      </c>
      <c r="B35" s="1" t="s">
        <v>59</v>
      </c>
      <c r="D35" s="24"/>
    </row>
    <row r="36" spans="1:8" ht="12.75">
      <c r="A36" s="82" t="s">
        <v>103</v>
      </c>
      <c r="B36" s="82"/>
      <c r="C36" s="82"/>
      <c r="D36" s="82"/>
      <c r="E36" s="82"/>
      <c r="F36" s="82"/>
      <c r="G36" s="82"/>
      <c r="H36" s="82"/>
    </row>
  </sheetData>
  <mergeCells count="10">
    <mergeCell ref="A26:B26"/>
    <mergeCell ref="A36:H36"/>
    <mergeCell ref="A1:H1"/>
    <mergeCell ref="A2:H2"/>
    <mergeCell ref="A4:H4"/>
    <mergeCell ref="A6:A8"/>
    <mergeCell ref="B6:H6"/>
    <mergeCell ref="A14:A16"/>
    <mergeCell ref="B14:H14"/>
    <mergeCell ref="A22:B22"/>
  </mergeCells>
  <printOptions horizontalCentered="1" vertic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ARMY CORPS OF ENGINEERS</dc:creator>
  <cp:keywords/>
  <dc:description/>
  <cp:lastModifiedBy>Chuck Theiling</cp:lastModifiedBy>
  <cp:lastPrinted>2000-06-08T21:12:57Z</cp:lastPrinted>
  <dcterms:created xsi:type="dcterms:W3CDTF">2000-02-15T16:40:39Z</dcterms:created>
  <dcterms:modified xsi:type="dcterms:W3CDTF">2000-06-08T21:14:24Z</dcterms:modified>
  <cp:category/>
  <cp:version/>
  <cp:contentType/>
  <cp:contentStatus/>
</cp:coreProperties>
</file>