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List>
</comments>
</file>

<file path=xl/sharedStrings.xml><?xml version="1.0" encoding="utf-8"?>
<sst xmlns="http://schemas.openxmlformats.org/spreadsheetml/2006/main" count="168" uniqueCount="119">
  <si>
    <t xml:space="preserve">DoD does not have a joint performance plan to measure collaboration and coordination with the Department of Veterans Affairs (VA).  However, DoD and VA established a joint council to improve health collaboration and coordination.  The council began a process to develop a strategic plan that will ultimately have an associated measurable performance plan.  In addition, DoD's health program continues to work with other agencies on Homeland Security issues.  However, DoD has not identified a set measures or performance indicators for this activity. </t>
  </si>
  <si>
    <t>Discussion with DoD staff on the development and use of independent evaluations with the annual performance measures identified that, on occasion, the military health system used the Joint Accreditation of Health Care Organization, Center for Naval Analysis, and Institute of Defense Analysis reports during planing activiteis, including the review of its annual health performance measures with the Services' Surgeon Generals.</t>
  </si>
  <si>
    <t xml:space="preserve">The health strategic plan does not identify performance measures related to the impact on goals, policy, or legislative changes on the program.  The plan was just released and all of the targets and measures are not fully developed.  There is no current indication yet that the health strategic plan goals will align to budget funding or policy changes.  The 2004 budget does not address performance-based budgeting activities for defense health. </t>
  </si>
  <si>
    <t xml:space="preserve">DoD is involved in the federal government's health common measures initiative to compare health indicators across federal health programs.  DoD also conducts a monthly executive review board to review progress on the annual health performance measures used throughout the military health care system.  Data gleaned from these monthly reviews are used to implement changes.  DoD indicated that it has base line data for several of the annual health performance measures.  </t>
  </si>
  <si>
    <t>DoD provides the Office of Management and Budget (OMB) with a quarterly FY 2002 plan on how it plans to spend health funds.  DoD also tracks account and sub-account spending in the DoD report.</t>
  </si>
  <si>
    <t>DoD did not provide efficiency measures in the budget submission to OMB or past congressional budget justifications documents for the health program.</t>
  </si>
  <si>
    <t xml:space="preserve">DoD estimates include military and civilian personnel costs, overhead, construction costs, contract costs, and other accrual costs.  DoD also includes the post-retirement health care cost for all retirees in its budget cost estimates.  In previous years, DoD had problems developing appropriate funding estimates leading to supplemental funding requests. However, DoD now recognizes realistic costs, which provide for a more reasonable budget request and stable Congressional funding. </t>
  </si>
  <si>
    <t>The defense health program has never had an audit.  DoD did not identify any reports that demonstrate that this program is free from material internal control weaknesses.  However, DoD monitors the program's financial performance through a resource management steering committee, that meets twice a month.  In addition, mid-year reviews of obligations are conducted with the DoD Comptroller and OMB.</t>
  </si>
  <si>
    <t xml:space="preserve">DoD has increased its focus on health coordination activities with the Department of Veterans Affairs (VA).  The two departments are beginning to develop a joint DoD/VA strategic plan that should lead to joint performance measures to improve collaboration and coordination.  The DoD annual performance measures with the Services address specific management concerns within the health system.  However, until DoD completes the measures and targets in its strategic plan, the annual performance measures will not necessarily  align to the long-term goals.  </t>
  </si>
  <si>
    <t>Improve service to external customers; Objective: Building Healthy Military Communities</t>
  </si>
  <si>
    <t>Enhance Financial Stewardship; Objective: Determine and account for Medical Readiness Costs</t>
  </si>
  <si>
    <t>FY99: 69.5    FY00:  66.8   FY01:  70.2</t>
  </si>
  <si>
    <t>Improve "Healthy People 2010" preventive health Index to a target of  95 in FY 08 and to 71 in FY 02</t>
  </si>
  <si>
    <t>Improve Military Readiness; Objective: Provide a Medically Ready Total Force</t>
  </si>
  <si>
    <t xml:space="preserve">To achieve a higher average score for military hospitals than the average score received by non-military hospitals, as rated by the Joint Accreditation of Health Care Organizations (JCAHO) which examines they way hospitals provide safe health care.  </t>
  </si>
  <si>
    <t>Goal:  Average military hospitals JCAHO scores will exceed the average non-military hospitals JCAHO score.</t>
  </si>
  <si>
    <t>FY99: Average military hospitals score 95.2 vs Average non-military hospitals score 90.7;   FY00: Average military hospitals score 94.4 vs Average non-military hospitals score 91.0;  FY01: Average military hospitals score 92.6 vs. Average non-military hospitals score 91.3</t>
  </si>
  <si>
    <t>Satisfaction with care in military hospitals</t>
  </si>
  <si>
    <t>DoD has started the process and expects some new contracts to be in place in 2004.  The new contracts realign economic incentives to encourage increased usage of military and other federal hospital systems (e.g. Department of Veterans Affairs) before patients are sent to civilian medical hospitals.  DoD has also begun a review of its medical readiness requirements and costs as it standardizes definitions among the military services ensuring the mission requirement is properly designed, funded, and maintained.</t>
  </si>
  <si>
    <t xml:space="preserve">DoD is implementing the health strategic plan's long-term goals and objectives.  The plan provides a road map to focus its new long-term goals on meaningful short-term results.  Where possible, DoD expects to use current annual health performance measures that each military services is required to monitor.  However, the strategic measures are not expected to be fully developed until sometime in 2003.  Therefore, DoD does not yet have annual health performance measures aligned to its long-term strategic goals.  </t>
  </si>
  <si>
    <t xml:space="preserve">DoD is developing measures and targets to support all the goals identified in the recently released health strategic plan.  Program managers expect to compete the measures and targets in 2003.  Once developed, DoD can begin to align its annual performance measures to the new strategic direction. </t>
  </si>
  <si>
    <t xml:space="preserve">The health strategic plan was developed with participation from the Under Secretary for Health Affairs, Military Services Surgeon Generals, and key defense health staff.  The Air Force, Army, and Navy are working to ensure their health plans align to the overall DoD plan.  Additionally, DoD's new contracts will require the contractors to report performance measures that align to the strategic goals. Current contractors report data that support the general direction of the new strategic plan, but not the specific goals. </t>
  </si>
  <si>
    <t>The health strategic plan describes how the Air Force, Army, and Navy medical services were involved as partners with the Office of the Secretary of Defense.</t>
  </si>
  <si>
    <t xml:space="preserve">DoD uses several independent studies to review and update its annual health performance measures with the military services.  For example, one annual performance measure is how each Service's military hospitals compare on the Joint Accreditation of Health Care Organization (JCAHO) ratings to civilian hospitals.  The JCAHO rates specific hospital quality and safety aspects to a set standard.  In addition, DoD reviews the annual studies required by Congress to determine if any of the recommendations are appropriate.  DoD acknowledged that these independent evaluations are not normally used to improve the development of its long-term goals.  However, on occasion lower-level program offices will consider any recommendations to improve specific elements of a program.  </t>
  </si>
  <si>
    <t>DoD has not yet reached this level of performance measure planning, and it will address this in the health strategic plan.  DoD recently revised a budget exhibit to display both budget and productivity data in the FY 2004 budget.</t>
  </si>
  <si>
    <t>DoD identified several strategic short-term objectives in 2002 and recently released its health strategic plan with long-term goals.  In 2003, DoD expects to finalize targets and measures for all the goals in the new strategic plan.</t>
  </si>
  <si>
    <t>In 2002, DoD health leadership participated in several strategic planning sessions that resulted in the new plan.  This new plan is now being implemented as DoD works to finalize measures and targets for all these new goals during 2003.</t>
  </si>
  <si>
    <t>The DoD performance contracts and executive review briefings with the Services' responses to defense health issues demonstrate that DoD regularly collects and reviews information and data to improve performance.  In addition, DoD's participation in the health common measures process also demonstrates the regular collection of information.</t>
  </si>
  <si>
    <t>DoD identified the Surgeon Generals of each Service as the program managers responsible for care and  readiness.  Accountability is seen in the annual health performance measures with results presented at the executive reviews.  DoD further addresses accountability with its regional governance structure for private-sector contract care.  Contractors have contract performance measures, and if they fail to meet standards they must have an improvement plan. The current contract design does not provide an incentive for the contractors to address cost measures. However, DoD is addressing cost management incentives in its new contracts.</t>
  </si>
  <si>
    <t xml:space="preserve">DoD identified the Surgeon Generals of each Service and Regional Lead Agents of the contracts as key program managers.  The annual health performance measures are used to hold the Services accountable, and are reviewed by the executive review board.  The lead agents review and monitor the contractors performance.  In one example, DoD noted a contractor's access measure fell below the standard.  Therefore, the lead agent required an improvement plan that brought the contractor up to the standard.  </t>
  </si>
  <si>
    <t>The July 19, 2002 letter from Dr. Winkenwerder on "Military Health Service Transformation: Strategic Objectives and Leadership" to staff identified a strategic focus and plan development direction.  In 2002, the health program managers strategic planning meetings resulted in the health strategic plan.  This new plan is currently being implemented and DoD expects to finalize measures and targets for all its health goals in 2003.</t>
  </si>
  <si>
    <t>The health strategic plan contains a number of goals that relate to current annual performance measures.  Some of the measures indicate progress toward the new long-term goals.  However, DoD is still developing targets and measures for all its new goals.  Once the new strategic targets are developed, DoD will then be able to align the long-tem goals to the annual performance measures.</t>
  </si>
  <si>
    <t>The health strategic plan contains six long-term goals.  However, targets and measures are not developed for all of aspects of these goals.  The annual performance measures are not yet linked to the new goals since the long-term targets are under development.  DoD expects to finalize the new targets for all the goals in 2003 -- enabling the monitoring of progress.</t>
  </si>
  <si>
    <t>Once DoD develops all of its targets and measures for the new strategic goals, the annual health performance measures will be aligned.  The following illustrates how some of the current annual health performance measures relate to the new strategic goals.</t>
  </si>
  <si>
    <t>Beneficiaries enrolled in the "Prime" plan</t>
  </si>
  <si>
    <t>Since DoD has not identified health efficiency measures or targets as discussed in question 4 of section III a "No" answer is required by the criteria. DoD indicated that it monitors and improves health program efficiency through executive and financial reviews.  In addition, DoD indicated that it plans to develop cost per enrollee/beneficiary and other efficiency measures in the future.</t>
  </si>
  <si>
    <t>The budget submission to OMB as well as past congressional justifications budget documents do not contain efficiency measures for DoD health benefit program.  The criteria requires a "No" answer for this question.</t>
  </si>
  <si>
    <t>DoD is participating in the new federal common measure health initiative and will provide data for the 2004 budget.  DoD continues to work with other federal agencies to refine health common measures. On quality of care, the military hospitals continue to exceed the average civilian hospital scores in independent evaluation for JCAHO accreditation.  Also, DoD receives high customer satisfaction ratings for care provided in military hospitals.  On medical readiness, DoD is generally recognized as the most advanced among other nations with military medical capabilities.</t>
  </si>
  <si>
    <t xml:space="preserve">In comparison to other health  programs, one must compare cost, health care quality, and efficiency.  To a large extent, DoD compares favorably with other health programs in terms of its health care benefits.  DoD scores well on the JACHO process that examines the way private and public hospitals provide safe health care benefits.  However, the cost of care through DoD is very expensive and DoD has required many supplementals over the years.  DoD did not provide any evidence to demonstrate that it compares the health program cost or efficiency to other health care systems.  DoD is active in the federal common measures process.  The military hospitals customer survey responses compare favorably to civilian health care systems.  No specific medical readiness measures were available but it is generally accepted among other militaries that the medical readiness of the US military is above that of other nations.  </t>
  </si>
  <si>
    <t xml:space="preserve">DoD has a limited use of independent evaluations to improve health program performance.  The JCAHO scores are used to compare annual performance measures.  DoD expects to improve the use of independent evaluations with its new health strategic plan.  </t>
  </si>
  <si>
    <t xml:space="preserve">DoD staff identified that independent studies have a limited role in its process to revise the annual performance measures.  DoD staff reviews independent evaluations from the Center for Naval Analysis, and Institute of Defense Analysis, and JCAHO scores as one of the many inputs to determine if a change is required to annual performance measures.   </t>
  </si>
  <si>
    <t>DoD/VA Executive Council created a work group to develop a joint DoD/VA strategic plan that is focused on improved coordination and collaboration of each Department's health programs.</t>
  </si>
  <si>
    <t xml:space="preserve">DoD monitors how funds are spent to ensure they are spent according to the health program's monthly plan.       </t>
  </si>
  <si>
    <t>DoD does not have efficiency measures and targets identified in the defense health program budget.  DoD indicated that it plans to develop cost per enrollee, beneficiary, and other efficiency measures in the future.</t>
  </si>
  <si>
    <t xml:space="preserve">No recent audits or reports are available for the defense health program. DoD has the ability to monitor general execution; however, weaknesses still exist.  For example, a recent GAO study found major weaknesses in internal controls of the defense health program in such as billings and collections and the use of government purchase cards.  </t>
  </si>
  <si>
    <t xml:space="preserve">The PART criteria requires a "No" in this question if the response in question 2 of section II received a "No." </t>
  </si>
  <si>
    <t xml:space="preserve">Are independent and quality evaluations of sufficient scope conducted on a regular basis or as needed to fill gaps in performance information to support program improvements and evaluate effectiveness?
</t>
  </si>
  <si>
    <t xml:space="preserve">Assumption and estimates in the budget submission to OMB and congressional justifications budget documents reflect annual full costs of operating the program. </t>
  </si>
  <si>
    <t>Large Extent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</si>
  <si>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</si>
  <si>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</si>
  <si>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</si>
  <si>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</si>
  <si>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</si>
  <si>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</si>
  <si>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</si>
  <si>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</si>
  <si>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</si>
  <si>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</si>
  <si>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</si>
  <si>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</si>
  <si>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</si>
  <si>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</si>
  <si>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</si>
  <si>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</si>
  <si>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</si>
  <si>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</si>
  <si>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</si>
  <si>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</si>
  <si>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</si>
  <si>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</si>
  <si>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</si>
  <si>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</si>
  <si>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</si>
  <si>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</si>
  <si>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</si>
  <si>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</si>
  <si>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</si>
  <si>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</si>
  <si>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</si>
  <si>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</si>
  <si>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</si>
  <si>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</si>
  <si>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</si>
  <si>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</si>
  <si>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</si>
  <si>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</si>
  <si>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</si>
  <si>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</si>
  <si>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</si>
  <si>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</si>
  <si>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</si>
  <si>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</si>
  <si>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</si>
  <si>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</si>
  <si>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</si>
  <si>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</si>
  <si>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Small Extent</t>
  </si>
  <si>
    <t>N/A</t>
  </si>
  <si>
    <t>FY99:  88.8    FY00:  89.2   FY01:  88.5</t>
  </si>
  <si>
    <t>Exceed 3.74 million</t>
  </si>
  <si>
    <t>FY99:  2.84 M      FY00:  3.51 M      FY01:  3.58 M</t>
  </si>
  <si>
    <t>The cost of readiness for the entire military health system</t>
  </si>
  <si>
    <t>To be developed -- no historical data</t>
  </si>
  <si>
    <t>Two measure to evaluate the medical readiness of the Active, Reserve, and Guard forces</t>
  </si>
  <si>
    <t>90% of individual responding 5 or higher on monthly customer satisfaction survey</t>
  </si>
  <si>
    <t xml:space="preserve">Does the program have a limited number of specific, ambitious long-term performance goals that focus on outcomes and meaningfully reflect the purpose of the program?  </t>
  </si>
  <si>
    <t>10 USC chapter 55, Health Affairs Mission Statement, and the DoD Health Affairs Charter outlines the two purposes of the Defense Health Program (DHP)</t>
  </si>
  <si>
    <t xml:space="preserve">No other federal program develops and maintains a medical readiness capability to support military members during war.  The medical readiness capability is the primary reason DoD maintains a military hospital system.  The hospital system serves as a training platform for military medical workers to develop and maintain the skills required for war as it provides health care services for the active duty members, retirees, and their  families.  </t>
  </si>
  <si>
    <t xml:space="preserve">This program has two purposes: 1) to enhance national security with properly trained health care workers, medical equipment, and medical supplies to support American forces in combat; 2) to provide health care for active duty military members, retirees, and their families.    </t>
  </si>
  <si>
    <t xml:space="preserve">The health program ensures that military medical workers are trained to provide health care during combat situations.  In addition, the program provides health care services to military members, retirees, and their families.  </t>
  </si>
  <si>
    <t>10 USC chapter 55, Health Affairs Mission Statement and the DoD Health Affairs Charter outline the two specific areas that the health program should address.</t>
  </si>
  <si>
    <t xml:space="preserve">The health program provides the military with its medical readiness capability through military medical workers who are trained and equipped to provide health care in combat situations.  DoD maintains its medical readiness capability by using the military hospitals to maintain medical skills of medical workers as they provide health care to active duty, retirees, and their families members.  If the medical readiness program was re-designed to maintain the medical skills of the military medical workers in some other manner, the federal government would still have to provide health care for the military health care beneficiaries.   </t>
  </si>
  <si>
    <t>In FY 2002, the DoD medical budget ($24.4 billion) provided resources to care for over eight million medical beneficiaries and ensured that the military medical workers were trained, equipped, and ready to support combat situations.  DoD delivers health care through military hospitals, civilian medical hospitals, and civilian medical workers.</t>
  </si>
  <si>
    <t xml:space="preserve">DoD develops and maintains its medical readiness capability through the military hospital system, which includes temporary facilities set up in combat zones, on ships, and in the air.  The primary way DoD ensures that its military medical workers maintain their medical readiness skills is by providing health care to military health beneficiaries in military hospitals. </t>
  </si>
  <si>
    <t xml:space="preserve">Currently, this is not an appropriate question, because DoD is in the process of re-designing its health care processes with new contracts.  The new contracts that allow civilian medical workers to care for military health benificiaries are designed to encourage the use of DoD medical assets and other federal medical assets (e.g. Department of Veterans Affairs) before patients are sent to the civilian medical market for health care.  However, DoD does not expect to start using these new contracts until 2004.  In addition, DoD recently began a review of its medical readiness mission, originally designed to support large ground troop operations.  This review will identify all the health program costs, military personal requirements, training requirements, and other issues related to lighter, leaner, and smaller troop deployments.  </t>
  </si>
  <si>
    <t>In the summer of 2002, DoD identified several short-term defense health objectives.  Later in the year, DoD released a five-year health strategic plan with six goals and 19 objectives.</t>
  </si>
  <si>
    <t>The July 19, 2002 letter from Dr. Winkenwerder on "Military Health Service Transformation: Strategic Objectives and Leadership" to staff identified a strategic focus and directed the development of a long-term strategic plan.  Defense health program managers participated in three off-site strategic planning sessions during 2002.  Recently, DoD released a five-year strategic plan.  DoD has started the implementation phase as it continues to develop measures and targets for all the goals during 2003.</t>
  </si>
  <si>
    <t>Name of Program: Defense Health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</si>
</sst>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7"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7" fillId="0" borderId="0" xfId="0" applyFont="1" applyBorder="1" applyAlignment="1">
      <alignment horizontal="left" vertical="top" wrapText="1"/>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xf numFmtId="0" fontId="3" fillId="2" borderId="0" xfId="0" applyFont="1" applyFill="1" applyAlignment="1">
      <alignment horizontal="center" wrapText="1"/>
    </xf>
    <xf numFmtId="0" fontId="13"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3" fillId="0" borderId="4"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2" t="s">
        <v>56</v>
      </c>
      <c r="B1" s="62"/>
      <c r="C1" s="63"/>
      <c r="D1" s="63"/>
      <c r="E1" s="63"/>
      <c r="F1" s="63"/>
      <c r="G1" s="63"/>
    </row>
    <row r="2" spans="1:7" ht="21" customHeight="1">
      <c r="A2" s="64" t="s">
        <v>57</v>
      </c>
      <c r="B2" s="64"/>
      <c r="C2" s="65"/>
      <c r="D2" s="65"/>
      <c r="E2" s="65"/>
      <c r="F2" s="65"/>
      <c r="G2" s="65"/>
    </row>
    <row r="3" spans="1:7" ht="25.5" customHeight="1">
      <c r="A3" s="66" t="s">
        <v>118</v>
      </c>
      <c r="B3" s="67"/>
      <c r="C3" s="67"/>
      <c r="D3" s="67"/>
      <c r="E3" s="67"/>
      <c r="F3" s="67"/>
      <c r="G3" s="67"/>
    </row>
    <row r="4" spans="1:7" ht="24" customHeight="1">
      <c r="A4" s="41" t="s">
        <v>94</v>
      </c>
      <c r="B4" s="28"/>
      <c r="C4" s="29"/>
      <c r="D4" s="30"/>
      <c r="E4" s="30"/>
      <c r="F4" s="31"/>
      <c r="G4" s="31"/>
    </row>
    <row r="5" spans="1:7" ht="30.75" customHeight="1">
      <c r="A5" s="51" t="s">
        <v>50</v>
      </c>
      <c r="B5" s="51"/>
      <c r="C5" s="3" t="s">
        <v>51</v>
      </c>
      <c r="D5" s="3" t="s">
        <v>80</v>
      </c>
      <c r="E5" s="3" t="s">
        <v>88</v>
      </c>
      <c r="F5" s="2" t="s">
        <v>68</v>
      </c>
      <c r="G5" s="2" t="s">
        <v>49</v>
      </c>
    </row>
    <row r="6" spans="1:7" ht="87" customHeight="1">
      <c r="A6" s="4">
        <v>1</v>
      </c>
      <c r="B6" s="5" t="s">
        <v>52</v>
      </c>
      <c r="C6" s="16" t="s">
        <v>95</v>
      </c>
      <c r="D6" s="17" t="s">
        <v>109</v>
      </c>
      <c r="E6" s="17" t="s">
        <v>107</v>
      </c>
      <c r="F6" s="18">
        <v>0.2</v>
      </c>
      <c r="G6" s="6">
        <f>IF(C6="yes",(1*F6),IF(C6="no",(0*F6),""))</f>
        <v>0.2</v>
      </c>
    </row>
    <row r="7" spans="1:7" ht="74.25" customHeight="1">
      <c r="A7" s="4">
        <v>2</v>
      </c>
      <c r="B7" s="5" t="s">
        <v>81</v>
      </c>
      <c r="C7" s="16" t="s">
        <v>95</v>
      </c>
      <c r="D7" s="17" t="s">
        <v>110</v>
      </c>
      <c r="E7" s="17" t="s">
        <v>111</v>
      </c>
      <c r="F7" s="18">
        <v>0.25</v>
      </c>
      <c r="G7" s="6">
        <f>IF(C7="yes",(1*F7),IF(C7="no",(0*F7),""))</f>
        <v>0.25</v>
      </c>
    </row>
    <row r="8" spans="1:7" ht="197.25" customHeight="1">
      <c r="A8" s="4">
        <v>3</v>
      </c>
      <c r="B8" s="5" t="s">
        <v>71</v>
      </c>
      <c r="C8" s="16" t="s">
        <v>95</v>
      </c>
      <c r="D8" s="47" t="s">
        <v>112</v>
      </c>
      <c r="E8" s="17" t="s">
        <v>113</v>
      </c>
      <c r="F8" s="18">
        <v>0.3</v>
      </c>
      <c r="G8" s="6">
        <f>IF(C8="yes",(1*F8),IF(C8="no",(0*F8),""))</f>
        <v>0.3</v>
      </c>
    </row>
    <row r="9" spans="1:7" ht="138" customHeight="1">
      <c r="A9" s="4">
        <v>4</v>
      </c>
      <c r="B9" s="5" t="s">
        <v>87</v>
      </c>
      <c r="C9" s="16" t="s">
        <v>95</v>
      </c>
      <c r="D9" s="17" t="s">
        <v>108</v>
      </c>
      <c r="E9" s="17" t="s">
        <v>114</v>
      </c>
      <c r="F9" s="18">
        <v>0.25</v>
      </c>
      <c r="G9" s="6">
        <f>IF(C9="yes",(1*F9),IF(C9="no",(0*F9),""))</f>
        <v>0.25</v>
      </c>
    </row>
    <row r="10" spans="1:7" ht="258.75" customHeight="1">
      <c r="A10" s="4">
        <v>5</v>
      </c>
      <c r="B10" s="5" t="s">
        <v>82</v>
      </c>
      <c r="C10" s="16" t="s">
        <v>98</v>
      </c>
      <c r="D10" s="17" t="s">
        <v>115</v>
      </c>
      <c r="E10" s="17" t="s">
        <v>18</v>
      </c>
      <c r="F10" s="18">
        <v>0</v>
      </c>
      <c r="G10" s="6">
        <f>IF(C10="yes",(1*F10),IF(C10="no",(0*F10),""))</f>
      </c>
    </row>
    <row r="11" spans="1:7" ht="12.75">
      <c r="A11" s="7"/>
      <c r="B11" s="8"/>
      <c r="C11" s="9"/>
      <c r="D11" s="10"/>
      <c r="E11" s="10"/>
      <c r="F11" s="11"/>
      <c r="G11" s="11"/>
    </row>
    <row r="12" spans="1:7" ht="15">
      <c r="A12" s="42" t="s">
        <v>53</v>
      </c>
      <c r="B12" s="32"/>
      <c r="C12" s="33"/>
      <c r="D12" s="34"/>
      <c r="E12" s="34"/>
      <c r="F12" s="43" t="str">
        <f>IF(SUM(F6:F10)&lt;&gt;100%,"ERROR","100%")</f>
        <v>100%</v>
      </c>
      <c r="G12" s="43">
        <f>SUM(G6:G10)</f>
        <v>1</v>
      </c>
    </row>
    <row r="13" spans="1:7" ht="14.25">
      <c r="A13" s="12"/>
      <c r="B13" s="13"/>
      <c r="C13" s="1"/>
      <c r="D13" s="14"/>
      <c r="E13" s="14"/>
      <c r="F13" s="12"/>
      <c r="G13" s="12"/>
    </row>
    <row r="14" spans="1:7" ht="24" customHeight="1">
      <c r="A14" s="41" t="s">
        <v>91</v>
      </c>
      <c r="B14" s="35"/>
      <c r="C14" s="36"/>
      <c r="D14" s="37"/>
      <c r="E14" s="37"/>
      <c r="F14" s="38"/>
      <c r="G14" s="38"/>
    </row>
    <row r="15" spans="1:7" ht="30.75" customHeight="1">
      <c r="A15" s="51" t="s">
        <v>50</v>
      </c>
      <c r="B15" s="51"/>
      <c r="C15" s="3" t="s">
        <v>51</v>
      </c>
      <c r="D15" s="3" t="s">
        <v>80</v>
      </c>
      <c r="E15" s="3" t="s">
        <v>88</v>
      </c>
      <c r="F15" s="2" t="s">
        <v>68</v>
      </c>
      <c r="G15" s="2" t="s">
        <v>49</v>
      </c>
    </row>
    <row r="16" spans="1:7" ht="175.5" customHeight="1">
      <c r="A16" s="4">
        <v>1</v>
      </c>
      <c r="B16" s="5" t="s">
        <v>106</v>
      </c>
      <c r="C16" s="16" t="s">
        <v>95</v>
      </c>
      <c r="D16" s="17" t="s">
        <v>116</v>
      </c>
      <c r="E16" s="17" t="s">
        <v>117</v>
      </c>
      <c r="F16" s="18">
        <v>0.2</v>
      </c>
      <c r="G16" s="6">
        <f aca="true" t="shared" si="0" ref="G16:G22">IF(C16="yes",(1*F16),IF(C16="no",(0*F16),""))</f>
        <v>0.2</v>
      </c>
    </row>
    <row r="17" spans="1:7" ht="159.75" customHeight="1">
      <c r="A17" s="4">
        <v>2</v>
      </c>
      <c r="B17" s="5" t="s">
        <v>70</v>
      </c>
      <c r="C17" s="16" t="s">
        <v>96</v>
      </c>
      <c r="D17" s="17" t="s">
        <v>19</v>
      </c>
      <c r="E17" s="17" t="s">
        <v>20</v>
      </c>
      <c r="F17" s="18">
        <v>0.1</v>
      </c>
      <c r="G17" s="6">
        <f t="shared" si="0"/>
        <v>0</v>
      </c>
    </row>
    <row r="18" spans="1:7" ht="160.5" customHeight="1">
      <c r="A18" s="4">
        <v>3</v>
      </c>
      <c r="B18" s="5" t="s">
        <v>72</v>
      </c>
      <c r="C18" s="16" t="s">
        <v>95</v>
      </c>
      <c r="D18" s="17" t="s">
        <v>21</v>
      </c>
      <c r="E18" s="17" t="s">
        <v>22</v>
      </c>
      <c r="F18" s="18">
        <v>0.1</v>
      </c>
      <c r="G18" s="6">
        <f t="shared" si="0"/>
        <v>0.1</v>
      </c>
    </row>
    <row r="19" spans="1:7" ht="171" customHeight="1">
      <c r="A19" s="4">
        <v>4</v>
      </c>
      <c r="B19" s="5" t="s">
        <v>90</v>
      </c>
      <c r="C19" s="16" t="s">
        <v>96</v>
      </c>
      <c r="D19" s="17" t="s">
        <v>0</v>
      </c>
      <c r="E19" s="17" t="s">
        <v>41</v>
      </c>
      <c r="F19" s="18">
        <v>0.2</v>
      </c>
      <c r="G19" s="6">
        <f t="shared" si="0"/>
        <v>0</v>
      </c>
    </row>
    <row r="20" spans="1:7" ht="243" customHeight="1">
      <c r="A20" s="4">
        <v>5</v>
      </c>
      <c r="B20" s="5" t="s">
        <v>46</v>
      </c>
      <c r="C20" s="16" t="s">
        <v>95</v>
      </c>
      <c r="D20" s="17" t="s">
        <v>23</v>
      </c>
      <c r="E20" s="17" t="s">
        <v>1</v>
      </c>
      <c r="F20" s="18">
        <v>0.1</v>
      </c>
      <c r="G20" s="6">
        <f t="shared" si="0"/>
        <v>0.1</v>
      </c>
    </row>
    <row r="21" spans="1:7" ht="157.5" customHeight="1">
      <c r="A21" s="4">
        <v>6</v>
      </c>
      <c r="B21" s="5" t="s">
        <v>54</v>
      </c>
      <c r="C21" s="16" t="s">
        <v>96</v>
      </c>
      <c r="D21" s="17" t="s">
        <v>24</v>
      </c>
      <c r="E21" s="17" t="s">
        <v>2</v>
      </c>
      <c r="F21" s="18">
        <v>0.1</v>
      </c>
      <c r="G21" s="6">
        <f t="shared" si="0"/>
        <v>0</v>
      </c>
    </row>
    <row r="22" spans="1:7" ht="87" customHeight="1">
      <c r="A22" s="4">
        <v>7</v>
      </c>
      <c r="B22" s="5" t="s">
        <v>60</v>
      </c>
      <c r="C22" s="16" t="s">
        <v>95</v>
      </c>
      <c r="D22" s="17" t="s">
        <v>25</v>
      </c>
      <c r="E22" s="17" t="s">
        <v>26</v>
      </c>
      <c r="F22" s="18">
        <v>0.2</v>
      </c>
      <c r="G22" s="6">
        <f t="shared" si="0"/>
        <v>0.2</v>
      </c>
    </row>
    <row r="23" spans="1:7" ht="12.75">
      <c r="A23" s="11"/>
      <c r="B23" s="15"/>
      <c r="C23" s="9"/>
      <c r="D23" s="10"/>
      <c r="E23" s="10"/>
      <c r="F23" s="11"/>
      <c r="G23" s="11"/>
    </row>
    <row r="24" spans="1:7" ht="15">
      <c r="A24" s="42" t="s">
        <v>53</v>
      </c>
      <c r="B24" s="32"/>
      <c r="C24" s="33"/>
      <c r="D24" s="34"/>
      <c r="E24" s="34"/>
      <c r="F24" s="43" t="str">
        <f>IF(SUM(F16:F22)&lt;&gt;100%,"ERROR","100%")</f>
        <v>100%</v>
      </c>
      <c r="G24" s="43">
        <f>SUM(G16:G22)</f>
        <v>0.6000000000000001</v>
      </c>
    </row>
    <row r="25" spans="1:7" ht="14.25">
      <c r="A25" s="12"/>
      <c r="B25" s="13"/>
      <c r="C25" s="1"/>
      <c r="D25" s="14"/>
      <c r="E25" s="14"/>
      <c r="F25" s="12"/>
      <c r="G25" s="12"/>
    </row>
    <row r="26" spans="1:7" ht="24" customHeight="1">
      <c r="A26" s="41" t="s">
        <v>92</v>
      </c>
      <c r="B26" s="35"/>
      <c r="C26" s="36"/>
      <c r="D26" s="37"/>
      <c r="E26" s="37"/>
      <c r="F26" s="38"/>
      <c r="G26" s="38"/>
    </row>
    <row r="27" spans="1:7" ht="30.75" customHeight="1">
      <c r="A27" s="51" t="s">
        <v>50</v>
      </c>
      <c r="B27" s="51"/>
      <c r="C27" s="3" t="s">
        <v>51</v>
      </c>
      <c r="D27" s="3" t="s">
        <v>80</v>
      </c>
      <c r="E27" s="3" t="s">
        <v>88</v>
      </c>
      <c r="F27" s="2" t="s">
        <v>68</v>
      </c>
      <c r="G27" s="2" t="s">
        <v>49</v>
      </c>
    </row>
    <row r="28" spans="1:7" ht="148.5" customHeight="1">
      <c r="A28" s="4">
        <v>1</v>
      </c>
      <c r="B28" s="5" t="s">
        <v>83</v>
      </c>
      <c r="C28" s="16" t="s">
        <v>95</v>
      </c>
      <c r="D28" s="17" t="s">
        <v>3</v>
      </c>
      <c r="E28" s="17" t="s">
        <v>27</v>
      </c>
      <c r="F28" s="18">
        <v>0.2</v>
      </c>
      <c r="G28" s="6">
        <f aca="true" t="shared" si="1" ref="G28:G34">IF(C28="yes",(1*F28),IF(C28="no",(0*F28),""))</f>
        <v>0.2</v>
      </c>
    </row>
    <row r="29" spans="1:7" ht="205.5" customHeight="1">
      <c r="A29" s="4">
        <v>2</v>
      </c>
      <c r="B29" s="5" t="s">
        <v>73</v>
      </c>
      <c r="C29" s="16" t="s">
        <v>95</v>
      </c>
      <c r="D29" s="17" t="s">
        <v>28</v>
      </c>
      <c r="E29" s="17" t="s">
        <v>29</v>
      </c>
      <c r="F29" s="18">
        <v>0.15</v>
      </c>
      <c r="G29" s="6">
        <f t="shared" si="1"/>
        <v>0.15</v>
      </c>
    </row>
    <row r="30" spans="1:7" ht="75" customHeight="1">
      <c r="A30" s="4">
        <v>3</v>
      </c>
      <c r="B30" s="5" t="s">
        <v>58</v>
      </c>
      <c r="C30" s="16" t="s">
        <v>95</v>
      </c>
      <c r="D30" s="17" t="s">
        <v>42</v>
      </c>
      <c r="E30" s="17" t="s">
        <v>4</v>
      </c>
      <c r="F30" s="18">
        <v>0.1</v>
      </c>
      <c r="G30" s="6">
        <f t="shared" si="1"/>
        <v>0.1</v>
      </c>
    </row>
    <row r="31" spans="1:7" ht="96.75" customHeight="1">
      <c r="A31" s="4">
        <v>4</v>
      </c>
      <c r="B31" s="5" t="s">
        <v>84</v>
      </c>
      <c r="C31" s="16" t="s">
        <v>96</v>
      </c>
      <c r="D31" s="17" t="s">
        <v>43</v>
      </c>
      <c r="E31" s="17" t="s">
        <v>5</v>
      </c>
      <c r="F31" s="18">
        <v>0.2</v>
      </c>
      <c r="G31" s="6">
        <f t="shared" si="1"/>
        <v>0</v>
      </c>
    </row>
    <row r="32" spans="1:7" ht="145.5" customHeight="1">
      <c r="A32" s="4">
        <v>5</v>
      </c>
      <c r="B32" s="5" t="s">
        <v>69</v>
      </c>
      <c r="C32" s="16" t="s">
        <v>95</v>
      </c>
      <c r="D32" s="17" t="s">
        <v>6</v>
      </c>
      <c r="E32" s="17" t="s">
        <v>47</v>
      </c>
      <c r="F32" s="18">
        <v>0.1</v>
      </c>
      <c r="G32" s="6">
        <f t="shared" si="1"/>
        <v>0.1</v>
      </c>
    </row>
    <row r="33" spans="1:7" ht="125.25" customHeight="1">
      <c r="A33" s="4">
        <v>6</v>
      </c>
      <c r="B33" s="5" t="s">
        <v>55</v>
      </c>
      <c r="C33" s="16" t="s">
        <v>96</v>
      </c>
      <c r="D33" s="17" t="s">
        <v>7</v>
      </c>
      <c r="E33" s="17" t="s">
        <v>44</v>
      </c>
      <c r="F33" s="18">
        <v>0.05</v>
      </c>
      <c r="G33" s="6">
        <f t="shared" si="1"/>
        <v>0</v>
      </c>
    </row>
    <row r="34" spans="1:7" ht="174" customHeight="1">
      <c r="A34" s="4">
        <v>7</v>
      </c>
      <c r="B34" s="5" t="s">
        <v>59</v>
      </c>
      <c r="C34" s="16" t="s">
        <v>95</v>
      </c>
      <c r="D34" s="17" t="s">
        <v>8</v>
      </c>
      <c r="E34" s="17" t="s">
        <v>30</v>
      </c>
      <c r="F34" s="18">
        <v>0.2</v>
      </c>
      <c r="G34" s="6">
        <f t="shared" si="1"/>
        <v>0.2</v>
      </c>
    </row>
    <row r="35" spans="1:7" ht="12.75">
      <c r="A35" s="11"/>
      <c r="B35" s="15"/>
      <c r="C35" s="9"/>
      <c r="D35" s="10"/>
      <c r="E35" s="10"/>
      <c r="F35" s="11"/>
      <c r="G35" s="11"/>
    </row>
    <row r="36" spans="1:7" ht="15">
      <c r="A36" s="42" t="s">
        <v>53</v>
      </c>
      <c r="B36" s="32"/>
      <c r="C36" s="33"/>
      <c r="D36" s="34"/>
      <c r="E36" s="34"/>
      <c r="F36" s="43" t="str">
        <f>IF(SUM(F28:F34)&lt;&gt;100%,"ERROR","100%")</f>
        <v>100%</v>
      </c>
      <c r="G36" s="43">
        <f>SUM(G28:G34)</f>
        <v>0.75</v>
      </c>
    </row>
    <row r="37" spans="1:7" ht="14.25">
      <c r="A37" s="12"/>
      <c r="B37" s="13"/>
      <c r="C37" s="1"/>
      <c r="D37" s="14"/>
      <c r="E37" s="14"/>
      <c r="F37" s="12"/>
      <c r="G37" s="12"/>
    </row>
    <row r="38" spans="1:7" ht="24" customHeight="1">
      <c r="A38" s="41" t="s">
        <v>93</v>
      </c>
      <c r="B38" s="35"/>
      <c r="C38" s="39"/>
      <c r="D38" s="40"/>
      <c r="E38" s="37"/>
      <c r="F38" s="38"/>
      <c r="G38" s="38"/>
    </row>
    <row r="39" spans="1:7" ht="30.75" customHeight="1">
      <c r="A39" s="51" t="s">
        <v>50</v>
      </c>
      <c r="B39" s="51"/>
      <c r="C39" s="3" t="s">
        <v>51</v>
      </c>
      <c r="D39" s="3" t="s">
        <v>80</v>
      </c>
      <c r="E39" s="3" t="s">
        <v>88</v>
      </c>
      <c r="F39" s="2" t="s">
        <v>68</v>
      </c>
      <c r="G39" s="2" t="s">
        <v>49</v>
      </c>
    </row>
    <row r="40" spans="1:7" ht="129" customHeight="1">
      <c r="A40" s="4">
        <v>1</v>
      </c>
      <c r="B40" s="19" t="s">
        <v>61</v>
      </c>
      <c r="C40" s="16" t="s">
        <v>97</v>
      </c>
      <c r="D40" s="17" t="s">
        <v>31</v>
      </c>
      <c r="E40" s="17" t="s">
        <v>32</v>
      </c>
      <c r="F40" s="18">
        <v>0.2</v>
      </c>
      <c r="G40" s="6">
        <f>IF(C40="yes",(1*F40),IF(C40="no",(0*F40),IF(C40="small extent",(0.33*F40),IF(C40="large extent",(0.67*F40),""))))</f>
        <v>0.066</v>
      </c>
    </row>
    <row r="41" spans="1:7" ht="13.5" customHeight="1">
      <c r="A41" s="4"/>
      <c r="B41" s="24" t="s">
        <v>77</v>
      </c>
      <c r="C41" s="55" t="s">
        <v>9</v>
      </c>
      <c r="D41" s="56"/>
      <c r="E41" s="56"/>
      <c r="F41" s="56"/>
      <c r="G41" s="57"/>
    </row>
    <row r="42" spans="1:7" ht="13.5" customHeight="1">
      <c r="A42" s="4"/>
      <c r="B42" s="25" t="s">
        <v>66</v>
      </c>
      <c r="C42" s="58" t="s">
        <v>12</v>
      </c>
      <c r="D42" s="59"/>
      <c r="E42" s="59"/>
      <c r="F42" s="60"/>
      <c r="G42" s="61"/>
    </row>
    <row r="43" spans="1:7" ht="24.75" customHeight="1">
      <c r="A43" s="4"/>
      <c r="B43" s="26" t="s">
        <v>85</v>
      </c>
      <c r="C43" s="69" t="s">
        <v>11</v>
      </c>
      <c r="D43" s="70"/>
      <c r="E43" s="70"/>
      <c r="F43" s="70"/>
      <c r="G43" s="71"/>
    </row>
    <row r="44" spans="1:7" ht="12.75" customHeight="1">
      <c r="A44" s="4"/>
      <c r="B44" s="24" t="s">
        <v>78</v>
      </c>
      <c r="C44" s="55" t="s">
        <v>10</v>
      </c>
      <c r="D44" s="56"/>
      <c r="E44" s="56"/>
      <c r="F44" s="56"/>
      <c r="G44" s="57"/>
    </row>
    <row r="45" spans="1:7" ht="13.5" customHeight="1">
      <c r="A45" s="4"/>
      <c r="B45" s="25" t="s">
        <v>66</v>
      </c>
      <c r="C45" s="58" t="s">
        <v>102</v>
      </c>
      <c r="D45" s="59"/>
      <c r="E45" s="59"/>
      <c r="F45" s="60"/>
      <c r="G45" s="61"/>
    </row>
    <row r="46" spans="1:7" ht="24" customHeight="1">
      <c r="A46" s="4"/>
      <c r="B46" s="26" t="s">
        <v>85</v>
      </c>
      <c r="C46" s="69" t="s">
        <v>103</v>
      </c>
      <c r="D46" s="70"/>
      <c r="E46" s="70"/>
      <c r="F46" s="70"/>
      <c r="G46" s="71"/>
    </row>
    <row r="47" spans="1:7" ht="15" customHeight="1">
      <c r="A47" s="4"/>
      <c r="B47" s="24" t="s">
        <v>79</v>
      </c>
      <c r="C47" s="55" t="s">
        <v>13</v>
      </c>
      <c r="D47" s="56"/>
      <c r="E47" s="56"/>
      <c r="F47" s="56"/>
      <c r="G47" s="57"/>
    </row>
    <row r="48" spans="1:8" ht="14.25" customHeight="1">
      <c r="A48" s="4"/>
      <c r="B48" s="25" t="s">
        <v>66</v>
      </c>
      <c r="C48" s="58" t="s">
        <v>104</v>
      </c>
      <c r="D48" s="59"/>
      <c r="E48" s="59"/>
      <c r="F48" s="60"/>
      <c r="G48" s="61"/>
      <c r="H48" s="22"/>
    </row>
    <row r="49" spans="1:7" ht="24.75" customHeight="1">
      <c r="A49" s="4"/>
      <c r="B49" s="26" t="s">
        <v>85</v>
      </c>
      <c r="C49" s="69" t="s">
        <v>103</v>
      </c>
      <c r="D49" s="70"/>
      <c r="E49" s="70"/>
      <c r="F49" s="70"/>
      <c r="G49" s="71"/>
    </row>
    <row r="50" spans="1:7" ht="98.25" customHeight="1">
      <c r="A50" s="21">
        <v>2</v>
      </c>
      <c r="B50" s="48" t="s">
        <v>62</v>
      </c>
      <c r="C50" s="16" t="s">
        <v>96</v>
      </c>
      <c r="D50" s="17" t="s">
        <v>45</v>
      </c>
      <c r="E50" s="17" t="s">
        <v>33</v>
      </c>
      <c r="F50" s="18">
        <v>0.2</v>
      </c>
      <c r="G50" s="6">
        <f>IF(C50="yes",(1*F50),IF(C50="no",(0*F50),IF(C50="small extent",(0.33*F50),IF(C50="large extent",(0.67*F50),""))))</f>
        <v>0</v>
      </c>
    </row>
    <row r="51" spans="1:7" ht="27.75" customHeight="1">
      <c r="A51" s="4"/>
      <c r="B51" s="24" t="s">
        <v>74</v>
      </c>
      <c r="C51" s="52" t="s">
        <v>14</v>
      </c>
      <c r="D51" s="53"/>
      <c r="E51" s="53"/>
      <c r="F51" s="53"/>
      <c r="G51" s="54"/>
    </row>
    <row r="52" spans="1:7" ht="12.75" customHeight="1">
      <c r="A52" s="4"/>
      <c r="B52" s="25" t="s">
        <v>65</v>
      </c>
      <c r="C52" s="68" t="s">
        <v>15</v>
      </c>
      <c r="D52" s="59"/>
      <c r="E52" s="59"/>
      <c r="F52" s="59"/>
      <c r="G52" s="61"/>
    </row>
    <row r="53" spans="1:7" ht="28.5" customHeight="1">
      <c r="A53" s="4"/>
      <c r="B53" s="26" t="s">
        <v>67</v>
      </c>
      <c r="C53" s="74" t="s">
        <v>16</v>
      </c>
      <c r="D53" s="75"/>
      <c r="E53" s="75"/>
      <c r="F53" s="75"/>
      <c r="G53" s="76"/>
    </row>
    <row r="54" spans="1:7" ht="12" customHeight="1">
      <c r="A54" s="4"/>
      <c r="B54" s="25" t="s">
        <v>75</v>
      </c>
      <c r="C54" s="72" t="s">
        <v>17</v>
      </c>
      <c r="D54" s="56"/>
      <c r="E54" s="56"/>
      <c r="F54" s="56"/>
      <c r="G54" s="57"/>
    </row>
    <row r="55" spans="1:7" ht="12.75" customHeight="1">
      <c r="A55" s="4"/>
      <c r="B55" s="25" t="s">
        <v>65</v>
      </c>
      <c r="C55" s="68" t="s">
        <v>105</v>
      </c>
      <c r="D55" s="59"/>
      <c r="E55" s="59"/>
      <c r="F55" s="59"/>
      <c r="G55" s="61"/>
    </row>
    <row r="56" spans="1:7" ht="14.25" customHeight="1">
      <c r="A56" s="4"/>
      <c r="B56" s="26" t="s">
        <v>67</v>
      </c>
      <c r="C56" s="73" t="s">
        <v>99</v>
      </c>
      <c r="D56" s="70"/>
      <c r="E56" s="70"/>
      <c r="F56" s="70"/>
      <c r="G56" s="71"/>
    </row>
    <row r="57" spans="1:7" ht="15" customHeight="1">
      <c r="A57" s="4"/>
      <c r="B57" s="25" t="s">
        <v>76</v>
      </c>
      <c r="C57" s="72" t="s">
        <v>34</v>
      </c>
      <c r="D57" s="56"/>
      <c r="E57" s="56"/>
      <c r="F57" s="56"/>
      <c r="G57" s="57"/>
    </row>
    <row r="58" spans="1:7" ht="12.75" customHeight="1">
      <c r="A58" s="4"/>
      <c r="B58" s="25" t="s">
        <v>65</v>
      </c>
      <c r="C58" s="68" t="s">
        <v>100</v>
      </c>
      <c r="D58" s="59"/>
      <c r="E58" s="59"/>
      <c r="F58" s="59"/>
      <c r="G58" s="61"/>
    </row>
    <row r="59" spans="1:7" ht="15.75" customHeight="1">
      <c r="A59" s="4"/>
      <c r="B59" s="26" t="s">
        <v>67</v>
      </c>
      <c r="C59" s="73" t="s">
        <v>101</v>
      </c>
      <c r="D59" s="70"/>
      <c r="E59" s="70"/>
      <c r="F59" s="70"/>
      <c r="G59" s="71"/>
    </row>
    <row r="60" spans="1:7" ht="17.25" customHeight="1">
      <c r="A60" s="4"/>
      <c r="B60" s="27"/>
      <c r="C60" s="49" t="s">
        <v>89</v>
      </c>
      <c r="D60" s="50"/>
      <c r="E60" s="50"/>
      <c r="F60" s="50"/>
      <c r="G60" s="50"/>
    </row>
    <row r="61" spans="1:7" ht="122.25" customHeight="1">
      <c r="A61" s="4">
        <v>3</v>
      </c>
      <c r="B61" s="5" t="s">
        <v>86</v>
      </c>
      <c r="C61" s="20" t="s">
        <v>96</v>
      </c>
      <c r="D61" s="17" t="s">
        <v>35</v>
      </c>
      <c r="E61" s="17" t="s">
        <v>36</v>
      </c>
      <c r="F61" s="18">
        <v>0.2</v>
      </c>
      <c r="G61" s="6">
        <f>IF(C61="yes",(1*F61),IF(C61="no",(0*F61),IF(C61="small extent",(0.33*F61),IF(C61="large extent",(0.67*F61),""))))</f>
        <v>0</v>
      </c>
    </row>
    <row r="62" spans="1:7" ht="315" customHeight="1">
      <c r="A62" s="4">
        <v>4</v>
      </c>
      <c r="B62" s="5" t="s">
        <v>64</v>
      </c>
      <c r="C62" s="16" t="s">
        <v>48</v>
      </c>
      <c r="D62" s="17" t="s">
        <v>37</v>
      </c>
      <c r="E62" s="17" t="s">
        <v>38</v>
      </c>
      <c r="F62" s="18">
        <v>0.2</v>
      </c>
      <c r="G62" s="6">
        <f>IF(C62="yes",(1*F62),IF(C62="no",(0*F62),IF(C62="small extent",(0.33*F62),IF(C62="large extent",(0.67*F62),""))))</f>
        <v>0.134</v>
      </c>
    </row>
    <row r="63" spans="1:7" ht="134.25" customHeight="1">
      <c r="A63" s="23">
        <v>5</v>
      </c>
      <c r="B63" s="5" t="s">
        <v>63</v>
      </c>
      <c r="C63" s="16" t="s">
        <v>97</v>
      </c>
      <c r="D63" s="17" t="s">
        <v>39</v>
      </c>
      <c r="E63" s="17" t="s">
        <v>40</v>
      </c>
      <c r="F63" s="18">
        <v>0.2</v>
      </c>
      <c r="G63" s="6">
        <f>IF(C63="yes",(1*F63),IF(C63="no",(0*F63),IF(C63="small extent",(0.33*F63),IF(C63="large extent",(0.67*F63),""))))</f>
        <v>0.066</v>
      </c>
    </row>
    <row r="64" spans="1:7" ht="12.75">
      <c r="A64" s="11"/>
      <c r="B64" s="5"/>
      <c r="C64" s="9"/>
      <c r="D64" s="10"/>
      <c r="E64" s="10"/>
      <c r="F64" s="11"/>
      <c r="G64" s="11"/>
    </row>
    <row r="65" spans="1:7" ht="15">
      <c r="A65" s="42" t="s">
        <v>53</v>
      </c>
      <c r="B65" s="44"/>
      <c r="C65" s="45"/>
      <c r="D65" s="46"/>
      <c r="E65" s="46"/>
      <c r="F65" s="43" t="str">
        <f>IF(SUM(F40:F63)&lt;&gt;100%,"ERROR","100%")</f>
        <v>100%</v>
      </c>
      <c r="G65" s="43">
        <f>SUM(G40:G63)</f>
        <v>0.266</v>
      </c>
    </row>
  </sheetData>
  <sheetProtection formatCells="0" formatColumns="0" formatRows="0" insertColumns="0" insertRows="0" insertHyperlinks="0" deleteColumns="0" deleteRows="0" sort="0" autoFilter="0" pivotTables="0"/>
  <mergeCells count="26">
    <mergeCell ref="C54:G54"/>
    <mergeCell ref="C45:G45"/>
    <mergeCell ref="C58:G58"/>
    <mergeCell ref="C59:G59"/>
    <mergeCell ref="C57:G57"/>
    <mergeCell ref="C56:G56"/>
    <mergeCell ref="C52:G52"/>
    <mergeCell ref="C53:G53"/>
    <mergeCell ref="C49:G49"/>
    <mergeCell ref="C46:G46"/>
    <mergeCell ref="C60:G60"/>
    <mergeCell ref="A1:G1"/>
    <mergeCell ref="A5:B5"/>
    <mergeCell ref="A15:B15"/>
    <mergeCell ref="A27:B27"/>
    <mergeCell ref="A2:G2"/>
    <mergeCell ref="A3:G3"/>
    <mergeCell ref="C55:G55"/>
    <mergeCell ref="C43:G43"/>
    <mergeCell ref="C44:G44"/>
    <mergeCell ref="A39:B39"/>
    <mergeCell ref="C51:G51"/>
    <mergeCell ref="C47:G47"/>
    <mergeCell ref="C48:G48"/>
    <mergeCell ref="C41:G41"/>
    <mergeCell ref="C42:G42"/>
  </mergeCells>
  <printOptions/>
  <pageMargins left="0.75" right="0.75" top="0.59" bottom="0.98" header="0.5" footer="0.5"/>
  <pageSetup horizontalDpi="600" verticalDpi="600" orientation="landscape" scale="90" r:id="rId3"/>
  <headerFooter alignWithMargins="0">
    <oddFooter>&amp;C&amp;P&amp;R&amp;"Arial,Bold"FY  2004 Budget
Fall Review</oddFooter>
  </headerFooter>
  <rowBreaks count="3" manualBreakCount="3">
    <brk id="13" max="6" man="1"/>
    <brk id="25" max="6" man="1"/>
    <brk id="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2002-12-17T16:39:31Z</cp:lastPrinted>
  <dcterms:created xsi:type="dcterms:W3CDTF">2002-04-18T17:14:40Z</dcterms:created>
  <dcterms:modified xsi:type="dcterms:W3CDTF">2003-01-24T22:00:57Z</dcterms:modified>
  <cp:category/>
  <cp:version/>
  <cp:contentType/>
  <cp:contentStatus/>
</cp:coreProperties>
</file>